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20355" windowHeight="8670"/>
  </bookViews>
  <sheets>
    <sheet name="Ｈ26.10.8" sheetId="1" r:id="rId1"/>
  </sheets>
  <calcPr calcId="125725"/>
</workbook>
</file>

<file path=xl/calcChain.xml><?xml version="1.0" encoding="utf-8"?>
<calcChain xmlns="http://schemas.openxmlformats.org/spreadsheetml/2006/main">
  <c r="AB35" i="1"/>
  <c r="AB34"/>
  <c r="AB33"/>
  <c r="AB32"/>
  <c r="AC32" s="1"/>
  <c r="W32"/>
  <c r="R32"/>
  <c r="N32"/>
  <c r="A32"/>
  <c r="AB31"/>
  <c r="AC31" s="1"/>
  <c r="W31"/>
  <c r="N31"/>
  <c r="A31"/>
  <c r="AB30"/>
  <c r="AC30" s="1"/>
  <c r="W30"/>
  <c r="R30"/>
  <c r="N30"/>
  <c r="A30"/>
  <c r="W29"/>
  <c r="N29"/>
  <c r="A29"/>
  <c r="N28"/>
  <c r="A28"/>
  <c r="N27"/>
  <c r="A27"/>
  <c r="AV19"/>
  <c r="AV18"/>
  <c r="R31" s="1"/>
  <c r="AV17"/>
  <c r="AV16"/>
  <c r="R29" s="1"/>
  <c r="AV15"/>
  <c r="R28" s="1"/>
  <c r="W28" s="1"/>
  <c r="AV14"/>
  <c r="R27" s="1"/>
  <c r="W27" s="1"/>
  <c r="AV10"/>
  <c r="AZ10" s="1"/>
  <c r="AB29" l="1"/>
  <c r="AC29" s="1"/>
  <c r="AB28"/>
  <c r="AC28" s="1"/>
  <c r="AB27"/>
  <c r="AC27" s="1"/>
</calcChain>
</file>

<file path=xl/sharedStrings.xml><?xml version="1.0" encoding="utf-8"?>
<sst xmlns="http://schemas.openxmlformats.org/spreadsheetml/2006/main" count="66" uniqueCount="53">
  <si>
    <t>様式第５号</t>
    <rPh sb="0" eb="2">
      <t>ヨウシキ</t>
    </rPh>
    <rPh sb="2" eb="3">
      <t>ダイ</t>
    </rPh>
    <rPh sb="4" eb="5">
      <t>ゴウ</t>
    </rPh>
    <phoneticPr fontId="3"/>
  </si>
  <si>
    <t>総合評価落札方式入札に関する評価調書</t>
    <rPh sb="0" eb="2">
      <t>ソウゴウ</t>
    </rPh>
    <rPh sb="2" eb="4">
      <t>ヒョウカ</t>
    </rPh>
    <rPh sb="4" eb="6">
      <t>ラクサツ</t>
    </rPh>
    <rPh sb="6" eb="8">
      <t>ホウシキ</t>
    </rPh>
    <rPh sb="8" eb="10">
      <t>ニュウサツ</t>
    </rPh>
    <rPh sb="11" eb="12">
      <t>カン</t>
    </rPh>
    <rPh sb="14" eb="16">
      <t>ヒョウカ</t>
    </rPh>
    <rPh sb="16" eb="18">
      <t>チョウショ</t>
    </rPh>
    <phoneticPr fontId="3"/>
  </si>
  <si>
    <t>発注課</t>
    <rPh sb="0" eb="2">
      <t>ハッチュウ</t>
    </rPh>
    <rPh sb="2" eb="3">
      <t>カ</t>
    </rPh>
    <phoneticPr fontId="3"/>
  </si>
  <si>
    <t>工事名</t>
    <rPh sb="0" eb="3">
      <t>コウジメイ</t>
    </rPh>
    <phoneticPr fontId="3"/>
  </si>
  <si>
    <t>工事場所</t>
    <rPh sb="0" eb="2">
      <t>コウジ</t>
    </rPh>
    <rPh sb="2" eb="4">
      <t>バショ</t>
    </rPh>
    <phoneticPr fontId="3"/>
  </si>
  <si>
    <t>予定価格（税抜）円</t>
    <rPh sb="0" eb="2">
      <t>ヨテイ</t>
    </rPh>
    <rPh sb="2" eb="4">
      <t>カカク</t>
    </rPh>
    <rPh sb="5" eb="6">
      <t>ゼイ</t>
    </rPh>
    <rPh sb="6" eb="7">
      <t>ヌ</t>
    </rPh>
    <rPh sb="8" eb="9">
      <t>エン</t>
    </rPh>
    <phoneticPr fontId="3"/>
  </si>
  <si>
    <t>入札方法</t>
    <rPh sb="0" eb="2">
      <t>ニュウサツ</t>
    </rPh>
    <rPh sb="2" eb="4">
      <t>ホウホウ</t>
    </rPh>
    <phoneticPr fontId="3"/>
  </si>
  <si>
    <t>工事概要</t>
    <rPh sb="0" eb="2">
      <t>コウジ</t>
    </rPh>
    <rPh sb="2" eb="4">
      <t>ガイヨウ</t>
    </rPh>
    <phoneticPr fontId="3"/>
  </si>
  <si>
    <t>総合評価落札方式を行った理由</t>
    <rPh sb="0" eb="2">
      <t>ソウゴウ</t>
    </rPh>
    <rPh sb="2" eb="4">
      <t>ヒョウカ</t>
    </rPh>
    <rPh sb="4" eb="6">
      <t>ラクサツ</t>
    </rPh>
    <rPh sb="6" eb="8">
      <t>ホウシキ</t>
    </rPh>
    <rPh sb="9" eb="10">
      <t>オコナ</t>
    </rPh>
    <rPh sb="12" eb="14">
      <t>リユウ</t>
    </rPh>
    <phoneticPr fontId="3"/>
  </si>
  <si>
    <t>一般競争
郵便入札</t>
    <rPh sb="0" eb="2">
      <t>イッパン</t>
    </rPh>
    <rPh sb="2" eb="4">
      <t>キョウソウ</t>
    </rPh>
    <rPh sb="5" eb="7">
      <t>ユウビン</t>
    </rPh>
    <rPh sb="7" eb="9">
      <t>ニュウサツ</t>
    </rPh>
    <phoneticPr fontId="3"/>
  </si>
  <si>
    <t>調査基準価格（税抜）円</t>
    <rPh sb="0" eb="2">
      <t>チョウサ</t>
    </rPh>
    <rPh sb="2" eb="4">
      <t>キジュン</t>
    </rPh>
    <rPh sb="4" eb="6">
      <t>カカク</t>
    </rPh>
    <rPh sb="7" eb="8">
      <t>ゼイ</t>
    </rPh>
    <rPh sb="8" eb="9">
      <t>ヌ</t>
    </rPh>
    <rPh sb="10" eb="11">
      <t>エン</t>
    </rPh>
    <phoneticPr fontId="3"/>
  </si>
  <si>
    <t>【落札者決定基準】</t>
    <rPh sb="1" eb="4">
      <t>ラクサツシャ</t>
    </rPh>
    <rPh sb="4" eb="6">
      <t>ケッテイ</t>
    </rPh>
    <rPh sb="6" eb="8">
      <t>キジュン</t>
    </rPh>
    <phoneticPr fontId="3"/>
  </si>
  <si>
    <t>標準点</t>
    <rPh sb="0" eb="2">
      <t>ヒョウジュン</t>
    </rPh>
    <rPh sb="2" eb="3">
      <t>テン</t>
    </rPh>
    <phoneticPr fontId="3"/>
  </si>
  <si>
    <t>価格以外の評価項目及び評価配点</t>
    <rPh sb="0" eb="2">
      <t>カカク</t>
    </rPh>
    <rPh sb="2" eb="4">
      <t>イガイ</t>
    </rPh>
    <rPh sb="5" eb="7">
      <t>ヒョウカ</t>
    </rPh>
    <rPh sb="7" eb="9">
      <t>コウモク</t>
    </rPh>
    <rPh sb="9" eb="10">
      <t>オヨ</t>
    </rPh>
    <rPh sb="11" eb="13">
      <t>ヒョウカ</t>
    </rPh>
    <rPh sb="13" eb="15">
      <t>ハイテン</t>
    </rPh>
    <phoneticPr fontId="3"/>
  </si>
  <si>
    <t>計</t>
    <rPh sb="0" eb="1">
      <t>ケイ</t>
    </rPh>
    <phoneticPr fontId="3"/>
  </si>
  <si>
    <t>工事成績
評定</t>
    <rPh sb="0" eb="2">
      <t>コウジ</t>
    </rPh>
    <rPh sb="2" eb="4">
      <t>セイセキ</t>
    </rPh>
    <rPh sb="5" eb="7">
      <t>ヒョウテイ</t>
    </rPh>
    <phoneticPr fontId="3"/>
  </si>
  <si>
    <t>企業の同種
工事施工実績</t>
    <rPh sb="0" eb="2">
      <t>キギョウ</t>
    </rPh>
    <rPh sb="3" eb="5">
      <t>ドウシュ</t>
    </rPh>
    <rPh sb="6" eb="8">
      <t>コウジ</t>
    </rPh>
    <rPh sb="8" eb="10">
      <t>セコウ</t>
    </rPh>
    <rPh sb="10" eb="12">
      <t>ジッセキ</t>
    </rPh>
    <phoneticPr fontId="3"/>
  </si>
  <si>
    <t>企業の優良
工事等表彰の
受賞</t>
    <rPh sb="0" eb="2">
      <t>キギョウ</t>
    </rPh>
    <rPh sb="3" eb="5">
      <t>ユウリョウ</t>
    </rPh>
    <rPh sb="6" eb="8">
      <t>コウジ</t>
    </rPh>
    <rPh sb="8" eb="9">
      <t>トウ</t>
    </rPh>
    <rPh sb="9" eb="11">
      <t>ヒョウショウ</t>
    </rPh>
    <rPh sb="13" eb="15">
      <t>ジュショウ</t>
    </rPh>
    <phoneticPr fontId="3"/>
  </si>
  <si>
    <t>ＩＳＯの
認証取得
状況</t>
    <rPh sb="5" eb="7">
      <t>ニンショウ</t>
    </rPh>
    <rPh sb="7" eb="9">
      <t>シュトク</t>
    </rPh>
    <rPh sb="10" eb="12">
      <t>ジョウキョウ</t>
    </rPh>
    <phoneticPr fontId="3"/>
  </si>
  <si>
    <t>配置予定技術者の
同種工事施工実績</t>
    <rPh sb="0" eb="2">
      <t>ハイチ</t>
    </rPh>
    <rPh sb="2" eb="4">
      <t>ヨテイ</t>
    </rPh>
    <rPh sb="4" eb="6">
      <t>ギジュツ</t>
    </rPh>
    <rPh sb="6" eb="7">
      <t>モノ</t>
    </rPh>
    <rPh sb="9" eb="11">
      <t>ドウシュ</t>
    </rPh>
    <rPh sb="11" eb="13">
      <t>コウジ</t>
    </rPh>
    <rPh sb="13" eb="15">
      <t>セコウ</t>
    </rPh>
    <rPh sb="15" eb="17">
      <t>ジッセキ</t>
    </rPh>
    <phoneticPr fontId="3"/>
  </si>
  <si>
    <t>技術者
保有資格</t>
    <rPh sb="0" eb="3">
      <t>ギジュツシャ</t>
    </rPh>
    <rPh sb="4" eb="6">
      <t>ホユウ</t>
    </rPh>
    <rPh sb="6" eb="8">
      <t>シカク</t>
    </rPh>
    <phoneticPr fontId="3"/>
  </si>
  <si>
    <t>防災協定の
締結</t>
    <rPh sb="0" eb="2">
      <t>ボウサイ</t>
    </rPh>
    <rPh sb="2" eb="4">
      <t>キョウテイ</t>
    </rPh>
    <rPh sb="6" eb="8">
      <t>テイケツ</t>
    </rPh>
    <phoneticPr fontId="3"/>
  </si>
  <si>
    <t>地域活動
実績</t>
    <rPh sb="0" eb="2">
      <t>チイキ</t>
    </rPh>
    <rPh sb="2" eb="4">
      <t>カツドウ</t>
    </rPh>
    <rPh sb="5" eb="7">
      <t>ジッセキ</t>
    </rPh>
    <phoneticPr fontId="3"/>
  </si>
  <si>
    <t>小　　計</t>
    <rPh sb="0" eb="1">
      <t>ショウ</t>
    </rPh>
    <rPh sb="3" eb="4">
      <t>ケイ</t>
    </rPh>
    <phoneticPr fontId="3"/>
  </si>
  <si>
    <t>【価格以外の評価結果】</t>
    <rPh sb="1" eb="3">
      <t>カカク</t>
    </rPh>
    <rPh sb="3" eb="5">
      <t>イガイ</t>
    </rPh>
    <rPh sb="6" eb="8">
      <t>ヒョウカ</t>
    </rPh>
    <rPh sb="8" eb="10">
      <t>ケッカ</t>
    </rPh>
    <phoneticPr fontId="3"/>
  </si>
  <si>
    <t>入札者</t>
    <rPh sb="0" eb="3">
      <t>ニュウサツシャ</t>
    </rPh>
    <phoneticPr fontId="3"/>
  </si>
  <si>
    <t>備　　考</t>
    <rPh sb="0" eb="1">
      <t>ソナエ</t>
    </rPh>
    <rPh sb="3" eb="4">
      <t>コウ</t>
    </rPh>
    <phoneticPr fontId="3"/>
  </si>
  <si>
    <t>【総合評価結果】</t>
    <rPh sb="1" eb="3">
      <t>ソウゴウ</t>
    </rPh>
    <rPh sb="3" eb="5">
      <t>ヒョウカ</t>
    </rPh>
    <rPh sb="5" eb="7">
      <t>ケッカ</t>
    </rPh>
    <phoneticPr fontId="3"/>
  </si>
  <si>
    <t>入札書記載金額
（税抜）円【A】</t>
    <rPh sb="0" eb="3">
      <t>ニュウサツショ</t>
    </rPh>
    <rPh sb="3" eb="5">
      <t>キサイ</t>
    </rPh>
    <rPh sb="5" eb="7">
      <t>キンガク</t>
    </rPh>
    <rPh sb="9" eb="10">
      <t>ゼイ</t>
    </rPh>
    <rPh sb="10" eb="11">
      <t>ヌ</t>
    </rPh>
    <rPh sb="12" eb="13">
      <t>エン</t>
    </rPh>
    <phoneticPr fontId="3"/>
  </si>
  <si>
    <t>標準点
【B】</t>
    <rPh sb="0" eb="3">
      <t>ヒョウジュンテン</t>
    </rPh>
    <phoneticPr fontId="3"/>
  </si>
  <si>
    <t>価格以外の
評価点【C】</t>
    <rPh sb="0" eb="2">
      <t>カカク</t>
    </rPh>
    <rPh sb="2" eb="4">
      <t>イガイ</t>
    </rPh>
    <rPh sb="6" eb="9">
      <t>ヒョウカテン</t>
    </rPh>
    <phoneticPr fontId="3"/>
  </si>
  <si>
    <t>総合評価値
【(B+C)/A】</t>
    <rPh sb="0" eb="2">
      <t>ソウゴウ</t>
    </rPh>
    <rPh sb="2" eb="5">
      <t>ヒョウカチ</t>
    </rPh>
    <phoneticPr fontId="3"/>
  </si>
  <si>
    <t>順位</t>
    <rPh sb="0" eb="2">
      <t>ジュンイ</t>
    </rPh>
    <phoneticPr fontId="3"/>
  </si>
  <si>
    <t>落札者</t>
    <rPh sb="0" eb="3">
      <t>ラクサツシャ</t>
    </rPh>
    <phoneticPr fontId="3"/>
  </si>
  <si>
    <t>学識経験者の意見聴取</t>
    <rPh sb="0" eb="2">
      <t>ガクシキ</t>
    </rPh>
    <rPh sb="2" eb="5">
      <t>ケイケンシャ</t>
    </rPh>
    <rPh sb="6" eb="8">
      <t>イケン</t>
    </rPh>
    <rPh sb="8" eb="10">
      <t>チョウシュ</t>
    </rPh>
    <phoneticPr fontId="3"/>
  </si>
  <si>
    <t>学識経験者氏名</t>
    <rPh sb="0" eb="2">
      <t>ガクシキ</t>
    </rPh>
    <rPh sb="2" eb="5">
      <t>ケイケンシャ</t>
    </rPh>
    <rPh sb="5" eb="7">
      <t>シメイ</t>
    </rPh>
    <phoneticPr fontId="3"/>
  </si>
  <si>
    <t>落札者決定基準</t>
    <rPh sb="0" eb="3">
      <t>ラクサツシャ</t>
    </rPh>
    <rPh sb="3" eb="5">
      <t>ケッテイ</t>
    </rPh>
    <rPh sb="5" eb="7">
      <t>キジュン</t>
    </rPh>
    <phoneticPr fontId="3"/>
  </si>
  <si>
    <t>落札者の決定</t>
    <rPh sb="0" eb="3">
      <t>ラクサツシャ</t>
    </rPh>
    <rPh sb="4" eb="6">
      <t>ケッテイ</t>
    </rPh>
    <phoneticPr fontId="3"/>
  </si>
  <si>
    <t>平成　年　月　日</t>
    <rPh sb="0" eb="2">
      <t>ヘイセイ</t>
    </rPh>
    <rPh sb="3" eb="4">
      <t>ネン</t>
    </rPh>
    <rPh sb="5" eb="6">
      <t>ガツ</t>
    </rPh>
    <rPh sb="7" eb="8">
      <t>ヒ</t>
    </rPh>
    <phoneticPr fontId="3"/>
  </si>
  <si>
    <t>関東地方整備局
常陸河川国道事務所 
辰野　剛志</t>
    <rPh sb="19" eb="20">
      <t>タツ</t>
    </rPh>
    <rPh sb="20" eb="21">
      <t>ノ</t>
    </rPh>
    <rPh sb="22" eb="24">
      <t>ツヨシ</t>
    </rPh>
    <phoneticPr fontId="3"/>
  </si>
  <si>
    <t>有限会社桑名工業所</t>
    <rPh sb="0" eb="4">
      <t>ユウゲンガイシャ</t>
    </rPh>
    <rPh sb="4" eb="6">
      <t>クワナ</t>
    </rPh>
    <rPh sb="6" eb="9">
      <t>コウギョウショ</t>
    </rPh>
    <phoneticPr fontId="3"/>
  </si>
  <si>
    <t>株式会社小林工務店</t>
    <rPh sb="0" eb="4">
      <t>カブシキガイシャ</t>
    </rPh>
    <rPh sb="4" eb="6">
      <t>コバヤシ</t>
    </rPh>
    <rPh sb="6" eb="9">
      <t>コウムテン</t>
    </rPh>
    <phoneticPr fontId="3"/>
  </si>
  <si>
    <t>株式会社若葉工務店</t>
    <rPh sb="0" eb="4">
      <t>カブシキガイシャ</t>
    </rPh>
    <rPh sb="4" eb="6">
      <t>ワカバ</t>
    </rPh>
    <rPh sb="6" eb="9">
      <t>コウムテン</t>
    </rPh>
    <phoneticPr fontId="3"/>
  </si>
  <si>
    <t>常陸大宮市
経済建設部
都市建設課</t>
    <rPh sb="0" eb="5">
      <t>ヒタチオオミヤシ</t>
    </rPh>
    <rPh sb="6" eb="8">
      <t>ケイザイ</t>
    </rPh>
    <rPh sb="8" eb="10">
      <t>ケンセツ</t>
    </rPh>
    <rPh sb="10" eb="11">
      <t>ブ</t>
    </rPh>
    <rPh sb="12" eb="14">
      <t>トシ</t>
    </rPh>
    <rPh sb="14" eb="16">
      <t>ケンセツ</t>
    </rPh>
    <rPh sb="16" eb="17">
      <t>カ</t>
    </rPh>
    <phoneticPr fontId="3"/>
  </si>
  <si>
    <r>
      <t>26道改第0164-001号
市道下郷小瀬沢線道路改良工事</t>
    </r>
    <r>
      <rPr>
        <sz val="9"/>
        <color indexed="9"/>
        <rFont val="ＭＳ 明朝"/>
        <family val="1"/>
        <charset val="128"/>
      </rPr>
      <t>・/</t>
    </r>
    <rPh sb="2" eb="3">
      <t>ドウ</t>
    </rPh>
    <rPh sb="3" eb="4">
      <t>カイ</t>
    </rPh>
    <rPh sb="4" eb="5">
      <t>ダイ</t>
    </rPh>
    <rPh sb="13" eb="14">
      <t>ゴウ</t>
    </rPh>
    <rPh sb="15" eb="17">
      <t>シドウ</t>
    </rPh>
    <rPh sb="17" eb="19">
      <t>シモゴウ</t>
    </rPh>
    <rPh sb="19" eb="21">
      <t>オセ</t>
    </rPh>
    <rPh sb="21" eb="22">
      <t>ザワ</t>
    </rPh>
    <rPh sb="22" eb="23">
      <t>セン</t>
    </rPh>
    <rPh sb="23" eb="25">
      <t>ドウロ</t>
    </rPh>
    <rPh sb="25" eb="27">
      <t>カイリョウ</t>
    </rPh>
    <rPh sb="27" eb="29">
      <t>コウジ</t>
    </rPh>
    <phoneticPr fontId="3"/>
  </si>
  <si>
    <t>常陸大宮市小瀬沢地内</t>
    <rPh sb="0" eb="5">
      <t>ヒタチオオミヤシ</t>
    </rPh>
    <rPh sb="5" eb="7">
      <t>オセ</t>
    </rPh>
    <rPh sb="7" eb="8">
      <t>ザワ</t>
    </rPh>
    <rPh sb="8" eb="10">
      <t>チナイ</t>
    </rPh>
    <phoneticPr fontId="3"/>
  </si>
  <si>
    <r>
      <t>道路改良工事　Ｌ＝280ｍ，W=5m</t>
    </r>
    <r>
      <rPr>
        <sz val="4.5"/>
        <color indexed="9"/>
        <rFont val="ＭＳ 明朝"/>
        <family val="1"/>
        <charset val="128"/>
      </rPr>
      <t>・・・・・・・・</t>
    </r>
    <r>
      <rPr>
        <sz val="4.5"/>
        <rFont val="ＭＳ 明朝"/>
        <family val="1"/>
        <charset val="128"/>
      </rPr>
      <t xml:space="preserve">
 ・道路土工　　　　     　  一式
 ・地盤改良工    　　 V＝  500㎥
 ・擁壁工 　　　　　　Ｌ＝  82ｍ
 ・排水構造物工　　　 Ｌ＝ 222ｍ
 ・舗装工（下層路盤） Ａ＝1440㎡</t>
    </r>
    <rPh sb="0" eb="2">
      <t>ドウロ</t>
    </rPh>
    <rPh sb="2" eb="4">
      <t>カイリョウ</t>
    </rPh>
    <rPh sb="4" eb="6">
      <t>コウジ</t>
    </rPh>
    <rPh sb="29" eb="31">
      <t>ドウロ</t>
    </rPh>
    <rPh sb="31" eb="32">
      <t>ド</t>
    </rPh>
    <rPh sb="32" eb="33">
      <t>コウ</t>
    </rPh>
    <rPh sb="45" eb="46">
      <t>イチ</t>
    </rPh>
    <rPh sb="46" eb="47">
      <t>シキ</t>
    </rPh>
    <rPh sb="50" eb="52">
      <t>ジバン</t>
    </rPh>
    <rPh sb="52" eb="54">
      <t>カイリョウ</t>
    </rPh>
    <rPh sb="73" eb="74">
      <t>ヨウ</t>
    </rPh>
    <rPh sb="74" eb="75">
      <t>ヘキ</t>
    </rPh>
    <rPh sb="75" eb="76">
      <t>コウ</t>
    </rPh>
    <rPh sb="93" eb="95">
      <t>ハイスイ</t>
    </rPh>
    <rPh sb="95" eb="98">
      <t>コウゾウブツ</t>
    </rPh>
    <rPh sb="98" eb="99">
      <t>コウ</t>
    </rPh>
    <rPh sb="113" eb="115">
      <t>ホソウ</t>
    </rPh>
    <rPh sb="115" eb="116">
      <t>コウ</t>
    </rPh>
    <rPh sb="117" eb="119">
      <t>カソウ</t>
    </rPh>
    <rPh sb="119" eb="121">
      <t>ロバン</t>
    </rPh>
    <phoneticPr fontId="3"/>
  </si>
  <si>
    <t>・本工事は，通学路及び市民バスの指定路線になっており，現場管理・安全管理かつ近隣住民への対応が重要であることから，企業の施工実績等を評価の対象とするものである。</t>
    <rPh sb="1" eb="4">
      <t>ホンコウジ</t>
    </rPh>
    <rPh sb="6" eb="9">
      <t>ツウガクロ</t>
    </rPh>
    <rPh sb="9" eb="10">
      <t>オヨ</t>
    </rPh>
    <rPh sb="11" eb="13">
      <t>シミン</t>
    </rPh>
    <rPh sb="16" eb="18">
      <t>シテイ</t>
    </rPh>
    <rPh sb="18" eb="20">
      <t>ロセン</t>
    </rPh>
    <rPh sb="27" eb="29">
      <t>ゲンバ</t>
    </rPh>
    <rPh sb="29" eb="31">
      <t>カンリ</t>
    </rPh>
    <rPh sb="32" eb="34">
      <t>アンゼン</t>
    </rPh>
    <rPh sb="34" eb="36">
      <t>カンリ</t>
    </rPh>
    <rPh sb="38" eb="40">
      <t>キンリン</t>
    </rPh>
    <rPh sb="44" eb="46">
      <t>タイオウ</t>
    </rPh>
    <rPh sb="47" eb="49">
      <t>ジュウヨウ</t>
    </rPh>
    <phoneticPr fontId="3"/>
  </si>
  <si>
    <t>金20,195,930円</t>
    <rPh sb="0" eb="1">
      <t>キン</t>
    </rPh>
    <rPh sb="3" eb="12">
      <t>１９５９３０エン</t>
    </rPh>
    <phoneticPr fontId="3"/>
  </si>
  <si>
    <t>《公告日：平成２６年 ９ 月１２日》</t>
    <rPh sb="1" eb="3">
      <t>コウコク</t>
    </rPh>
    <rPh sb="3" eb="4">
      <t>ヒ</t>
    </rPh>
    <rPh sb="5" eb="7">
      <t>ヘイセイ</t>
    </rPh>
    <rPh sb="9" eb="10">
      <t>ネン</t>
    </rPh>
    <rPh sb="13" eb="14">
      <t>ガツ</t>
    </rPh>
    <rPh sb="16" eb="17">
      <t>ヒ</t>
    </rPh>
    <phoneticPr fontId="3"/>
  </si>
  <si>
    <t>《審査日：平成２６年１０月 ２ 日》</t>
    <rPh sb="1" eb="3">
      <t>シンサ</t>
    </rPh>
    <rPh sb="3" eb="4">
      <t>ヒ</t>
    </rPh>
    <rPh sb="5" eb="7">
      <t>ヘイセイ</t>
    </rPh>
    <rPh sb="9" eb="10">
      <t>ネン</t>
    </rPh>
    <rPh sb="12" eb="13">
      <t>ガツ</t>
    </rPh>
    <rPh sb="16" eb="17">
      <t>ヒ</t>
    </rPh>
    <phoneticPr fontId="3"/>
  </si>
  <si>
    <t>《入札日：平成２６年１０月 ８ 日》</t>
    <rPh sb="1" eb="3">
      <t>ニュウサツ</t>
    </rPh>
    <rPh sb="3" eb="4">
      <t>ヒ</t>
    </rPh>
    <rPh sb="5" eb="7">
      <t>ヘイセイ</t>
    </rPh>
    <rPh sb="9" eb="10">
      <t>ネン</t>
    </rPh>
    <rPh sb="12" eb="13">
      <t>ガツ</t>
    </rPh>
    <rPh sb="16" eb="17">
      <t>ヒ</t>
    </rPh>
    <phoneticPr fontId="3"/>
  </si>
  <si>
    <t>茨城大学
小柳　武和</t>
    <rPh sb="0" eb="2">
      <t>イバラキ</t>
    </rPh>
    <rPh sb="2" eb="4">
      <t>ダイガク</t>
    </rPh>
    <rPh sb="5" eb="7">
      <t>コヤナギ</t>
    </rPh>
    <rPh sb="8" eb="10">
      <t>タケカズ</t>
    </rPh>
    <phoneticPr fontId="3"/>
  </si>
</sst>
</file>

<file path=xl/styles.xml><?xml version="1.0" encoding="utf-8"?>
<styleSheet xmlns="http://schemas.openxmlformats.org/spreadsheetml/2006/main">
  <numFmts count="6">
    <numFmt numFmtId="176" formatCode="&quot;金&quot;#,##0&quot;円&quot;"/>
    <numFmt numFmtId="177" formatCode="\ @\ "/>
    <numFmt numFmtId="178" formatCode="0.0"/>
    <numFmt numFmtId="179" formatCode="#,##0_ ;[Red]\-#,##0\ "/>
    <numFmt numFmtId="180" formatCode="[$-411]ggge&quot;年&quot;m&quot;月&quot;d&quot;日&quot;;@"/>
    <numFmt numFmtId="181" formatCode="0.00000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4.5"/>
      <name val="ＭＳ 明朝"/>
      <family val="1"/>
      <charset val="128"/>
    </font>
    <font>
      <sz val="4.5"/>
      <color indexed="9"/>
      <name val="ＭＳ 明朝"/>
      <family val="1"/>
      <charset val="128"/>
    </font>
    <font>
      <sz val="7.5"/>
      <name val="ＭＳ 明朝"/>
      <family val="1"/>
      <charset val="128"/>
    </font>
    <font>
      <sz val="10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8" fontId="2" fillId="0" borderId="7" xfId="0" applyNumberFormat="1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7" fontId="2" fillId="0" borderId="5" xfId="0" applyNumberFormat="1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80" fontId="2" fillId="0" borderId="10" xfId="0" applyNumberFormat="1" applyFont="1" applyBorder="1" applyAlignment="1">
      <alignment horizontal="center" vertical="center"/>
    </xf>
    <xf numFmtId="180" fontId="2" fillId="0" borderId="11" xfId="0" applyNumberFormat="1" applyFont="1" applyBorder="1" applyAlignment="1">
      <alignment horizontal="center" vertical="center"/>
    </xf>
    <xf numFmtId="180" fontId="2" fillId="0" borderId="12" xfId="0" applyNumberFormat="1" applyFont="1" applyBorder="1" applyAlignment="1">
      <alignment horizontal="center" vertical="center"/>
    </xf>
    <xf numFmtId="180" fontId="2" fillId="0" borderId="14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180" fontId="2" fillId="0" borderId="15" xfId="0" applyNumberFormat="1" applyFont="1" applyBorder="1" applyAlignment="1">
      <alignment horizontal="center" vertical="center"/>
    </xf>
    <xf numFmtId="180" fontId="2" fillId="0" borderId="22" xfId="0" applyNumberFormat="1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180" fontId="2" fillId="0" borderId="23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179" fontId="2" fillId="0" borderId="7" xfId="1" applyNumberFormat="1" applyFont="1" applyBorder="1" applyAlignment="1">
      <alignment vertical="center"/>
    </xf>
    <xf numFmtId="179" fontId="2" fillId="0" borderId="8" xfId="1" applyNumberFormat="1" applyFont="1" applyBorder="1" applyAlignment="1">
      <alignment vertical="center"/>
    </xf>
    <xf numFmtId="179" fontId="2" fillId="0" borderId="9" xfId="1" applyNumberFormat="1" applyFont="1" applyBorder="1" applyAlignment="1">
      <alignment vertical="center"/>
    </xf>
    <xf numFmtId="177" fontId="5" fillId="2" borderId="5" xfId="0" applyNumberFormat="1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179" fontId="5" fillId="2" borderId="7" xfId="1" applyNumberFormat="1" applyFont="1" applyFill="1" applyBorder="1" applyAlignment="1">
      <alignment vertical="center"/>
    </xf>
    <xf numFmtId="179" fontId="5" fillId="2" borderId="8" xfId="1" applyNumberFormat="1" applyFont="1" applyFill="1" applyBorder="1" applyAlignment="1">
      <alignment vertical="center"/>
    </xf>
    <xf numFmtId="179" fontId="5" fillId="2" borderId="9" xfId="1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78" fontId="5" fillId="2" borderId="7" xfId="0" applyNumberFormat="1" applyFont="1" applyFill="1" applyBorder="1" applyAlignment="1">
      <alignment horizontal="center" vertical="center"/>
    </xf>
    <xf numFmtId="178" fontId="5" fillId="2" borderId="8" xfId="0" applyNumberFormat="1" applyFont="1" applyFill="1" applyBorder="1" applyAlignment="1">
      <alignment horizontal="center" vertical="center"/>
    </xf>
    <xf numFmtId="178" fontId="5" fillId="2" borderId="9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0" borderId="17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8" fontId="2" fillId="0" borderId="19" xfId="0" applyNumberFormat="1" applyFont="1" applyBorder="1" applyAlignment="1">
      <alignment horizontal="center" vertical="center"/>
    </xf>
    <xf numFmtId="178" fontId="2" fillId="0" borderId="20" xfId="0" applyNumberFormat="1" applyFont="1" applyBorder="1" applyAlignment="1">
      <alignment horizontal="center" vertical="center"/>
    </xf>
    <xf numFmtId="178" fontId="2" fillId="0" borderId="21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79" fontId="2" fillId="2" borderId="7" xfId="1" applyNumberFormat="1" applyFont="1" applyFill="1" applyBorder="1" applyAlignment="1">
      <alignment vertical="center"/>
    </xf>
    <xf numFmtId="179" fontId="2" fillId="2" borderId="8" xfId="1" applyNumberFormat="1" applyFont="1" applyFill="1" applyBorder="1" applyAlignment="1">
      <alignment vertical="center"/>
    </xf>
    <xf numFmtId="179" fontId="2" fillId="2" borderId="9" xfId="1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78" fontId="2" fillId="2" borderId="7" xfId="0" applyNumberFormat="1" applyFont="1" applyFill="1" applyBorder="1" applyAlignment="1">
      <alignment horizontal="center" vertical="center"/>
    </xf>
    <xf numFmtId="178" fontId="2" fillId="2" borderId="8" xfId="0" applyNumberFormat="1" applyFont="1" applyFill="1" applyBorder="1" applyAlignment="1">
      <alignment horizontal="center" vertical="center"/>
    </xf>
    <xf numFmtId="178" fontId="2" fillId="2" borderId="9" xfId="0" applyNumberFormat="1" applyFont="1" applyFill="1" applyBorder="1" applyAlignment="1">
      <alignment horizontal="center" vertical="center"/>
    </xf>
    <xf numFmtId="181" fontId="2" fillId="2" borderId="7" xfId="0" applyNumberFormat="1" applyFont="1" applyFill="1" applyBorder="1" applyAlignment="1">
      <alignment horizontal="center" vertical="center"/>
    </xf>
    <xf numFmtId="181" fontId="2" fillId="2" borderId="8" xfId="0" applyNumberFormat="1" applyFont="1" applyFill="1" applyBorder="1" applyAlignment="1">
      <alignment horizontal="center" vertical="center"/>
    </xf>
    <xf numFmtId="181" fontId="2" fillId="2" borderId="9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80" fontId="2" fillId="0" borderId="36" xfId="0" applyNumberFormat="1" applyFont="1" applyBorder="1" applyAlignment="1">
      <alignment horizontal="center" vertical="center"/>
    </xf>
    <xf numFmtId="180" fontId="2" fillId="0" borderId="29" xfId="0" applyNumberFormat="1" applyFont="1" applyBorder="1" applyAlignment="1">
      <alignment horizontal="center" vertical="center"/>
    </xf>
    <xf numFmtId="180" fontId="2" fillId="0" borderId="30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177" fontId="2" fillId="2" borderId="5" xfId="0" applyNumberFormat="1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5" xfId="0" applyFont="1" applyBorder="1" applyAlignment="1">
      <alignment vertical="center" textRotation="255"/>
    </xf>
    <xf numFmtId="0" fontId="2" fillId="0" borderId="7" xfId="0" applyFont="1" applyBorder="1" applyAlignment="1">
      <alignment vertical="center" textRotation="255"/>
    </xf>
    <xf numFmtId="178" fontId="2" fillId="0" borderId="18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77" fontId="2" fillId="0" borderId="17" xfId="0" applyNumberFormat="1" applyFont="1" applyBorder="1" applyAlignment="1">
      <alignment vertical="center" shrinkToFit="1"/>
    </xf>
    <xf numFmtId="177" fontId="2" fillId="0" borderId="18" xfId="0" applyNumberFormat="1" applyFont="1" applyBorder="1" applyAlignment="1">
      <alignment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7" fontId="2" fillId="0" borderId="6" xfId="0" applyNumberFormat="1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vertical="center" shrinkToFit="1"/>
    </xf>
    <xf numFmtId="177" fontId="5" fillId="0" borderId="6" xfId="0" applyNumberFormat="1" applyFont="1" applyBorder="1" applyAlignment="1">
      <alignment vertical="center" shrinkToFit="1"/>
    </xf>
    <xf numFmtId="0" fontId="5" fillId="0" borderId="3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shrinkToFit="1"/>
    </xf>
    <xf numFmtId="176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00CC"/>
  </sheetPr>
  <dimension ref="A1:BC36"/>
  <sheetViews>
    <sheetView showGridLines="0" tabSelected="1" view="pageBreakPreview" zoomScaleNormal="100" zoomScaleSheetLayoutView="100" workbookViewId="0"/>
  </sheetViews>
  <sheetFormatPr defaultRowHeight="15" customHeight="1"/>
  <cols>
    <col min="1" max="62" width="2.625" style="1" customWidth="1"/>
    <col min="63" max="16384" width="9" style="1"/>
  </cols>
  <sheetData>
    <row r="1" spans="1:55" ht="15" customHeight="1">
      <c r="A1" s="1" t="s">
        <v>0</v>
      </c>
    </row>
    <row r="2" spans="1:55" ht="30" customHeight="1">
      <c r="P2" s="167" t="s">
        <v>1</v>
      </c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</row>
    <row r="3" spans="1:55" ht="15" customHeight="1">
      <c r="A3" s="95" t="s">
        <v>2</v>
      </c>
      <c r="B3" s="91"/>
      <c r="C3" s="91"/>
      <c r="D3" s="91"/>
      <c r="E3" s="91"/>
      <c r="F3" s="91" t="s">
        <v>3</v>
      </c>
      <c r="G3" s="91"/>
      <c r="H3" s="91"/>
      <c r="I3" s="91"/>
      <c r="J3" s="91"/>
      <c r="K3" s="91"/>
      <c r="L3" s="91"/>
      <c r="M3" s="91"/>
      <c r="N3" s="91"/>
      <c r="O3" s="91"/>
      <c r="P3" s="91" t="s">
        <v>4</v>
      </c>
      <c r="Q3" s="91"/>
      <c r="R3" s="91"/>
      <c r="S3" s="91"/>
      <c r="T3" s="91"/>
      <c r="U3" s="91"/>
      <c r="V3" s="91"/>
      <c r="W3" s="91"/>
      <c r="X3" s="91" t="s">
        <v>5</v>
      </c>
      <c r="Y3" s="91"/>
      <c r="Z3" s="91"/>
      <c r="AA3" s="91"/>
      <c r="AB3" s="91"/>
      <c r="AC3" s="91"/>
      <c r="AD3" s="91"/>
      <c r="AE3" s="91"/>
      <c r="AF3" s="91" t="s">
        <v>6</v>
      </c>
      <c r="AG3" s="91"/>
      <c r="AH3" s="91"/>
      <c r="AI3" s="91"/>
      <c r="AJ3" s="91"/>
      <c r="AK3" s="91" t="s">
        <v>7</v>
      </c>
      <c r="AL3" s="91"/>
      <c r="AM3" s="91"/>
      <c r="AN3" s="91"/>
      <c r="AO3" s="91"/>
      <c r="AP3" s="91"/>
      <c r="AQ3" s="91"/>
      <c r="AR3" s="91"/>
      <c r="AS3" s="91" t="s">
        <v>8</v>
      </c>
      <c r="AT3" s="91"/>
      <c r="AU3" s="91"/>
      <c r="AV3" s="91"/>
      <c r="AW3" s="91"/>
      <c r="AX3" s="91"/>
      <c r="AY3" s="91"/>
      <c r="AZ3" s="91"/>
      <c r="BA3" s="91"/>
      <c r="BB3" s="91"/>
      <c r="BC3" s="93"/>
    </row>
    <row r="4" spans="1:55" ht="15" customHeight="1">
      <c r="A4" s="130" t="s">
        <v>43</v>
      </c>
      <c r="B4" s="92"/>
      <c r="C4" s="92"/>
      <c r="D4" s="92"/>
      <c r="E4" s="92"/>
      <c r="F4" s="132" t="s">
        <v>44</v>
      </c>
      <c r="G4" s="133"/>
      <c r="H4" s="133"/>
      <c r="I4" s="133"/>
      <c r="J4" s="133"/>
      <c r="K4" s="133"/>
      <c r="L4" s="133"/>
      <c r="M4" s="133"/>
      <c r="N4" s="133"/>
      <c r="O4" s="134"/>
      <c r="P4" s="92" t="s">
        <v>45</v>
      </c>
      <c r="Q4" s="92"/>
      <c r="R4" s="92"/>
      <c r="S4" s="92"/>
      <c r="T4" s="92"/>
      <c r="U4" s="92"/>
      <c r="V4" s="92"/>
      <c r="W4" s="92"/>
      <c r="X4" s="141">
        <v>23900000</v>
      </c>
      <c r="Y4" s="142"/>
      <c r="Z4" s="142"/>
      <c r="AA4" s="142"/>
      <c r="AB4" s="142"/>
      <c r="AC4" s="142"/>
      <c r="AD4" s="142"/>
      <c r="AE4" s="143"/>
      <c r="AF4" s="98" t="s">
        <v>9</v>
      </c>
      <c r="AG4" s="98"/>
      <c r="AH4" s="98"/>
      <c r="AI4" s="98"/>
      <c r="AJ4" s="98"/>
      <c r="AK4" s="145" t="s">
        <v>46</v>
      </c>
      <c r="AL4" s="146"/>
      <c r="AM4" s="146"/>
      <c r="AN4" s="146"/>
      <c r="AO4" s="146"/>
      <c r="AP4" s="146"/>
      <c r="AQ4" s="146"/>
      <c r="AR4" s="147"/>
      <c r="AS4" s="154" t="s">
        <v>47</v>
      </c>
      <c r="AT4" s="155"/>
      <c r="AU4" s="155"/>
      <c r="AV4" s="155"/>
      <c r="AW4" s="155"/>
      <c r="AX4" s="155"/>
      <c r="AY4" s="155"/>
      <c r="AZ4" s="155"/>
      <c r="BA4" s="155"/>
      <c r="BB4" s="155"/>
      <c r="BC4" s="156"/>
    </row>
    <row r="5" spans="1:55" ht="15" customHeight="1">
      <c r="A5" s="96"/>
      <c r="B5" s="92"/>
      <c r="C5" s="92"/>
      <c r="D5" s="92"/>
      <c r="E5" s="92"/>
      <c r="F5" s="135"/>
      <c r="G5" s="136"/>
      <c r="H5" s="136"/>
      <c r="I5" s="136"/>
      <c r="J5" s="136"/>
      <c r="K5" s="136"/>
      <c r="L5" s="136"/>
      <c r="M5" s="136"/>
      <c r="N5" s="136"/>
      <c r="O5" s="137"/>
      <c r="P5" s="92"/>
      <c r="Q5" s="92"/>
      <c r="R5" s="92"/>
      <c r="S5" s="92"/>
      <c r="T5" s="92"/>
      <c r="U5" s="92"/>
      <c r="V5" s="92"/>
      <c r="W5" s="92"/>
      <c r="X5" s="163" t="s">
        <v>10</v>
      </c>
      <c r="Y5" s="163"/>
      <c r="Z5" s="163"/>
      <c r="AA5" s="163"/>
      <c r="AB5" s="163"/>
      <c r="AC5" s="163"/>
      <c r="AD5" s="163"/>
      <c r="AE5" s="163"/>
      <c r="AF5" s="98"/>
      <c r="AG5" s="98"/>
      <c r="AH5" s="98"/>
      <c r="AI5" s="98"/>
      <c r="AJ5" s="98"/>
      <c r="AK5" s="148"/>
      <c r="AL5" s="149"/>
      <c r="AM5" s="149"/>
      <c r="AN5" s="149"/>
      <c r="AO5" s="149"/>
      <c r="AP5" s="149"/>
      <c r="AQ5" s="149"/>
      <c r="AR5" s="150"/>
      <c r="AS5" s="157"/>
      <c r="AT5" s="158"/>
      <c r="AU5" s="158"/>
      <c r="AV5" s="158"/>
      <c r="AW5" s="158"/>
      <c r="AX5" s="158"/>
      <c r="AY5" s="158"/>
      <c r="AZ5" s="158"/>
      <c r="BA5" s="158"/>
      <c r="BB5" s="158"/>
      <c r="BC5" s="159"/>
    </row>
    <row r="6" spans="1:55" ht="15" customHeight="1">
      <c r="A6" s="131"/>
      <c r="B6" s="66"/>
      <c r="C6" s="66"/>
      <c r="D6" s="66"/>
      <c r="E6" s="66"/>
      <c r="F6" s="138"/>
      <c r="G6" s="139"/>
      <c r="H6" s="139"/>
      <c r="I6" s="139"/>
      <c r="J6" s="139"/>
      <c r="K6" s="139"/>
      <c r="L6" s="139"/>
      <c r="M6" s="139"/>
      <c r="N6" s="139"/>
      <c r="O6" s="140"/>
      <c r="P6" s="66"/>
      <c r="Q6" s="66"/>
      <c r="R6" s="66"/>
      <c r="S6" s="66"/>
      <c r="T6" s="66"/>
      <c r="U6" s="66"/>
      <c r="V6" s="66"/>
      <c r="W6" s="66"/>
      <c r="X6" s="164" t="s">
        <v>48</v>
      </c>
      <c r="Y6" s="165"/>
      <c r="Z6" s="165"/>
      <c r="AA6" s="165"/>
      <c r="AB6" s="165"/>
      <c r="AC6" s="165"/>
      <c r="AD6" s="165"/>
      <c r="AE6" s="166"/>
      <c r="AF6" s="144"/>
      <c r="AG6" s="144"/>
      <c r="AH6" s="144"/>
      <c r="AI6" s="144"/>
      <c r="AJ6" s="144"/>
      <c r="AK6" s="151"/>
      <c r="AL6" s="152"/>
      <c r="AM6" s="152"/>
      <c r="AN6" s="152"/>
      <c r="AO6" s="152"/>
      <c r="AP6" s="152"/>
      <c r="AQ6" s="152"/>
      <c r="AR6" s="153"/>
      <c r="AS6" s="160"/>
      <c r="AT6" s="161"/>
      <c r="AU6" s="161"/>
      <c r="AV6" s="161"/>
      <c r="AW6" s="161"/>
      <c r="AX6" s="161"/>
      <c r="AY6" s="161"/>
      <c r="AZ6" s="161"/>
      <c r="BA6" s="161"/>
      <c r="BB6" s="161"/>
      <c r="BC6" s="162"/>
    </row>
    <row r="7" spans="1:55" ht="15" customHeight="1">
      <c r="H7" s="2" t="s">
        <v>11</v>
      </c>
      <c r="BC7" s="3" t="s">
        <v>49</v>
      </c>
    </row>
    <row r="8" spans="1:55" ht="15" customHeight="1">
      <c r="H8" s="126" t="s">
        <v>12</v>
      </c>
      <c r="I8" s="127"/>
      <c r="J8" s="127"/>
      <c r="K8" s="128"/>
      <c r="L8" s="91" t="s">
        <v>13</v>
      </c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 t="s">
        <v>14</v>
      </c>
      <c r="BA8" s="91"/>
      <c r="BB8" s="91"/>
      <c r="BC8" s="93"/>
    </row>
    <row r="9" spans="1:55" ht="45" customHeight="1">
      <c r="H9" s="129"/>
      <c r="I9" s="81"/>
      <c r="J9" s="81"/>
      <c r="K9" s="82"/>
      <c r="L9" s="98" t="s">
        <v>15</v>
      </c>
      <c r="M9" s="92"/>
      <c r="N9" s="92"/>
      <c r="O9" s="92"/>
      <c r="P9" s="98" t="s">
        <v>16</v>
      </c>
      <c r="Q9" s="98"/>
      <c r="R9" s="98"/>
      <c r="S9" s="98"/>
      <c r="T9" s="98"/>
      <c r="U9" s="98" t="s">
        <v>17</v>
      </c>
      <c r="V9" s="92"/>
      <c r="W9" s="92"/>
      <c r="X9" s="92"/>
      <c r="Y9" s="92"/>
      <c r="Z9" s="122" t="s">
        <v>18</v>
      </c>
      <c r="AA9" s="123"/>
      <c r="AB9" s="123"/>
      <c r="AC9" s="124"/>
      <c r="AD9" s="122" t="s">
        <v>19</v>
      </c>
      <c r="AE9" s="123"/>
      <c r="AF9" s="123"/>
      <c r="AG9" s="123"/>
      <c r="AH9" s="123"/>
      <c r="AI9" s="124"/>
      <c r="AJ9" s="98" t="s">
        <v>20</v>
      </c>
      <c r="AK9" s="92"/>
      <c r="AL9" s="92"/>
      <c r="AM9" s="92"/>
      <c r="AN9" s="98" t="s">
        <v>21</v>
      </c>
      <c r="AO9" s="98"/>
      <c r="AP9" s="98"/>
      <c r="AQ9" s="98"/>
      <c r="AR9" s="98" t="s">
        <v>22</v>
      </c>
      <c r="AS9" s="92"/>
      <c r="AT9" s="92"/>
      <c r="AU9" s="92"/>
      <c r="AV9" s="92" t="s">
        <v>23</v>
      </c>
      <c r="AW9" s="92"/>
      <c r="AX9" s="92"/>
      <c r="AY9" s="92"/>
      <c r="AZ9" s="92"/>
      <c r="BA9" s="92"/>
      <c r="BB9" s="92"/>
      <c r="BC9" s="115"/>
    </row>
    <row r="10" spans="1:55" ht="15" customHeight="1">
      <c r="H10" s="125">
        <v>100</v>
      </c>
      <c r="I10" s="61"/>
      <c r="J10" s="61"/>
      <c r="K10" s="62"/>
      <c r="L10" s="66">
        <v>2</v>
      </c>
      <c r="M10" s="66"/>
      <c r="N10" s="66"/>
      <c r="O10" s="66"/>
      <c r="P10" s="66">
        <v>1</v>
      </c>
      <c r="Q10" s="66"/>
      <c r="R10" s="66"/>
      <c r="S10" s="66"/>
      <c r="T10" s="66"/>
      <c r="U10" s="66">
        <v>1</v>
      </c>
      <c r="V10" s="66"/>
      <c r="W10" s="66"/>
      <c r="X10" s="66"/>
      <c r="Y10" s="66"/>
      <c r="Z10" s="60">
        <v>1</v>
      </c>
      <c r="AA10" s="61"/>
      <c r="AB10" s="61"/>
      <c r="AC10" s="62"/>
      <c r="AD10" s="60">
        <v>2</v>
      </c>
      <c r="AE10" s="61"/>
      <c r="AF10" s="61"/>
      <c r="AG10" s="61"/>
      <c r="AH10" s="61"/>
      <c r="AI10" s="62"/>
      <c r="AJ10" s="60">
        <v>2</v>
      </c>
      <c r="AK10" s="61"/>
      <c r="AL10" s="61"/>
      <c r="AM10" s="62"/>
      <c r="AN10" s="66">
        <v>0.5</v>
      </c>
      <c r="AO10" s="66"/>
      <c r="AP10" s="66"/>
      <c r="AQ10" s="66"/>
      <c r="AR10" s="66">
        <v>0.5</v>
      </c>
      <c r="AS10" s="66"/>
      <c r="AT10" s="66"/>
      <c r="AU10" s="66"/>
      <c r="AV10" s="66">
        <f>SUM(L10:AU10)</f>
        <v>10</v>
      </c>
      <c r="AW10" s="66"/>
      <c r="AX10" s="66"/>
      <c r="AY10" s="66"/>
      <c r="AZ10" s="66">
        <f>SUM(H10+AV10)</f>
        <v>110</v>
      </c>
      <c r="BA10" s="66"/>
      <c r="BB10" s="66"/>
      <c r="BC10" s="108"/>
    </row>
    <row r="11" spans="1:55" ht="15" customHeight="1">
      <c r="A11" s="2" t="s">
        <v>24</v>
      </c>
      <c r="BC11" s="3" t="s">
        <v>50</v>
      </c>
    </row>
    <row r="12" spans="1:55" ht="15" customHeight="1">
      <c r="A12" s="95" t="s">
        <v>25</v>
      </c>
      <c r="B12" s="91"/>
      <c r="C12" s="91"/>
      <c r="D12" s="91"/>
      <c r="E12" s="91"/>
      <c r="F12" s="91"/>
      <c r="G12" s="91"/>
      <c r="H12" s="91" t="s">
        <v>12</v>
      </c>
      <c r="I12" s="91"/>
      <c r="J12" s="91"/>
      <c r="K12" s="91"/>
      <c r="L12" s="91" t="s">
        <v>13</v>
      </c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 t="s">
        <v>26</v>
      </c>
      <c r="BA12" s="91"/>
      <c r="BB12" s="91"/>
      <c r="BC12" s="93"/>
    </row>
    <row r="13" spans="1:55" ht="45" customHeight="1">
      <c r="A13" s="96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8" t="s">
        <v>15</v>
      </c>
      <c r="M13" s="92"/>
      <c r="N13" s="92"/>
      <c r="O13" s="92"/>
      <c r="P13" s="98" t="s">
        <v>16</v>
      </c>
      <c r="Q13" s="98"/>
      <c r="R13" s="98"/>
      <c r="S13" s="98"/>
      <c r="T13" s="98"/>
      <c r="U13" s="98" t="s">
        <v>17</v>
      </c>
      <c r="V13" s="92"/>
      <c r="W13" s="92"/>
      <c r="X13" s="92"/>
      <c r="Y13" s="92"/>
      <c r="Z13" s="122" t="s">
        <v>18</v>
      </c>
      <c r="AA13" s="123"/>
      <c r="AB13" s="123"/>
      <c r="AC13" s="124"/>
      <c r="AD13" s="122" t="s">
        <v>19</v>
      </c>
      <c r="AE13" s="123"/>
      <c r="AF13" s="123"/>
      <c r="AG13" s="123"/>
      <c r="AH13" s="123"/>
      <c r="AI13" s="124"/>
      <c r="AJ13" s="98" t="s">
        <v>20</v>
      </c>
      <c r="AK13" s="92"/>
      <c r="AL13" s="92"/>
      <c r="AM13" s="92"/>
      <c r="AN13" s="98" t="s">
        <v>21</v>
      </c>
      <c r="AO13" s="98"/>
      <c r="AP13" s="98"/>
      <c r="AQ13" s="98"/>
      <c r="AR13" s="98" t="s">
        <v>22</v>
      </c>
      <c r="AS13" s="92"/>
      <c r="AT13" s="92"/>
      <c r="AU13" s="92"/>
      <c r="AV13" s="92" t="s">
        <v>23</v>
      </c>
      <c r="AW13" s="92"/>
      <c r="AX13" s="92"/>
      <c r="AY13" s="92"/>
      <c r="AZ13" s="92"/>
      <c r="BA13" s="92"/>
      <c r="BB13" s="92"/>
      <c r="BC13" s="115"/>
    </row>
    <row r="14" spans="1:55" ht="15" customHeight="1">
      <c r="A14" s="14" t="s">
        <v>40</v>
      </c>
      <c r="B14" s="116"/>
      <c r="C14" s="116"/>
      <c r="D14" s="116"/>
      <c r="E14" s="116"/>
      <c r="F14" s="116"/>
      <c r="G14" s="116"/>
      <c r="H14" s="92">
        <v>100</v>
      </c>
      <c r="I14" s="92"/>
      <c r="J14" s="92"/>
      <c r="K14" s="92"/>
      <c r="L14" s="92">
        <v>1</v>
      </c>
      <c r="M14" s="92"/>
      <c r="N14" s="92"/>
      <c r="O14" s="92"/>
      <c r="P14" s="92">
        <v>1</v>
      </c>
      <c r="Q14" s="92"/>
      <c r="R14" s="92"/>
      <c r="S14" s="92"/>
      <c r="T14" s="92"/>
      <c r="U14" s="92">
        <v>0</v>
      </c>
      <c r="V14" s="92"/>
      <c r="W14" s="92"/>
      <c r="X14" s="92"/>
      <c r="Y14" s="92"/>
      <c r="Z14" s="7">
        <v>0</v>
      </c>
      <c r="AA14" s="8"/>
      <c r="AB14" s="8"/>
      <c r="AC14" s="9"/>
      <c r="AD14" s="7">
        <v>2</v>
      </c>
      <c r="AE14" s="8"/>
      <c r="AF14" s="8"/>
      <c r="AG14" s="8"/>
      <c r="AH14" s="8"/>
      <c r="AI14" s="9"/>
      <c r="AJ14" s="7">
        <v>1</v>
      </c>
      <c r="AK14" s="8"/>
      <c r="AL14" s="8"/>
      <c r="AM14" s="9"/>
      <c r="AN14" s="92">
        <v>0.5</v>
      </c>
      <c r="AO14" s="92"/>
      <c r="AP14" s="92"/>
      <c r="AQ14" s="92"/>
      <c r="AR14" s="92">
        <v>0.5</v>
      </c>
      <c r="AS14" s="92"/>
      <c r="AT14" s="92"/>
      <c r="AU14" s="92"/>
      <c r="AV14" s="114">
        <f t="shared" ref="AV14:AV19" si="0">SUM(L14:AU14)</f>
        <v>6</v>
      </c>
      <c r="AW14" s="114"/>
      <c r="AX14" s="114"/>
      <c r="AY14" s="114"/>
      <c r="AZ14" s="117"/>
      <c r="BA14" s="117"/>
      <c r="BB14" s="117"/>
      <c r="BC14" s="121"/>
    </row>
    <row r="15" spans="1:55" ht="15" customHeight="1">
      <c r="A15" s="14" t="s">
        <v>41</v>
      </c>
      <c r="B15" s="116"/>
      <c r="C15" s="116"/>
      <c r="D15" s="116"/>
      <c r="E15" s="116"/>
      <c r="F15" s="116"/>
      <c r="G15" s="116"/>
      <c r="H15" s="92">
        <v>100</v>
      </c>
      <c r="I15" s="92"/>
      <c r="J15" s="92"/>
      <c r="K15" s="92"/>
      <c r="L15" s="92">
        <v>0</v>
      </c>
      <c r="M15" s="92"/>
      <c r="N15" s="92"/>
      <c r="O15" s="92"/>
      <c r="P15" s="92">
        <v>1</v>
      </c>
      <c r="Q15" s="92"/>
      <c r="R15" s="92"/>
      <c r="S15" s="92"/>
      <c r="T15" s="92"/>
      <c r="U15" s="92">
        <v>0</v>
      </c>
      <c r="V15" s="92"/>
      <c r="W15" s="92"/>
      <c r="X15" s="92"/>
      <c r="Y15" s="92"/>
      <c r="Z15" s="7">
        <v>0</v>
      </c>
      <c r="AA15" s="8"/>
      <c r="AB15" s="8"/>
      <c r="AC15" s="9"/>
      <c r="AD15" s="7">
        <v>0</v>
      </c>
      <c r="AE15" s="8"/>
      <c r="AF15" s="8"/>
      <c r="AG15" s="8"/>
      <c r="AH15" s="8"/>
      <c r="AI15" s="9"/>
      <c r="AJ15" s="7">
        <v>1</v>
      </c>
      <c r="AK15" s="8"/>
      <c r="AL15" s="8"/>
      <c r="AM15" s="9"/>
      <c r="AN15" s="92">
        <v>0.5</v>
      </c>
      <c r="AO15" s="92"/>
      <c r="AP15" s="92"/>
      <c r="AQ15" s="92"/>
      <c r="AR15" s="92">
        <v>0.5</v>
      </c>
      <c r="AS15" s="92"/>
      <c r="AT15" s="92"/>
      <c r="AU15" s="92"/>
      <c r="AV15" s="114">
        <f t="shared" si="0"/>
        <v>3</v>
      </c>
      <c r="AW15" s="114"/>
      <c r="AX15" s="114"/>
      <c r="AY15" s="114"/>
      <c r="AZ15" s="117"/>
      <c r="BA15" s="117"/>
      <c r="BB15" s="117"/>
      <c r="BC15" s="121"/>
    </row>
    <row r="16" spans="1:55" ht="15" customHeight="1">
      <c r="A16" s="14" t="s">
        <v>42</v>
      </c>
      <c r="B16" s="116"/>
      <c r="C16" s="116"/>
      <c r="D16" s="116"/>
      <c r="E16" s="116"/>
      <c r="F16" s="116"/>
      <c r="G16" s="116"/>
      <c r="H16" s="92">
        <v>100</v>
      </c>
      <c r="I16" s="92"/>
      <c r="J16" s="92"/>
      <c r="K16" s="92"/>
      <c r="L16" s="92">
        <v>0</v>
      </c>
      <c r="M16" s="92"/>
      <c r="N16" s="92"/>
      <c r="O16" s="92"/>
      <c r="P16" s="92">
        <v>1</v>
      </c>
      <c r="Q16" s="92"/>
      <c r="R16" s="92"/>
      <c r="S16" s="92"/>
      <c r="T16" s="92"/>
      <c r="U16" s="92">
        <v>0</v>
      </c>
      <c r="V16" s="92"/>
      <c r="W16" s="92"/>
      <c r="X16" s="92"/>
      <c r="Y16" s="92"/>
      <c r="Z16" s="7">
        <v>0</v>
      </c>
      <c r="AA16" s="8"/>
      <c r="AB16" s="8"/>
      <c r="AC16" s="9"/>
      <c r="AD16" s="7">
        <v>0</v>
      </c>
      <c r="AE16" s="8"/>
      <c r="AF16" s="8"/>
      <c r="AG16" s="8"/>
      <c r="AH16" s="8"/>
      <c r="AI16" s="9"/>
      <c r="AJ16" s="7">
        <v>0</v>
      </c>
      <c r="AK16" s="8"/>
      <c r="AL16" s="8"/>
      <c r="AM16" s="9"/>
      <c r="AN16" s="92">
        <v>0.5</v>
      </c>
      <c r="AO16" s="92"/>
      <c r="AP16" s="92"/>
      <c r="AQ16" s="92"/>
      <c r="AR16" s="92">
        <v>0.5</v>
      </c>
      <c r="AS16" s="92"/>
      <c r="AT16" s="92"/>
      <c r="AU16" s="92"/>
      <c r="AV16" s="114">
        <f t="shared" si="0"/>
        <v>2</v>
      </c>
      <c r="AW16" s="114"/>
      <c r="AX16" s="114"/>
      <c r="AY16" s="114"/>
      <c r="AZ16" s="117"/>
      <c r="BA16" s="117"/>
      <c r="BB16" s="117"/>
      <c r="BC16" s="121"/>
    </row>
    <row r="17" spans="1:55" ht="15" customHeight="1">
      <c r="A17" s="119"/>
      <c r="B17" s="120"/>
      <c r="C17" s="120"/>
      <c r="D17" s="120"/>
      <c r="E17" s="120"/>
      <c r="F17" s="120"/>
      <c r="G17" s="120"/>
      <c r="H17" s="117">
        <v>100</v>
      </c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1"/>
      <c r="AA17" s="112"/>
      <c r="AB17" s="112"/>
      <c r="AC17" s="113"/>
      <c r="AD17" s="111"/>
      <c r="AE17" s="112"/>
      <c r="AF17" s="112"/>
      <c r="AG17" s="112"/>
      <c r="AH17" s="112"/>
      <c r="AI17" s="113"/>
      <c r="AJ17" s="111"/>
      <c r="AK17" s="112"/>
      <c r="AL17" s="112"/>
      <c r="AM17" s="113"/>
      <c r="AN17" s="117"/>
      <c r="AO17" s="117"/>
      <c r="AP17" s="117"/>
      <c r="AQ17" s="117"/>
      <c r="AR17" s="117"/>
      <c r="AS17" s="117"/>
      <c r="AT17" s="117"/>
      <c r="AU17" s="117"/>
      <c r="AV17" s="118">
        <f t="shared" si="0"/>
        <v>0</v>
      </c>
      <c r="AW17" s="118"/>
      <c r="AX17" s="118"/>
      <c r="AY17" s="118"/>
      <c r="AZ17" s="117"/>
      <c r="BA17" s="117"/>
      <c r="BB17" s="117"/>
      <c r="BC17" s="121"/>
    </row>
    <row r="18" spans="1:55" ht="15" customHeight="1">
      <c r="A18" s="119"/>
      <c r="B18" s="120"/>
      <c r="C18" s="120"/>
      <c r="D18" s="120"/>
      <c r="E18" s="120"/>
      <c r="F18" s="120"/>
      <c r="G18" s="120"/>
      <c r="H18" s="117">
        <v>100</v>
      </c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1"/>
      <c r="AA18" s="112"/>
      <c r="AB18" s="112"/>
      <c r="AC18" s="113"/>
      <c r="AD18" s="111"/>
      <c r="AE18" s="112"/>
      <c r="AF18" s="112"/>
      <c r="AG18" s="112"/>
      <c r="AH18" s="112"/>
      <c r="AI18" s="113"/>
      <c r="AJ18" s="111"/>
      <c r="AK18" s="112"/>
      <c r="AL18" s="112"/>
      <c r="AM18" s="113"/>
      <c r="AN18" s="117"/>
      <c r="AO18" s="117"/>
      <c r="AP18" s="117"/>
      <c r="AQ18" s="117"/>
      <c r="AR18" s="117"/>
      <c r="AS18" s="117"/>
      <c r="AT18" s="117"/>
      <c r="AU18" s="117"/>
      <c r="AV18" s="118">
        <f t="shared" si="0"/>
        <v>0</v>
      </c>
      <c r="AW18" s="118"/>
      <c r="AX18" s="118"/>
      <c r="AY18" s="118"/>
      <c r="AZ18" s="92"/>
      <c r="BA18" s="92"/>
      <c r="BB18" s="92"/>
      <c r="BC18" s="115"/>
    </row>
    <row r="19" spans="1:55" ht="15" customHeight="1">
      <c r="A19" s="119"/>
      <c r="B19" s="120"/>
      <c r="C19" s="120"/>
      <c r="D19" s="120"/>
      <c r="E19" s="120"/>
      <c r="F19" s="120"/>
      <c r="G19" s="120"/>
      <c r="H19" s="117">
        <v>100</v>
      </c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1"/>
      <c r="AA19" s="112"/>
      <c r="AB19" s="112"/>
      <c r="AC19" s="113"/>
      <c r="AD19" s="111"/>
      <c r="AE19" s="112"/>
      <c r="AF19" s="112"/>
      <c r="AG19" s="112"/>
      <c r="AH19" s="112"/>
      <c r="AI19" s="113"/>
      <c r="AJ19" s="111"/>
      <c r="AK19" s="112"/>
      <c r="AL19" s="112"/>
      <c r="AM19" s="113"/>
      <c r="AN19" s="117"/>
      <c r="AO19" s="117"/>
      <c r="AP19" s="117"/>
      <c r="AQ19" s="117"/>
      <c r="AR19" s="117"/>
      <c r="AS19" s="117"/>
      <c r="AT19" s="117"/>
      <c r="AU19" s="117"/>
      <c r="AV19" s="118">
        <f t="shared" si="0"/>
        <v>0</v>
      </c>
      <c r="AW19" s="118"/>
      <c r="AX19" s="118"/>
      <c r="AY19" s="118"/>
      <c r="AZ19" s="92"/>
      <c r="BA19" s="92"/>
      <c r="BB19" s="92"/>
      <c r="BC19" s="115"/>
    </row>
    <row r="20" spans="1:55" ht="15" customHeight="1">
      <c r="A20" s="14"/>
      <c r="B20" s="116"/>
      <c r="C20" s="116"/>
      <c r="D20" s="116"/>
      <c r="E20" s="116"/>
      <c r="F20" s="116"/>
      <c r="G20" s="116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111"/>
      <c r="AA20" s="112"/>
      <c r="AB20" s="112"/>
      <c r="AC20" s="113"/>
      <c r="AD20" s="111"/>
      <c r="AE20" s="112"/>
      <c r="AF20" s="112"/>
      <c r="AG20" s="112"/>
      <c r="AH20" s="112"/>
      <c r="AI20" s="113"/>
      <c r="AJ20" s="111"/>
      <c r="AK20" s="112"/>
      <c r="AL20" s="112"/>
      <c r="AM20" s="113"/>
      <c r="AN20" s="92"/>
      <c r="AO20" s="92"/>
      <c r="AP20" s="92"/>
      <c r="AQ20" s="92"/>
      <c r="AR20" s="92"/>
      <c r="AS20" s="92"/>
      <c r="AT20" s="92"/>
      <c r="AU20" s="92"/>
      <c r="AV20" s="114"/>
      <c r="AW20" s="114"/>
      <c r="AX20" s="114"/>
      <c r="AY20" s="114"/>
      <c r="AZ20" s="92"/>
      <c r="BA20" s="92"/>
      <c r="BB20" s="92"/>
      <c r="BC20" s="115"/>
    </row>
    <row r="21" spans="1:55" ht="15" customHeight="1">
      <c r="A21" s="14"/>
      <c r="B21" s="116"/>
      <c r="C21" s="116"/>
      <c r="D21" s="116"/>
      <c r="E21" s="116"/>
      <c r="F21" s="116"/>
      <c r="G21" s="116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111"/>
      <c r="AA21" s="112"/>
      <c r="AB21" s="112"/>
      <c r="AC21" s="113"/>
      <c r="AD21" s="111"/>
      <c r="AE21" s="112"/>
      <c r="AF21" s="112"/>
      <c r="AG21" s="112"/>
      <c r="AH21" s="112"/>
      <c r="AI21" s="113"/>
      <c r="AJ21" s="111"/>
      <c r="AK21" s="112"/>
      <c r="AL21" s="112"/>
      <c r="AM21" s="113"/>
      <c r="AN21" s="92"/>
      <c r="AO21" s="92"/>
      <c r="AP21" s="92"/>
      <c r="AQ21" s="92"/>
      <c r="AR21" s="92"/>
      <c r="AS21" s="92"/>
      <c r="AT21" s="92"/>
      <c r="AU21" s="92"/>
      <c r="AV21" s="114"/>
      <c r="AW21" s="114"/>
      <c r="AX21" s="114"/>
      <c r="AY21" s="114"/>
      <c r="AZ21" s="92"/>
      <c r="BA21" s="92"/>
      <c r="BB21" s="92"/>
      <c r="BC21" s="115"/>
    </row>
    <row r="22" spans="1:55" ht="15" customHeight="1">
      <c r="A22" s="14"/>
      <c r="B22" s="116"/>
      <c r="C22" s="116"/>
      <c r="D22" s="116"/>
      <c r="E22" s="116"/>
      <c r="F22" s="116"/>
      <c r="G22" s="116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111"/>
      <c r="AA22" s="112"/>
      <c r="AB22" s="112"/>
      <c r="AC22" s="113"/>
      <c r="AD22" s="111"/>
      <c r="AE22" s="112"/>
      <c r="AF22" s="112"/>
      <c r="AG22" s="112"/>
      <c r="AH22" s="112"/>
      <c r="AI22" s="113"/>
      <c r="AJ22" s="111"/>
      <c r="AK22" s="112"/>
      <c r="AL22" s="112"/>
      <c r="AM22" s="113"/>
      <c r="AN22" s="92"/>
      <c r="AO22" s="92"/>
      <c r="AP22" s="92"/>
      <c r="AQ22" s="92"/>
      <c r="AR22" s="92"/>
      <c r="AS22" s="92"/>
      <c r="AT22" s="92"/>
      <c r="AU22" s="92"/>
      <c r="AV22" s="114"/>
      <c r="AW22" s="114"/>
      <c r="AX22" s="114"/>
      <c r="AY22" s="114"/>
      <c r="AZ22" s="92"/>
      <c r="BA22" s="92"/>
      <c r="BB22" s="92"/>
      <c r="BC22" s="115"/>
    </row>
    <row r="23" spans="1:55" ht="15" customHeight="1">
      <c r="A23" s="109"/>
      <c r="B23" s="110"/>
      <c r="C23" s="110"/>
      <c r="D23" s="110"/>
      <c r="E23" s="110"/>
      <c r="F23" s="110"/>
      <c r="G23" s="110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0"/>
      <c r="AA23" s="61"/>
      <c r="AB23" s="61"/>
      <c r="AC23" s="62"/>
      <c r="AD23" s="60"/>
      <c r="AE23" s="61"/>
      <c r="AF23" s="61"/>
      <c r="AG23" s="61"/>
      <c r="AH23" s="61"/>
      <c r="AI23" s="62"/>
      <c r="AJ23" s="60"/>
      <c r="AK23" s="61"/>
      <c r="AL23" s="61"/>
      <c r="AM23" s="62"/>
      <c r="AN23" s="66"/>
      <c r="AO23" s="66"/>
      <c r="AP23" s="66"/>
      <c r="AQ23" s="66"/>
      <c r="AR23" s="66"/>
      <c r="AS23" s="66"/>
      <c r="AT23" s="66"/>
      <c r="AU23" s="66"/>
      <c r="AV23" s="107"/>
      <c r="AW23" s="107"/>
      <c r="AX23" s="107"/>
      <c r="AY23" s="107"/>
      <c r="AZ23" s="66"/>
      <c r="BA23" s="66"/>
      <c r="BB23" s="66"/>
      <c r="BC23" s="108"/>
    </row>
    <row r="24" spans="1:55" ht="15" customHeight="1">
      <c r="A24" s="2" t="s">
        <v>27</v>
      </c>
      <c r="AE24" s="3"/>
      <c r="BC24" s="3" t="s">
        <v>51</v>
      </c>
    </row>
    <row r="25" spans="1:55" ht="15" customHeight="1">
      <c r="A25" s="95" t="s">
        <v>25</v>
      </c>
      <c r="B25" s="91"/>
      <c r="C25" s="91"/>
      <c r="D25" s="91"/>
      <c r="E25" s="91"/>
      <c r="F25" s="91"/>
      <c r="G25" s="91"/>
      <c r="H25" s="97" t="s">
        <v>28</v>
      </c>
      <c r="I25" s="97"/>
      <c r="J25" s="97"/>
      <c r="K25" s="97"/>
      <c r="L25" s="97"/>
      <c r="M25" s="97"/>
      <c r="N25" s="97" t="s">
        <v>29</v>
      </c>
      <c r="O25" s="91"/>
      <c r="P25" s="91"/>
      <c r="Q25" s="91"/>
      <c r="R25" s="99" t="s">
        <v>30</v>
      </c>
      <c r="S25" s="100"/>
      <c r="T25" s="100"/>
      <c r="U25" s="100"/>
      <c r="V25" s="101"/>
      <c r="W25" s="97" t="s">
        <v>31</v>
      </c>
      <c r="X25" s="97"/>
      <c r="Y25" s="97"/>
      <c r="Z25" s="97"/>
      <c r="AA25" s="97"/>
      <c r="AB25" s="105" t="s">
        <v>32</v>
      </c>
      <c r="AC25" s="91" t="s">
        <v>33</v>
      </c>
      <c r="AD25" s="91"/>
      <c r="AE25" s="91"/>
      <c r="AF25" s="91" t="s">
        <v>34</v>
      </c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3"/>
    </row>
    <row r="26" spans="1:55" ht="15" customHeight="1">
      <c r="A26" s="96"/>
      <c r="B26" s="92"/>
      <c r="C26" s="92"/>
      <c r="D26" s="92"/>
      <c r="E26" s="92"/>
      <c r="F26" s="92"/>
      <c r="G26" s="92"/>
      <c r="H26" s="98"/>
      <c r="I26" s="98"/>
      <c r="J26" s="98"/>
      <c r="K26" s="98"/>
      <c r="L26" s="98"/>
      <c r="M26" s="98"/>
      <c r="N26" s="92"/>
      <c r="O26" s="92"/>
      <c r="P26" s="92"/>
      <c r="Q26" s="92"/>
      <c r="R26" s="102"/>
      <c r="S26" s="103"/>
      <c r="T26" s="103"/>
      <c r="U26" s="103"/>
      <c r="V26" s="104"/>
      <c r="W26" s="98"/>
      <c r="X26" s="98"/>
      <c r="Y26" s="98"/>
      <c r="Z26" s="98"/>
      <c r="AA26" s="98"/>
      <c r="AB26" s="106"/>
      <c r="AC26" s="92"/>
      <c r="AD26" s="92"/>
      <c r="AE26" s="92"/>
      <c r="AF26" s="7" t="s">
        <v>35</v>
      </c>
      <c r="AG26" s="8"/>
      <c r="AH26" s="8"/>
      <c r="AI26" s="8"/>
      <c r="AJ26" s="8"/>
      <c r="AK26" s="8"/>
      <c r="AL26" s="8"/>
      <c r="AM26" s="8"/>
      <c r="AN26" s="8"/>
      <c r="AO26" s="9"/>
      <c r="AP26" s="7" t="s">
        <v>36</v>
      </c>
      <c r="AQ26" s="8"/>
      <c r="AR26" s="8"/>
      <c r="AS26" s="8"/>
      <c r="AT26" s="8"/>
      <c r="AU26" s="8"/>
      <c r="AV26" s="9"/>
      <c r="AW26" s="7" t="s">
        <v>37</v>
      </c>
      <c r="AX26" s="8"/>
      <c r="AY26" s="8"/>
      <c r="AZ26" s="8"/>
      <c r="BA26" s="8"/>
      <c r="BB26" s="8"/>
      <c r="BC26" s="94"/>
    </row>
    <row r="27" spans="1:55" ht="15" customHeight="1">
      <c r="A27" s="89" t="str">
        <f t="shared" ref="A27:A32" si="1">A14</f>
        <v>有限会社桑名工業所</v>
      </c>
      <c r="B27" s="90"/>
      <c r="C27" s="90"/>
      <c r="D27" s="90"/>
      <c r="E27" s="90"/>
      <c r="F27" s="90"/>
      <c r="G27" s="90"/>
      <c r="H27" s="67">
        <v>22900000</v>
      </c>
      <c r="I27" s="68"/>
      <c r="J27" s="68"/>
      <c r="K27" s="68"/>
      <c r="L27" s="68"/>
      <c r="M27" s="69"/>
      <c r="N27" s="70">
        <f t="shared" ref="N27:N32" si="2">H14</f>
        <v>100</v>
      </c>
      <c r="O27" s="71"/>
      <c r="P27" s="71"/>
      <c r="Q27" s="72"/>
      <c r="R27" s="73">
        <f t="shared" ref="R27:R32" si="3">AV14</f>
        <v>6</v>
      </c>
      <c r="S27" s="74"/>
      <c r="T27" s="74"/>
      <c r="U27" s="74"/>
      <c r="V27" s="75"/>
      <c r="W27" s="70">
        <f t="shared" ref="W27:W32" si="4">IF(H27="","",ROUND(((N27+R27)/H27)*1000000,6))</f>
        <v>4.6288210000000003</v>
      </c>
      <c r="X27" s="71"/>
      <c r="Y27" s="71"/>
      <c r="Z27" s="71"/>
      <c r="AA27" s="72"/>
      <c r="AB27" s="5">
        <f>IF(W27="","",RANK(W27,$W$27:$AA$36,0))</f>
        <v>1</v>
      </c>
      <c r="AC27" s="13" t="str">
        <f t="shared" ref="AC27:AC32" si="5">IF(AB27=1,"◎")</f>
        <v>◎</v>
      </c>
      <c r="AD27" s="13"/>
      <c r="AE27" s="13"/>
      <c r="AF27" s="16" t="s">
        <v>39</v>
      </c>
      <c r="AG27" s="17"/>
      <c r="AH27" s="17"/>
      <c r="AI27" s="17"/>
      <c r="AJ27" s="17"/>
      <c r="AK27" s="17"/>
      <c r="AL27" s="17"/>
      <c r="AM27" s="17"/>
      <c r="AN27" s="17"/>
      <c r="AO27" s="18"/>
      <c r="AP27" s="25">
        <v>41879</v>
      </c>
      <c r="AQ27" s="26"/>
      <c r="AR27" s="26"/>
      <c r="AS27" s="26"/>
      <c r="AT27" s="26"/>
      <c r="AU27" s="26"/>
      <c r="AV27" s="27"/>
      <c r="AW27" s="34" t="s">
        <v>38</v>
      </c>
      <c r="AX27" s="35"/>
      <c r="AY27" s="35"/>
      <c r="AZ27" s="35"/>
      <c r="BA27" s="35"/>
      <c r="BB27" s="35"/>
      <c r="BC27" s="36"/>
    </row>
    <row r="28" spans="1:55" ht="15" customHeight="1">
      <c r="A28" s="89" t="str">
        <f t="shared" si="1"/>
        <v>株式会社小林工務店</v>
      </c>
      <c r="B28" s="90"/>
      <c r="C28" s="90"/>
      <c r="D28" s="90"/>
      <c r="E28" s="90"/>
      <c r="F28" s="90"/>
      <c r="G28" s="90"/>
      <c r="H28" s="67">
        <v>23800000</v>
      </c>
      <c r="I28" s="68"/>
      <c r="J28" s="68"/>
      <c r="K28" s="68"/>
      <c r="L28" s="68"/>
      <c r="M28" s="69"/>
      <c r="N28" s="70">
        <f t="shared" si="2"/>
        <v>100</v>
      </c>
      <c r="O28" s="71"/>
      <c r="P28" s="71"/>
      <c r="Q28" s="72"/>
      <c r="R28" s="73">
        <f t="shared" si="3"/>
        <v>3</v>
      </c>
      <c r="S28" s="74"/>
      <c r="T28" s="74"/>
      <c r="U28" s="74"/>
      <c r="V28" s="75"/>
      <c r="W28" s="70">
        <f t="shared" si="4"/>
        <v>4.327731</v>
      </c>
      <c r="X28" s="71"/>
      <c r="Y28" s="71"/>
      <c r="Z28" s="71"/>
      <c r="AA28" s="72"/>
      <c r="AB28" s="5">
        <f t="shared" ref="AB28:AB35" si="6">IF(W28="","",RANK(W28,$W$27:$AA$36,0))</f>
        <v>2</v>
      </c>
      <c r="AC28" s="79" t="b">
        <f t="shared" si="5"/>
        <v>0</v>
      </c>
      <c r="AD28" s="79"/>
      <c r="AE28" s="79"/>
      <c r="AF28" s="19"/>
      <c r="AG28" s="20"/>
      <c r="AH28" s="20"/>
      <c r="AI28" s="20"/>
      <c r="AJ28" s="20"/>
      <c r="AK28" s="20"/>
      <c r="AL28" s="20"/>
      <c r="AM28" s="20"/>
      <c r="AN28" s="20"/>
      <c r="AO28" s="21"/>
      <c r="AP28" s="28"/>
      <c r="AQ28" s="29"/>
      <c r="AR28" s="29"/>
      <c r="AS28" s="29"/>
      <c r="AT28" s="29"/>
      <c r="AU28" s="29"/>
      <c r="AV28" s="30"/>
      <c r="AW28" s="37"/>
      <c r="AX28" s="38"/>
      <c r="AY28" s="38"/>
      <c r="AZ28" s="38"/>
      <c r="BA28" s="38"/>
      <c r="BB28" s="38"/>
      <c r="BC28" s="39"/>
    </row>
    <row r="29" spans="1:55" ht="15" customHeight="1">
      <c r="A29" s="89" t="str">
        <f t="shared" si="1"/>
        <v>株式会社若葉工務店</v>
      </c>
      <c r="B29" s="90"/>
      <c r="C29" s="90"/>
      <c r="D29" s="90"/>
      <c r="E29" s="90"/>
      <c r="F29" s="90"/>
      <c r="G29" s="90"/>
      <c r="H29" s="67">
        <v>23700000</v>
      </c>
      <c r="I29" s="68"/>
      <c r="J29" s="68"/>
      <c r="K29" s="68"/>
      <c r="L29" s="68"/>
      <c r="M29" s="69"/>
      <c r="N29" s="70">
        <f t="shared" si="2"/>
        <v>100</v>
      </c>
      <c r="O29" s="71"/>
      <c r="P29" s="71"/>
      <c r="Q29" s="72"/>
      <c r="R29" s="73">
        <f t="shared" si="3"/>
        <v>2</v>
      </c>
      <c r="S29" s="74"/>
      <c r="T29" s="74"/>
      <c r="U29" s="74"/>
      <c r="V29" s="75"/>
      <c r="W29" s="76">
        <f t="shared" si="4"/>
        <v>4.3037970000000003</v>
      </c>
      <c r="X29" s="77"/>
      <c r="Y29" s="77"/>
      <c r="Z29" s="77"/>
      <c r="AA29" s="78"/>
      <c r="AB29" s="5">
        <f t="shared" si="6"/>
        <v>3</v>
      </c>
      <c r="AC29" s="79" t="b">
        <f t="shared" si="5"/>
        <v>0</v>
      </c>
      <c r="AD29" s="79"/>
      <c r="AE29" s="79"/>
      <c r="AF29" s="19"/>
      <c r="AG29" s="20"/>
      <c r="AH29" s="20"/>
      <c r="AI29" s="20"/>
      <c r="AJ29" s="20"/>
      <c r="AK29" s="20"/>
      <c r="AL29" s="20"/>
      <c r="AM29" s="20"/>
      <c r="AN29" s="20"/>
      <c r="AO29" s="21"/>
      <c r="AP29" s="28"/>
      <c r="AQ29" s="29"/>
      <c r="AR29" s="29"/>
      <c r="AS29" s="29"/>
      <c r="AT29" s="29"/>
      <c r="AU29" s="29"/>
      <c r="AV29" s="30"/>
      <c r="AW29" s="37"/>
      <c r="AX29" s="38"/>
      <c r="AY29" s="38"/>
      <c r="AZ29" s="38"/>
      <c r="BA29" s="38"/>
      <c r="BB29" s="38"/>
      <c r="BC29" s="39"/>
    </row>
    <row r="30" spans="1:55" ht="15" customHeight="1">
      <c r="A30" s="46">
        <f t="shared" si="1"/>
        <v>0</v>
      </c>
      <c r="B30" s="47"/>
      <c r="C30" s="47"/>
      <c r="D30" s="47"/>
      <c r="E30" s="47"/>
      <c r="F30" s="47"/>
      <c r="G30" s="47"/>
      <c r="H30" s="48"/>
      <c r="I30" s="49"/>
      <c r="J30" s="49"/>
      <c r="K30" s="49"/>
      <c r="L30" s="49"/>
      <c r="M30" s="50"/>
      <c r="N30" s="51">
        <f t="shared" si="2"/>
        <v>100</v>
      </c>
      <c r="O30" s="52"/>
      <c r="P30" s="52"/>
      <c r="Q30" s="53"/>
      <c r="R30" s="54">
        <f t="shared" si="3"/>
        <v>0</v>
      </c>
      <c r="S30" s="55"/>
      <c r="T30" s="55"/>
      <c r="U30" s="55"/>
      <c r="V30" s="56"/>
      <c r="W30" s="51" t="str">
        <f t="shared" si="4"/>
        <v/>
      </c>
      <c r="X30" s="52"/>
      <c r="Y30" s="52"/>
      <c r="Z30" s="52"/>
      <c r="AA30" s="53"/>
      <c r="AB30" s="4" t="str">
        <f t="shared" si="6"/>
        <v/>
      </c>
      <c r="AC30" s="57" t="b">
        <f t="shared" si="5"/>
        <v>0</v>
      </c>
      <c r="AD30" s="57"/>
      <c r="AE30" s="57"/>
      <c r="AF30" s="19"/>
      <c r="AG30" s="20"/>
      <c r="AH30" s="20"/>
      <c r="AI30" s="20"/>
      <c r="AJ30" s="20"/>
      <c r="AK30" s="20"/>
      <c r="AL30" s="20"/>
      <c r="AM30" s="20"/>
      <c r="AN30" s="20"/>
      <c r="AO30" s="21"/>
      <c r="AP30" s="28"/>
      <c r="AQ30" s="29"/>
      <c r="AR30" s="29"/>
      <c r="AS30" s="29"/>
      <c r="AT30" s="29"/>
      <c r="AU30" s="29"/>
      <c r="AV30" s="30"/>
      <c r="AW30" s="37"/>
      <c r="AX30" s="38"/>
      <c r="AY30" s="38"/>
      <c r="AZ30" s="38"/>
      <c r="BA30" s="38"/>
      <c r="BB30" s="38"/>
      <c r="BC30" s="39"/>
    </row>
    <row r="31" spans="1:55" ht="15" customHeight="1">
      <c r="A31" s="46">
        <f t="shared" si="1"/>
        <v>0</v>
      </c>
      <c r="B31" s="47"/>
      <c r="C31" s="47"/>
      <c r="D31" s="47"/>
      <c r="E31" s="47"/>
      <c r="F31" s="47"/>
      <c r="G31" s="47"/>
      <c r="H31" s="48"/>
      <c r="I31" s="49"/>
      <c r="J31" s="49"/>
      <c r="K31" s="49"/>
      <c r="L31" s="49"/>
      <c r="M31" s="50"/>
      <c r="N31" s="51">
        <f t="shared" si="2"/>
        <v>100</v>
      </c>
      <c r="O31" s="52"/>
      <c r="P31" s="52"/>
      <c r="Q31" s="53"/>
      <c r="R31" s="54">
        <f t="shared" si="3"/>
        <v>0</v>
      </c>
      <c r="S31" s="55"/>
      <c r="T31" s="55"/>
      <c r="U31" s="55"/>
      <c r="V31" s="56"/>
      <c r="W31" s="51" t="str">
        <f t="shared" si="4"/>
        <v/>
      </c>
      <c r="X31" s="52"/>
      <c r="Y31" s="52"/>
      <c r="Z31" s="52"/>
      <c r="AA31" s="53"/>
      <c r="AB31" s="4" t="str">
        <f t="shared" si="6"/>
        <v/>
      </c>
      <c r="AC31" s="57" t="b">
        <f t="shared" si="5"/>
        <v>0</v>
      </c>
      <c r="AD31" s="57"/>
      <c r="AE31" s="57"/>
      <c r="AF31" s="80"/>
      <c r="AG31" s="81"/>
      <c r="AH31" s="81"/>
      <c r="AI31" s="81"/>
      <c r="AJ31" s="81"/>
      <c r="AK31" s="81"/>
      <c r="AL31" s="81"/>
      <c r="AM31" s="81"/>
      <c r="AN31" s="81"/>
      <c r="AO31" s="82"/>
      <c r="AP31" s="83"/>
      <c r="AQ31" s="84"/>
      <c r="AR31" s="84"/>
      <c r="AS31" s="84"/>
      <c r="AT31" s="84"/>
      <c r="AU31" s="84"/>
      <c r="AV31" s="85"/>
      <c r="AW31" s="86"/>
      <c r="AX31" s="87"/>
      <c r="AY31" s="87"/>
      <c r="AZ31" s="87"/>
      <c r="BA31" s="87"/>
      <c r="BB31" s="87"/>
      <c r="BC31" s="88"/>
    </row>
    <row r="32" spans="1:55" ht="15" customHeight="1">
      <c r="A32" s="46">
        <f t="shared" si="1"/>
        <v>0</v>
      </c>
      <c r="B32" s="47"/>
      <c r="C32" s="47"/>
      <c r="D32" s="47"/>
      <c r="E32" s="47"/>
      <c r="F32" s="47"/>
      <c r="G32" s="47"/>
      <c r="H32" s="48"/>
      <c r="I32" s="49"/>
      <c r="J32" s="49"/>
      <c r="K32" s="49"/>
      <c r="L32" s="49"/>
      <c r="M32" s="50"/>
      <c r="N32" s="51">
        <f t="shared" si="2"/>
        <v>100</v>
      </c>
      <c r="O32" s="52"/>
      <c r="P32" s="52"/>
      <c r="Q32" s="53"/>
      <c r="R32" s="54">
        <f t="shared" si="3"/>
        <v>0</v>
      </c>
      <c r="S32" s="55"/>
      <c r="T32" s="55"/>
      <c r="U32" s="55"/>
      <c r="V32" s="56"/>
      <c r="W32" s="51" t="str">
        <f t="shared" si="4"/>
        <v/>
      </c>
      <c r="X32" s="52"/>
      <c r="Y32" s="52"/>
      <c r="Z32" s="52"/>
      <c r="AA32" s="53"/>
      <c r="AB32" s="4" t="str">
        <f t="shared" si="6"/>
        <v/>
      </c>
      <c r="AC32" s="57" t="b">
        <f t="shared" si="5"/>
        <v>0</v>
      </c>
      <c r="AD32" s="57"/>
      <c r="AE32" s="57"/>
      <c r="AF32" s="16" t="s">
        <v>52</v>
      </c>
      <c r="AG32" s="17"/>
      <c r="AH32" s="17"/>
      <c r="AI32" s="17"/>
      <c r="AJ32" s="17"/>
      <c r="AK32" s="17"/>
      <c r="AL32" s="17"/>
      <c r="AM32" s="17"/>
      <c r="AN32" s="17"/>
      <c r="AO32" s="18"/>
      <c r="AP32" s="25">
        <v>41879</v>
      </c>
      <c r="AQ32" s="26"/>
      <c r="AR32" s="26"/>
      <c r="AS32" s="26"/>
      <c r="AT32" s="26"/>
      <c r="AU32" s="26"/>
      <c r="AV32" s="27"/>
      <c r="AW32" s="34" t="s">
        <v>38</v>
      </c>
      <c r="AX32" s="35"/>
      <c r="AY32" s="35"/>
      <c r="AZ32" s="35"/>
      <c r="BA32" s="35"/>
      <c r="BB32" s="35"/>
      <c r="BC32" s="36"/>
    </row>
    <row r="33" spans="1:55" ht="15" customHeight="1">
      <c r="A33" s="14"/>
      <c r="B33" s="15"/>
      <c r="C33" s="15"/>
      <c r="D33" s="15"/>
      <c r="E33" s="15"/>
      <c r="F33" s="15"/>
      <c r="G33" s="15"/>
      <c r="H33" s="43"/>
      <c r="I33" s="44"/>
      <c r="J33" s="44"/>
      <c r="K33" s="44"/>
      <c r="L33" s="44"/>
      <c r="M33" s="45"/>
      <c r="N33" s="7"/>
      <c r="O33" s="8"/>
      <c r="P33" s="8"/>
      <c r="Q33" s="9"/>
      <c r="R33" s="10"/>
      <c r="S33" s="11"/>
      <c r="T33" s="11"/>
      <c r="U33" s="11"/>
      <c r="V33" s="12"/>
      <c r="W33" s="7"/>
      <c r="X33" s="8"/>
      <c r="Y33" s="8"/>
      <c r="Z33" s="8"/>
      <c r="AA33" s="9"/>
      <c r="AB33" s="5" t="str">
        <f t="shared" si="6"/>
        <v/>
      </c>
      <c r="AC33" s="13"/>
      <c r="AD33" s="13"/>
      <c r="AE33" s="13"/>
      <c r="AF33" s="19"/>
      <c r="AG33" s="20"/>
      <c r="AH33" s="20"/>
      <c r="AI33" s="20"/>
      <c r="AJ33" s="20"/>
      <c r="AK33" s="20"/>
      <c r="AL33" s="20"/>
      <c r="AM33" s="20"/>
      <c r="AN33" s="20"/>
      <c r="AO33" s="21"/>
      <c r="AP33" s="28"/>
      <c r="AQ33" s="29"/>
      <c r="AR33" s="29"/>
      <c r="AS33" s="29"/>
      <c r="AT33" s="29"/>
      <c r="AU33" s="29"/>
      <c r="AV33" s="30"/>
      <c r="AW33" s="37"/>
      <c r="AX33" s="38"/>
      <c r="AY33" s="38"/>
      <c r="AZ33" s="38"/>
      <c r="BA33" s="38"/>
      <c r="BB33" s="38"/>
      <c r="BC33" s="39"/>
    </row>
    <row r="34" spans="1:55" ht="15" customHeight="1">
      <c r="A34" s="14"/>
      <c r="B34" s="15"/>
      <c r="C34" s="15"/>
      <c r="D34" s="15"/>
      <c r="E34" s="15"/>
      <c r="F34" s="15"/>
      <c r="G34" s="15"/>
      <c r="H34" s="43"/>
      <c r="I34" s="44"/>
      <c r="J34" s="44"/>
      <c r="K34" s="44"/>
      <c r="L34" s="44"/>
      <c r="M34" s="45"/>
      <c r="N34" s="7"/>
      <c r="O34" s="8"/>
      <c r="P34" s="8"/>
      <c r="Q34" s="9"/>
      <c r="R34" s="10"/>
      <c r="S34" s="11"/>
      <c r="T34" s="11"/>
      <c r="U34" s="11"/>
      <c r="V34" s="12"/>
      <c r="W34" s="7"/>
      <c r="X34" s="8"/>
      <c r="Y34" s="8"/>
      <c r="Z34" s="8"/>
      <c r="AA34" s="9"/>
      <c r="AB34" s="5" t="str">
        <f t="shared" si="6"/>
        <v/>
      </c>
      <c r="AC34" s="13"/>
      <c r="AD34" s="13"/>
      <c r="AE34" s="13"/>
      <c r="AF34" s="19"/>
      <c r="AG34" s="20"/>
      <c r="AH34" s="20"/>
      <c r="AI34" s="20"/>
      <c r="AJ34" s="20"/>
      <c r="AK34" s="20"/>
      <c r="AL34" s="20"/>
      <c r="AM34" s="20"/>
      <c r="AN34" s="20"/>
      <c r="AO34" s="21"/>
      <c r="AP34" s="28"/>
      <c r="AQ34" s="29"/>
      <c r="AR34" s="29"/>
      <c r="AS34" s="29"/>
      <c r="AT34" s="29"/>
      <c r="AU34" s="29"/>
      <c r="AV34" s="30"/>
      <c r="AW34" s="37"/>
      <c r="AX34" s="38"/>
      <c r="AY34" s="38"/>
      <c r="AZ34" s="38"/>
      <c r="BA34" s="38"/>
      <c r="BB34" s="38"/>
      <c r="BC34" s="39"/>
    </row>
    <row r="35" spans="1:55" ht="15" customHeight="1">
      <c r="A35" s="14"/>
      <c r="B35" s="15"/>
      <c r="C35" s="15"/>
      <c r="D35" s="15"/>
      <c r="E35" s="15"/>
      <c r="F35" s="15"/>
      <c r="G35" s="15"/>
      <c r="H35" s="7"/>
      <c r="I35" s="8"/>
      <c r="J35" s="8"/>
      <c r="K35" s="8"/>
      <c r="L35" s="8"/>
      <c r="M35" s="9"/>
      <c r="N35" s="7"/>
      <c r="O35" s="8"/>
      <c r="P35" s="8"/>
      <c r="Q35" s="9"/>
      <c r="R35" s="10"/>
      <c r="S35" s="11"/>
      <c r="T35" s="11"/>
      <c r="U35" s="11"/>
      <c r="V35" s="12"/>
      <c r="W35" s="7"/>
      <c r="X35" s="8"/>
      <c r="Y35" s="8"/>
      <c r="Z35" s="8"/>
      <c r="AA35" s="9"/>
      <c r="AB35" s="5" t="str">
        <f t="shared" si="6"/>
        <v/>
      </c>
      <c r="AC35" s="13"/>
      <c r="AD35" s="13"/>
      <c r="AE35" s="13"/>
      <c r="AF35" s="19"/>
      <c r="AG35" s="20"/>
      <c r="AH35" s="20"/>
      <c r="AI35" s="20"/>
      <c r="AJ35" s="20"/>
      <c r="AK35" s="20"/>
      <c r="AL35" s="20"/>
      <c r="AM35" s="20"/>
      <c r="AN35" s="20"/>
      <c r="AO35" s="21"/>
      <c r="AP35" s="28"/>
      <c r="AQ35" s="29"/>
      <c r="AR35" s="29"/>
      <c r="AS35" s="29"/>
      <c r="AT35" s="29"/>
      <c r="AU35" s="29"/>
      <c r="AV35" s="30"/>
      <c r="AW35" s="37"/>
      <c r="AX35" s="38"/>
      <c r="AY35" s="38"/>
      <c r="AZ35" s="38"/>
      <c r="BA35" s="38"/>
      <c r="BB35" s="38"/>
      <c r="BC35" s="39"/>
    </row>
    <row r="36" spans="1:55" ht="15" customHeight="1">
      <c r="A36" s="58"/>
      <c r="B36" s="59"/>
      <c r="C36" s="59"/>
      <c r="D36" s="59"/>
      <c r="E36" s="59"/>
      <c r="F36" s="59"/>
      <c r="G36" s="59"/>
      <c r="H36" s="60"/>
      <c r="I36" s="61"/>
      <c r="J36" s="61"/>
      <c r="K36" s="61"/>
      <c r="L36" s="61"/>
      <c r="M36" s="62"/>
      <c r="N36" s="60"/>
      <c r="O36" s="61"/>
      <c r="P36" s="61"/>
      <c r="Q36" s="62"/>
      <c r="R36" s="63"/>
      <c r="S36" s="64"/>
      <c r="T36" s="64"/>
      <c r="U36" s="64"/>
      <c r="V36" s="65"/>
      <c r="W36" s="60"/>
      <c r="X36" s="61"/>
      <c r="Y36" s="61"/>
      <c r="Z36" s="61"/>
      <c r="AA36" s="62"/>
      <c r="AB36" s="6"/>
      <c r="AC36" s="66"/>
      <c r="AD36" s="66"/>
      <c r="AE36" s="66"/>
      <c r="AF36" s="22"/>
      <c r="AG36" s="23"/>
      <c r="AH36" s="23"/>
      <c r="AI36" s="23"/>
      <c r="AJ36" s="23"/>
      <c r="AK36" s="23"/>
      <c r="AL36" s="23"/>
      <c r="AM36" s="23"/>
      <c r="AN36" s="23"/>
      <c r="AO36" s="24"/>
      <c r="AP36" s="31"/>
      <c r="AQ36" s="32"/>
      <c r="AR36" s="32"/>
      <c r="AS36" s="32"/>
      <c r="AT36" s="32"/>
      <c r="AU36" s="32"/>
      <c r="AV36" s="33"/>
      <c r="AW36" s="40"/>
      <c r="AX36" s="41"/>
      <c r="AY36" s="41"/>
      <c r="AZ36" s="41"/>
      <c r="BA36" s="41"/>
      <c r="BB36" s="41"/>
      <c r="BC36" s="42"/>
    </row>
  </sheetData>
  <mergeCells count="250">
    <mergeCell ref="P2:AN2"/>
    <mergeCell ref="A3:E3"/>
    <mergeCell ref="F3:O3"/>
    <mergeCell ref="P3:W3"/>
    <mergeCell ref="X3:AE3"/>
    <mergeCell ref="AF3:AJ3"/>
    <mergeCell ref="AK3:AR3"/>
    <mergeCell ref="AD9:AI9"/>
    <mergeCell ref="AJ9:AM9"/>
    <mergeCell ref="AN9:AQ9"/>
    <mergeCell ref="AS3:BC3"/>
    <mergeCell ref="A4:E6"/>
    <mergeCell ref="F4:O6"/>
    <mergeCell ref="P4:W6"/>
    <mergeCell ref="X4:AE4"/>
    <mergeCell ref="AF4:AJ6"/>
    <mergeCell ref="AK4:AR6"/>
    <mergeCell ref="AS4:BC6"/>
    <mergeCell ref="X5:AE5"/>
    <mergeCell ref="X6:AE6"/>
    <mergeCell ref="A12:G13"/>
    <mergeCell ref="H12:K13"/>
    <mergeCell ref="L12:AY12"/>
    <mergeCell ref="AZ12:BC13"/>
    <mergeCell ref="L13:O13"/>
    <mergeCell ref="P13:T13"/>
    <mergeCell ref="U13:Y13"/>
    <mergeCell ref="AR9:AU9"/>
    <mergeCell ref="AV9:AY9"/>
    <mergeCell ref="H10:K10"/>
    <mergeCell ref="L10:O10"/>
    <mergeCell ref="P10:T10"/>
    <mergeCell ref="U10:Y10"/>
    <mergeCell ref="Z10:AC10"/>
    <mergeCell ref="AD10:AI10"/>
    <mergeCell ref="AJ10:AM10"/>
    <mergeCell ref="AN10:AQ10"/>
    <mergeCell ref="H8:K9"/>
    <mergeCell ref="L8:AY8"/>
    <mergeCell ref="AZ8:BC9"/>
    <mergeCell ref="L9:O9"/>
    <mergeCell ref="P9:T9"/>
    <mergeCell ref="U9:Y9"/>
    <mergeCell ref="Z9:AC9"/>
    <mergeCell ref="Z13:AC13"/>
    <mergeCell ref="AD13:AI13"/>
    <mergeCell ref="AJ13:AM13"/>
    <mergeCell ref="AN13:AQ13"/>
    <mergeCell ref="AR13:AU13"/>
    <mergeCell ref="AV13:AY13"/>
    <mergeCell ref="AR10:AU10"/>
    <mergeCell ref="AV10:AY10"/>
    <mergeCell ref="AZ10:BC10"/>
    <mergeCell ref="AD14:AI14"/>
    <mergeCell ref="AJ14:AM14"/>
    <mergeCell ref="AN14:AQ14"/>
    <mergeCell ref="AR14:AU14"/>
    <mergeCell ref="AV14:AY14"/>
    <mergeCell ref="AZ14:BC14"/>
    <mergeCell ref="A14:G14"/>
    <mergeCell ref="H14:K14"/>
    <mergeCell ref="L14:O14"/>
    <mergeCell ref="P14:T14"/>
    <mergeCell ref="U14:Y14"/>
    <mergeCell ref="Z14:AC14"/>
    <mergeCell ref="AD15:AI15"/>
    <mergeCell ref="AJ15:AM15"/>
    <mergeCell ref="AN15:AQ15"/>
    <mergeCell ref="AR15:AU15"/>
    <mergeCell ref="AV15:AY15"/>
    <mergeCell ref="AZ15:BC15"/>
    <mergeCell ref="A15:G15"/>
    <mergeCell ref="H15:K15"/>
    <mergeCell ref="L15:O15"/>
    <mergeCell ref="P15:T15"/>
    <mergeCell ref="U15:Y15"/>
    <mergeCell ref="Z15:AC15"/>
    <mergeCell ref="AD16:AI16"/>
    <mergeCell ref="AJ16:AM16"/>
    <mergeCell ref="AN16:AQ16"/>
    <mergeCell ref="AR16:AU16"/>
    <mergeCell ref="AV16:AY16"/>
    <mergeCell ref="AZ16:BC16"/>
    <mergeCell ref="A16:G16"/>
    <mergeCell ref="H16:K16"/>
    <mergeCell ref="L16:O16"/>
    <mergeCell ref="P16:T16"/>
    <mergeCell ref="U16:Y16"/>
    <mergeCell ref="Z16:AC16"/>
    <mergeCell ref="AD17:AI17"/>
    <mergeCell ref="AJ17:AM17"/>
    <mergeCell ref="AN17:AQ17"/>
    <mergeCell ref="AR17:AU17"/>
    <mergeCell ref="AV17:AY17"/>
    <mergeCell ref="AZ17:BC17"/>
    <mergeCell ref="A17:G17"/>
    <mergeCell ref="H17:K17"/>
    <mergeCell ref="L17:O17"/>
    <mergeCell ref="P17:T17"/>
    <mergeCell ref="U17:Y17"/>
    <mergeCell ref="Z17:AC17"/>
    <mergeCell ref="AD18:AI18"/>
    <mergeCell ref="AJ18:AM18"/>
    <mergeCell ref="AN18:AQ18"/>
    <mergeCell ref="AR18:AU18"/>
    <mergeCell ref="AV18:AY18"/>
    <mergeCell ref="AZ18:BC18"/>
    <mergeCell ref="A18:G18"/>
    <mergeCell ref="H18:K18"/>
    <mergeCell ref="L18:O18"/>
    <mergeCell ref="P18:T18"/>
    <mergeCell ref="U18:Y18"/>
    <mergeCell ref="Z18:AC18"/>
    <mergeCell ref="AD19:AI19"/>
    <mergeCell ref="AJ19:AM19"/>
    <mergeCell ref="AN19:AQ19"/>
    <mergeCell ref="AR19:AU19"/>
    <mergeCell ref="AV19:AY19"/>
    <mergeCell ref="AZ19:BC19"/>
    <mergeCell ref="A19:G19"/>
    <mergeCell ref="H19:K19"/>
    <mergeCell ref="L19:O19"/>
    <mergeCell ref="P19:T19"/>
    <mergeCell ref="U19:Y19"/>
    <mergeCell ref="Z19:AC19"/>
    <mergeCell ref="AD20:AI20"/>
    <mergeCell ref="AJ20:AM20"/>
    <mergeCell ref="AN20:AQ20"/>
    <mergeCell ref="AR20:AU20"/>
    <mergeCell ref="AV20:AY20"/>
    <mergeCell ref="AZ20:BC20"/>
    <mergeCell ref="A20:G20"/>
    <mergeCell ref="H20:K20"/>
    <mergeCell ref="L20:O20"/>
    <mergeCell ref="P20:T20"/>
    <mergeCell ref="U20:Y20"/>
    <mergeCell ref="Z20:AC20"/>
    <mergeCell ref="AD21:AI21"/>
    <mergeCell ref="AJ21:AM21"/>
    <mergeCell ref="AN21:AQ21"/>
    <mergeCell ref="AR21:AU21"/>
    <mergeCell ref="AV21:AY21"/>
    <mergeCell ref="AZ21:BC21"/>
    <mergeCell ref="A21:G21"/>
    <mergeCell ref="H21:K21"/>
    <mergeCell ref="L21:O21"/>
    <mergeCell ref="P21:T21"/>
    <mergeCell ref="U21:Y21"/>
    <mergeCell ref="Z21:AC21"/>
    <mergeCell ref="AD22:AI22"/>
    <mergeCell ref="AJ22:AM22"/>
    <mergeCell ref="AN22:AQ22"/>
    <mergeCell ref="AR22:AU22"/>
    <mergeCell ref="AV22:AY22"/>
    <mergeCell ref="AZ22:BC22"/>
    <mergeCell ref="A22:G22"/>
    <mergeCell ref="H22:K22"/>
    <mergeCell ref="L22:O22"/>
    <mergeCell ref="P22:T22"/>
    <mergeCell ref="U22:Y22"/>
    <mergeCell ref="Z22:AC22"/>
    <mergeCell ref="AD23:AI23"/>
    <mergeCell ref="AJ23:AM23"/>
    <mergeCell ref="AN23:AQ23"/>
    <mergeCell ref="AR23:AU23"/>
    <mergeCell ref="AV23:AY23"/>
    <mergeCell ref="AZ23:BC23"/>
    <mergeCell ref="A23:G23"/>
    <mergeCell ref="H23:K23"/>
    <mergeCell ref="L23:O23"/>
    <mergeCell ref="P23:T23"/>
    <mergeCell ref="U23:Y23"/>
    <mergeCell ref="Z23:AC23"/>
    <mergeCell ref="AW27:BC31"/>
    <mergeCell ref="A28:G28"/>
    <mergeCell ref="H28:M28"/>
    <mergeCell ref="N28:Q28"/>
    <mergeCell ref="R28:V28"/>
    <mergeCell ref="W28:AA28"/>
    <mergeCell ref="AC28:AE28"/>
    <mergeCell ref="AC25:AE26"/>
    <mergeCell ref="AF25:BC25"/>
    <mergeCell ref="AF26:AO26"/>
    <mergeCell ref="AP26:AV26"/>
    <mergeCell ref="AW26:BC26"/>
    <mergeCell ref="A27:G27"/>
    <mergeCell ref="H27:M27"/>
    <mergeCell ref="N27:Q27"/>
    <mergeCell ref="R27:V27"/>
    <mergeCell ref="W27:AA27"/>
    <mergeCell ref="A25:G26"/>
    <mergeCell ref="H25:M26"/>
    <mergeCell ref="N25:Q26"/>
    <mergeCell ref="R25:V26"/>
    <mergeCell ref="W25:AA26"/>
    <mergeCell ref="AB25:AB26"/>
    <mergeCell ref="A29:G29"/>
    <mergeCell ref="H29:M29"/>
    <mergeCell ref="N29:Q29"/>
    <mergeCell ref="R29:V29"/>
    <mergeCell ref="W29:AA29"/>
    <mergeCell ref="AC29:AE29"/>
    <mergeCell ref="AC27:AE27"/>
    <mergeCell ref="AF27:AO31"/>
    <mergeCell ref="AP27:AV31"/>
    <mergeCell ref="A31:G31"/>
    <mergeCell ref="H31:M31"/>
    <mergeCell ref="N31:Q31"/>
    <mergeCell ref="R31:V31"/>
    <mergeCell ref="W31:AA31"/>
    <mergeCell ref="AC31:AE31"/>
    <mergeCell ref="A30:G30"/>
    <mergeCell ref="H30:M30"/>
    <mergeCell ref="N30:Q30"/>
    <mergeCell ref="R30:V30"/>
    <mergeCell ref="W30:AA30"/>
    <mergeCell ref="AC30:AE30"/>
    <mergeCell ref="AF32:AO36"/>
    <mergeCell ref="AP32:AV36"/>
    <mergeCell ref="AW32:BC36"/>
    <mergeCell ref="A33:G33"/>
    <mergeCell ref="H33:M33"/>
    <mergeCell ref="N33:Q33"/>
    <mergeCell ref="R33:V33"/>
    <mergeCell ref="W33:AA33"/>
    <mergeCell ref="AC33:AE33"/>
    <mergeCell ref="A34:G34"/>
    <mergeCell ref="A32:G32"/>
    <mergeCell ref="H32:M32"/>
    <mergeCell ref="N32:Q32"/>
    <mergeCell ref="R32:V32"/>
    <mergeCell ref="W32:AA32"/>
    <mergeCell ref="AC32:AE32"/>
    <mergeCell ref="AC35:AE35"/>
    <mergeCell ref="A36:G36"/>
    <mergeCell ref="H36:M36"/>
    <mergeCell ref="N36:Q36"/>
    <mergeCell ref="R36:V36"/>
    <mergeCell ref="W36:AA36"/>
    <mergeCell ref="AC36:AE36"/>
    <mergeCell ref="H34:M34"/>
    <mergeCell ref="N34:Q34"/>
    <mergeCell ref="R34:V34"/>
    <mergeCell ref="W34:AA34"/>
    <mergeCell ref="AC34:AE34"/>
    <mergeCell ref="A35:G35"/>
    <mergeCell ref="H35:M35"/>
    <mergeCell ref="N35:Q35"/>
    <mergeCell ref="R35:V35"/>
    <mergeCell ref="W35:AA35"/>
  </mergeCells>
  <phoneticPr fontId="3"/>
  <printOptions horizontalCentered="1"/>
  <pageMargins left="0.19685039370078741" right="0.19685039370078741" top="0.59055118110236227" bottom="0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Ｈ26.10.8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常陸大宮市</dc:creator>
  <cp:lastModifiedBy>常陸大宮市</cp:lastModifiedBy>
  <cp:lastPrinted>2014-07-03T00:46:31Z</cp:lastPrinted>
  <dcterms:created xsi:type="dcterms:W3CDTF">2014-06-24T08:46:02Z</dcterms:created>
  <dcterms:modified xsi:type="dcterms:W3CDTF">2014-10-14T23:45:48Z</dcterms:modified>
</cp:coreProperties>
</file>