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統計関係\【冊子】統計常陸大宮\29年統計常陸大宮\２　人口\"/>
    </mc:Choice>
  </mc:AlternateContent>
  <bookViews>
    <workbookView xWindow="0" yWindow="0" windowWidth="15345" windowHeight="4485" activeTab="11"/>
  </bookViews>
  <sheets>
    <sheet name="目次" sheetId="1" r:id="rId1"/>
    <sheet name="2-1" sheetId="3" r:id="rId2"/>
    <sheet name="2-2" sheetId="2" r:id="rId3"/>
    <sheet name="2-3" sheetId="6" r:id="rId4"/>
    <sheet name="2-4" sheetId="5" r:id="rId5"/>
    <sheet name="2-5" sheetId="12" r:id="rId6"/>
    <sheet name="2-6" sheetId="13" r:id="rId7"/>
    <sheet name="2-7" sheetId="4" r:id="rId8"/>
    <sheet name="2-8" sheetId="7" r:id="rId9"/>
    <sheet name="2-9" sheetId="8" r:id="rId10"/>
    <sheet name="2-10" sheetId="10" r:id="rId11"/>
    <sheet name="2-11" sheetId="1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3" l="1"/>
  <c r="G77" i="2" l="1"/>
  <c r="K77" i="2"/>
  <c r="G78" i="2"/>
  <c r="K78" i="2"/>
  <c r="G79" i="2"/>
  <c r="K79" i="2"/>
  <c r="G80" i="2"/>
  <c r="K80" i="2"/>
  <c r="G81" i="2"/>
  <c r="K81" i="2"/>
  <c r="E82" i="2"/>
  <c r="F82" i="2"/>
  <c r="H82" i="2"/>
  <c r="G83" i="2"/>
  <c r="K83" i="2"/>
  <c r="G84" i="2"/>
  <c r="K84" i="2"/>
  <c r="G85" i="2"/>
  <c r="K85" i="2"/>
  <c r="G86" i="2"/>
  <c r="K86" i="2"/>
  <c r="G87" i="2"/>
  <c r="K87" i="2"/>
  <c r="G88" i="2"/>
  <c r="K88" i="2"/>
  <c r="G89" i="2"/>
  <c r="K89" i="2"/>
  <c r="G90" i="2"/>
  <c r="K90" i="2"/>
  <c r="G91" i="2"/>
  <c r="K91" i="2"/>
  <c r="G92" i="2"/>
  <c r="K92" i="2"/>
  <c r="G93" i="2"/>
  <c r="K93" i="2"/>
  <c r="G82" i="2" l="1"/>
  <c r="E68" i="2" l="1"/>
  <c r="E61" i="2"/>
  <c r="E46" i="2"/>
  <c r="E6" i="2"/>
  <c r="E5" i="2" l="1"/>
  <c r="G43" i="2" l="1"/>
  <c r="K43" i="2"/>
  <c r="G76" i="2"/>
  <c r="G75" i="2"/>
  <c r="G74" i="2"/>
  <c r="G73" i="2"/>
  <c r="G72" i="2"/>
  <c r="G71" i="2"/>
  <c r="G70" i="2"/>
  <c r="G69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7" i="2"/>
  <c r="H68" i="2"/>
  <c r="F68" i="2"/>
  <c r="H61" i="2"/>
  <c r="F61" i="2"/>
  <c r="H46" i="2"/>
  <c r="F46" i="2"/>
  <c r="H6" i="2"/>
  <c r="F6" i="2"/>
  <c r="G68" i="2" l="1"/>
  <c r="G6" i="2"/>
  <c r="G46" i="2"/>
  <c r="G61" i="2"/>
  <c r="H5" i="2"/>
  <c r="F5" i="2"/>
  <c r="G5" i="2" l="1"/>
  <c r="K41" i="2" l="1"/>
  <c r="K76" i="2"/>
  <c r="K75" i="2"/>
  <c r="K74" i="2"/>
  <c r="K73" i="2"/>
  <c r="K72" i="2"/>
  <c r="K71" i="2"/>
  <c r="K70" i="2"/>
  <c r="K69" i="2"/>
  <c r="K67" i="2"/>
  <c r="K66" i="2"/>
  <c r="K65" i="2"/>
  <c r="K64" i="2"/>
  <c r="K63" i="2"/>
  <c r="K62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2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W15" i="3" l="1"/>
  <c r="T15" i="3"/>
  <c r="Q15" i="3"/>
  <c r="N15" i="3"/>
  <c r="I15" i="3"/>
  <c r="N5" i="3"/>
  <c r="Q5" i="3"/>
  <c r="T5" i="3"/>
  <c r="W5" i="3"/>
  <c r="N6" i="3"/>
  <c r="Q6" i="3"/>
  <c r="T6" i="3"/>
  <c r="W6" i="3"/>
  <c r="Q7" i="3"/>
  <c r="T7" i="3"/>
  <c r="W7" i="3"/>
  <c r="N8" i="3"/>
  <c r="Q8" i="3"/>
  <c r="T8" i="3"/>
  <c r="W8" i="3"/>
  <c r="N9" i="3"/>
  <c r="Q9" i="3"/>
  <c r="T9" i="3"/>
  <c r="W9" i="3"/>
  <c r="N10" i="3"/>
  <c r="Q10" i="3"/>
  <c r="T10" i="3"/>
  <c r="W10" i="3"/>
  <c r="N11" i="3"/>
  <c r="Q11" i="3"/>
  <c r="T11" i="3"/>
  <c r="W11" i="3"/>
  <c r="N12" i="3"/>
  <c r="Q12" i="3"/>
  <c r="T12" i="3"/>
  <c r="W12" i="3"/>
  <c r="N13" i="3"/>
  <c r="Q13" i="3"/>
  <c r="T13" i="3"/>
  <c r="W13" i="3"/>
  <c r="N14" i="3"/>
  <c r="Q14" i="3"/>
  <c r="T14" i="3"/>
  <c r="W14" i="3"/>
  <c r="I6" i="3"/>
  <c r="I7" i="3"/>
  <c r="I8" i="3"/>
  <c r="I9" i="3"/>
  <c r="I10" i="3"/>
  <c r="I11" i="3"/>
  <c r="I12" i="3"/>
  <c r="I13" i="3"/>
  <c r="I14" i="3"/>
  <c r="I5" i="3"/>
  <c r="E6" i="7" l="1"/>
  <c r="E5" i="7" s="1"/>
  <c r="F6" i="7"/>
  <c r="F5" i="7" s="1"/>
  <c r="G6" i="7"/>
  <c r="G5" i="7" s="1"/>
  <c r="H6" i="7"/>
  <c r="D27" i="5" l="1"/>
  <c r="C27" i="5"/>
  <c r="E27" i="5" s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5" i="5"/>
  <c r="G27" i="5"/>
  <c r="F27" i="5"/>
  <c r="H26" i="5"/>
  <c r="H6" i="5"/>
  <c r="H15" i="5"/>
  <c r="H25" i="5"/>
  <c r="H14" i="5"/>
  <c r="H24" i="5"/>
  <c r="H13" i="5"/>
  <c r="H23" i="5"/>
  <c r="H12" i="5"/>
  <c r="H22" i="5"/>
  <c r="H11" i="5"/>
  <c r="H21" i="5"/>
  <c r="H10" i="5"/>
  <c r="H20" i="5"/>
  <c r="H9" i="5"/>
  <c r="H19" i="5"/>
  <c r="H8" i="5"/>
  <c r="H18" i="5"/>
  <c r="H7" i="5"/>
  <c r="H17" i="5"/>
  <c r="H16" i="5"/>
  <c r="H5" i="5"/>
  <c r="H27" i="5" l="1"/>
</calcChain>
</file>

<file path=xl/sharedStrings.xml><?xml version="1.0" encoding="utf-8"?>
<sst xmlns="http://schemas.openxmlformats.org/spreadsheetml/2006/main" count="497" uniqueCount="335">
  <si>
    <t>２　人口</t>
    <rPh sb="2" eb="4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</si>
  <si>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</si>
  <si>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</si>
  <si>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</si>
  <si>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栄町</t>
  </si>
  <si>
    <t>南町</t>
  </si>
  <si>
    <t>中富町</t>
  </si>
  <si>
    <t>抽ヶ台町</t>
  </si>
  <si>
    <t>上町</t>
  </si>
  <si>
    <t>下町</t>
  </si>
  <si>
    <t>北町</t>
  </si>
  <si>
    <t>東富町</t>
  </si>
  <si>
    <t>姥賀町</t>
  </si>
  <si>
    <t>高渡町</t>
  </si>
  <si>
    <t>野中町</t>
  </si>
  <si>
    <t>田子内町</t>
  </si>
  <si>
    <t>東野</t>
  </si>
  <si>
    <t>八田</t>
  </si>
  <si>
    <t>若林</t>
  </si>
  <si>
    <t>上大賀</t>
  </si>
  <si>
    <t>岩崎</t>
  </si>
  <si>
    <t>鷹巣</t>
  </si>
  <si>
    <t>小祝</t>
  </si>
  <si>
    <t>辰ノ口</t>
  </si>
  <si>
    <t>塩原</t>
  </si>
  <si>
    <t>小倉</t>
  </si>
  <si>
    <t>富岡</t>
  </si>
  <si>
    <t>下岩瀬</t>
  </si>
  <si>
    <t>上岩瀬</t>
  </si>
  <si>
    <t>根本</t>
  </si>
  <si>
    <t>泉</t>
  </si>
  <si>
    <t>宇留野</t>
  </si>
  <si>
    <t>下村田</t>
  </si>
  <si>
    <t>上村田</t>
  </si>
  <si>
    <t>石沢</t>
  </si>
  <si>
    <t>小場</t>
  </si>
  <si>
    <t>小野</t>
  </si>
  <si>
    <t>三美</t>
  </si>
  <si>
    <t>西塩子</t>
  </si>
  <si>
    <t>北塩子</t>
  </si>
  <si>
    <t>照田</t>
  </si>
  <si>
    <t>工業団地</t>
  </si>
  <si>
    <t>宮の郷</t>
  </si>
  <si>
    <t>山方</t>
  </si>
  <si>
    <t>野上</t>
  </si>
  <si>
    <t>舟生</t>
  </si>
  <si>
    <t>西野内</t>
  </si>
  <si>
    <t>諸沢</t>
  </si>
  <si>
    <t>北富田</t>
  </si>
  <si>
    <t>小貫</t>
  </si>
  <si>
    <t>照山</t>
  </si>
  <si>
    <t>盛金</t>
  </si>
  <si>
    <t>長田</t>
  </si>
  <si>
    <t>長沢</t>
  </si>
  <si>
    <t>氷之沢</t>
  </si>
  <si>
    <t>下檜沢</t>
  </si>
  <si>
    <t>上檜沢</t>
  </si>
  <si>
    <t>高部</t>
  </si>
  <si>
    <t>小田野</t>
  </si>
  <si>
    <t>鷲子</t>
  </si>
  <si>
    <t>那賀</t>
  </si>
  <si>
    <t>下小瀬</t>
  </si>
  <si>
    <t>国長</t>
  </si>
  <si>
    <t>小玉</t>
  </si>
  <si>
    <t>上小瀬</t>
  </si>
  <si>
    <t>大岩</t>
  </si>
  <si>
    <t>小舟</t>
  </si>
  <si>
    <t>油河内</t>
  </si>
  <si>
    <t>松之草</t>
  </si>
  <si>
    <t>小瀬沢</t>
  </si>
  <si>
    <t>吉丸</t>
  </si>
  <si>
    <t>入本郷</t>
  </si>
  <si>
    <t>千田</t>
  </si>
  <si>
    <t>野口</t>
  </si>
  <si>
    <t>野口平</t>
  </si>
  <si>
    <t>門井</t>
  </si>
  <si>
    <t>下伊勢畑</t>
  </si>
  <si>
    <t>上伊勢畑</t>
  </si>
  <si>
    <t>檜山</t>
  </si>
  <si>
    <t>長倉</t>
  </si>
  <si>
    <t>野田</t>
  </si>
  <si>
    <t>秋田</t>
  </si>
  <si>
    <t>中居</t>
  </si>
  <si>
    <t>金井</t>
  </si>
  <si>
    <t>世帯数</t>
    <rPh sb="0" eb="2">
      <t>セタイ</t>
    </rPh>
    <rPh sb="2" eb="3">
      <t>スウ</t>
    </rPh>
    <phoneticPr fontId="2"/>
  </si>
  <si>
    <t>大宮地域</t>
    <rPh sb="0" eb="2">
      <t>オオミヤ</t>
    </rPh>
    <rPh sb="2" eb="4">
      <t>チイキ</t>
    </rPh>
    <phoneticPr fontId="2"/>
  </si>
  <si>
    <t>山方地域</t>
    <rPh sb="0" eb="2">
      <t>ヤマガタ</t>
    </rPh>
    <rPh sb="2" eb="4">
      <t>チイキ</t>
    </rPh>
    <phoneticPr fontId="2"/>
  </si>
  <si>
    <t>美和地域</t>
    <rPh sb="0" eb="2">
      <t>ミワ</t>
    </rPh>
    <rPh sb="2" eb="4">
      <t>チイキ</t>
    </rPh>
    <phoneticPr fontId="2"/>
  </si>
  <si>
    <t>緒川地域</t>
    <rPh sb="0" eb="2">
      <t>オガワ</t>
    </rPh>
    <rPh sb="2" eb="4">
      <t>チイキ</t>
    </rPh>
    <phoneticPr fontId="2"/>
  </si>
  <si>
    <t>御前山地域</t>
    <rPh sb="0" eb="3">
      <t>ゴゼンヤマ</t>
    </rPh>
    <rPh sb="3" eb="5">
      <t>チイキ</t>
    </rPh>
    <phoneticPr fontId="2"/>
  </si>
  <si>
    <t>常陸大宮市</t>
    <rPh sb="0" eb="2">
      <t>ヒタチ</t>
    </rPh>
    <rPh sb="2" eb="5">
      <t>オオミヤシ</t>
    </rPh>
    <phoneticPr fontId="1"/>
  </si>
  <si>
    <t>資料：『国勢調査』</t>
    <rPh sb="0" eb="2">
      <t>シリョウ</t>
    </rPh>
    <rPh sb="4" eb="6">
      <t>コクセイ</t>
    </rPh>
    <rPh sb="6" eb="8">
      <t>チョウサ</t>
    </rPh>
    <phoneticPr fontId="2"/>
  </si>
  <si>
    <t>昭和35年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</si>
  <si>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</si>
  <si>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</si>
  <si>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</si>
  <si>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</si>
  <si>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</si>
  <si>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</si>
  <si>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増減数</t>
    <rPh sb="0" eb="2">
      <t>ゾウゲン</t>
    </rPh>
    <rPh sb="2" eb="3">
      <t>スウ</t>
    </rPh>
    <phoneticPr fontId="2"/>
  </si>
  <si>
    <t>総数</t>
    <rPh sb="0" eb="2">
      <t>ソウスウ</t>
    </rPh>
    <phoneticPr fontId="2"/>
  </si>
  <si>
    <t>人口</t>
    <rPh sb="0" eb="2">
      <t>ジンコウ</t>
    </rPh>
    <phoneticPr fontId="2"/>
  </si>
  <si>
    <t>昭和40年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</si>
  <si>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</si>
  <si>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</si>
  <si>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 2年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</si>
  <si>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</si>
  <si>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（単位：人、戸、各年10月1日現在）</t>
    <rPh sb="1" eb="3">
      <t>タンイ</t>
    </rPh>
    <rPh sb="4" eb="5">
      <t>ヒト</t>
    </rPh>
    <rPh sb="6" eb="7">
      <t>ト</t>
    </rPh>
    <rPh sb="8" eb="10">
      <t>カクネン</t>
    </rPh>
    <rPh sb="12" eb="13">
      <t>ガツ</t>
    </rPh>
    <rPh sb="14" eb="15">
      <t>ヒ</t>
    </rPh>
    <rPh sb="15" eb="17">
      <t>ゲンザイ</t>
    </rPh>
    <phoneticPr fontId="2"/>
  </si>
  <si>
    <t>自然動態</t>
    <rPh sb="0" eb="2">
      <t>シゼン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</si>
  <si>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</si>
  <si>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</si>
  <si>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社会動態</t>
    <rPh sb="0" eb="2">
      <t>シャカイ</t>
    </rPh>
    <rPh sb="2" eb="4">
      <t>ドウタイ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</si>
  <si>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</si>
  <si>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</si>
  <si>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</si>
  <si>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</si>
  <si>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</si>
  <si>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</si>
  <si>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中国</t>
  </si>
  <si>
    <t>フィリピン</t>
  </si>
  <si>
    <t>タイ</t>
  </si>
  <si>
    <t>イギリス</t>
  </si>
  <si>
    <t>アメリカ</t>
  </si>
  <si>
    <t>ブラジル</t>
  </si>
  <si>
    <t>ペルー</t>
  </si>
  <si>
    <t>ベトナム</t>
  </si>
  <si>
    <t>インドネシア</t>
  </si>
  <si>
    <t>総計</t>
    <rPh sb="0" eb="2">
      <t>ソウケイ</t>
    </rPh>
    <phoneticPr fontId="2"/>
  </si>
  <si>
    <t>5～9歳</t>
    <rPh sb="3" eb="4">
      <t>サイ</t>
    </rPh>
    <phoneticPr fontId="2"/>
  </si>
  <si>
    <t>0～4歳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</si>
  <si>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</si>
  <si>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</si>
  <si>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</si>
  <si>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</si>
  <si>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</si>
  <si>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</si>
  <si>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</si>
  <si>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</si>
  <si>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</si>
  <si>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</si>
  <si>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</si>
  <si>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</si>
  <si>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</si>
  <si>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</si>
  <si>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</si>
  <si>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</si>
  <si>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</si>
  <si>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</si>
  <si>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</si>
  <si>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</si>
  <si>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</si>
  <si>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</si>
  <si>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</si>
  <si>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平成22年～平成27年増減数</t>
    <rPh sb="0" eb="2">
      <t>ヘイセイ</t>
    </rPh>
    <rPh sb="4" eb="5">
      <t>ネン</t>
    </rPh>
    <rPh sb="6" eb="8">
      <t>ヘイセイ</t>
    </rPh>
    <rPh sb="10" eb="11">
      <t>ネン</t>
    </rPh>
    <rPh sb="11" eb="13">
      <t>ゾウゲン</t>
    </rPh>
    <rPh sb="13" eb="14">
      <t>スウ</t>
    </rPh>
    <phoneticPr fontId="2"/>
  </si>
  <si>
    <t>大宮地域</t>
    <rPh sb="0" eb="2">
      <t>オオミヤ</t>
    </rPh>
    <rPh sb="2" eb="4">
      <t>チイキ</t>
    </rPh>
    <phoneticPr fontId="4"/>
  </si>
  <si>
    <t>不明</t>
    <rPh sb="0" eb="2">
      <t>フメイ</t>
    </rPh>
    <phoneticPr fontId="4"/>
  </si>
  <si>
    <t>総数</t>
    <rPh sb="0" eb="2">
      <t>ソウスウ</t>
    </rPh>
    <phoneticPr fontId="4"/>
  </si>
  <si>
    <t>15歳未満</t>
    <rPh sb="2" eb="3">
      <t>サイ</t>
    </rPh>
    <rPh sb="3" eb="5">
      <t>ミマン</t>
    </rPh>
    <phoneticPr fontId="4"/>
  </si>
  <si>
    <t>15歳～64歳</t>
    <rPh sb="2" eb="3">
      <t>サイ</t>
    </rPh>
    <rPh sb="6" eb="7">
      <t>サイ</t>
    </rPh>
    <phoneticPr fontId="4"/>
  </si>
  <si>
    <t>65歳以上</t>
    <rPh sb="2" eb="3">
      <t>サイ</t>
    </rPh>
    <rPh sb="3" eb="5">
      <t>イジョウ</t>
    </rPh>
    <phoneticPr fontId="4"/>
  </si>
  <si>
    <t>平成27年</t>
    <rPh sb="0" eb="2">
      <t>ヘイセイ</t>
    </rPh>
    <rPh sb="4" eb="5">
      <t>ネン</t>
    </rPh>
    <phoneticPr fontId="4"/>
  </si>
  <si>
    <t>世帯の種類</t>
    <rPh sb="0" eb="2">
      <t>セタイ</t>
    </rPh>
    <rPh sb="3" eb="5">
      <t>シュルイ</t>
    </rPh>
    <phoneticPr fontId="2"/>
  </si>
  <si>
    <t>総数(不明を含む）</t>
    <rPh sb="0" eb="2">
      <t>ソウスウ</t>
    </rPh>
    <rPh sb="3" eb="5">
      <t>フメイ</t>
    </rPh>
    <rPh sb="6" eb="7">
      <t>フク</t>
    </rPh>
    <phoneticPr fontId="9"/>
  </si>
  <si>
    <t>夫婦のみ世帯</t>
    <rPh sb="0" eb="2">
      <t>フウフ</t>
    </rPh>
    <rPh sb="4" eb="6">
      <t>セタイ</t>
    </rPh>
    <phoneticPr fontId="9"/>
  </si>
  <si>
    <t>夫婦と子供世帯</t>
    <rPh sb="0" eb="2">
      <t>フウフ</t>
    </rPh>
    <rPh sb="3" eb="5">
      <t>コドモ</t>
    </rPh>
    <rPh sb="5" eb="7">
      <t>セタイ</t>
    </rPh>
    <phoneticPr fontId="9"/>
  </si>
  <si>
    <t>ひとり親と子供世帯</t>
    <rPh sb="3" eb="4">
      <t>オヤ</t>
    </rPh>
    <rPh sb="5" eb="7">
      <t>コドモ</t>
    </rPh>
    <rPh sb="7" eb="9">
      <t>セタイ</t>
    </rPh>
    <phoneticPr fontId="9"/>
  </si>
  <si>
    <t>常陸大宮市</t>
    <rPh sb="0" eb="2">
      <t>ヒタチ</t>
    </rPh>
    <rPh sb="2" eb="5">
      <t>オオミヤシ</t>
    </rPh>
    <phoneticPr fontId="9"/>
  </si>
  <si>
    <t>－</t>
    <phoneticPr fontId="2"/>
  </si>
  <si>
    <t>総数</t>
    <rPh sb="0" eb="2">
      <t>ソウスウ</t>
    </rPh>
    <phoneticPr fontId="9"/>
  </si>
  <si>
    <t>高齢者単身世帯</t>
    <rPh sb="0" eb="3">
      <t>コウレイシャ</t>
    </rPh>
    <rPh sb="3" eb="5">
      <t>タンシン</t>
    </rPh>
    <rPh sb="5" eb="7">
      <t>セタイ</t>
    </rPh>
    <phoneticPr fontId="9"/>
  </si>
  <si>
    <t>高齢者夫婦世帯</t>
    <rPh sb="0" eb="3">
      <t>コウレイシャ</t>
    </rPh>
    <rPh sb="3" eb="5">
      <t>フウフ</t>
    </rPh>
    <rPh sb="5" eb="7">
      <t>セタイ</t>
    </rPh>
    <phoneticPr fontId="9"/>
  </si>
  <si>
    <t>その他世帯</t>
    <rPh sb="2" eb="3">
      <t>タ</t>
    </rPh>
    <rPh sb="3" eb="5">
      <t>セタイ</t>
    </rPh>
    <phoneticPr fontId="9"/>
  </si>
  <si>
    <t>65歳以上の世帯員のいる世帯</t>
    <rPh sb="2" eb="3">
      <t>サイ</t>
    </rPh>
    <rPh sb="3" eb="5">
      <t>イジョウ</t>
    </rPh>
    <rPh sb="6" eb="8">
      <t>セタイ</t>
    </rPh>
    <rPh sb="8" eb="9">
      <t>イン</t>
    </rPh>
    <rPh sb="12" eb="14">
      <t>セタイ</t>
    </rPh>
    <phoneticPr fontId="9"/>
  </si>
  <si>
    <t>総数</t>
    <phoneticPr fontId="2"/>
  </si>
  <si>
    <t>韓国
朝鮮</t>
    <phoneticPr fontId="2"/>
  </si>
  <si>
    <t>その他</t>
    <phoneticPr fontId="2"/>
  </si>
  <si>
    <t>平成29年</t>
    <rPh sb="0" eb="2">
      <t>ヘイセイ</t>
    </rPh>
    <rPh sb="4" eb="5">
      <t>ネン</t>
    </rPh>
    <phoneticPr fontId="2"/>
  </si>
  <si>
    <t>自然
増加数</t>
    <rPh sb="0" eb="2">
      <t>シゼン</t>
    </rPh>
    <rPh sb="3" eb="6">
      <t>ゾウカスウ</t>
    </rPh>
    <phoneticPr fontId="2"/>
  </si>
  <si>
    <t>社会
増加数</t>
    <rPh sb="0" eb="2">
      <t>シャカイ</t>
    </rPh>
    <rPh sb="3" eb="5">
      <t>ゾウカ</t>
    </rPh>
    <rPh sb="5" eb="6">
      <t>スウ</t>
    </rPh>
    <phoneticPr fontId="2"/>
  </si>
  <si>
    <t>年間
増加数</t>
    <rPh sb="0" eb="2">
      <t>ネンカン</t>
    </rPh>
    <rPh sb="3" eb="6">
      <t>ゾウカスウ</t>
    </rPh>
    <phoneticPr fontId="2"/>
  </si>
  <si>
    <t>大宮地域</t>
    <rPh sb="0" eb="2">
      <t>オオミヤ</t>
    </rPh>
    <rPh sb="2" eb="4">
      <t>チイキ</t>
    </rPh>
    <phoneticPr fontId="2"/>
  </si>
  <si>
    <t>総数</t>
    <rPh sb="0" eb="1">
      <t>ソウ</t>
    </rPh>
    <rPh sb="1" eb="2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</si>
  <si>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</si>
  <si>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</si>
  <si>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山方地域</t>
    <rPh sb="0" eb="2">
      <t>ヤマガタ</t>
    </rPh>
    <rPh sb="2" eb="4">
      <t>チイキ</t>
    </rPh>
    <phoneticPr fontId="2"/>
  </si>
  <si>
    <t>美和地域</t>
    <rPh sb="0" eb="2">
      <t>ミワ</t>
    </rPh>
    <rPh sb="2" eb="4">
      <t>チイキ</t>
    </rPh>
    <phoneticPr fontId="2"/>
  </si>
  <si>
    <t>緒川地域</t>
    <rPh sb="0" eb="2">
      <t>オガワ</t>
    </rPh>
    <rPh sb="2" eb="4">
      <t>チイキ</t>
    </rPh>
    <phoneticPr fontId="2"/>
  </si>
  <si>
    <t>御前山地域</t>
    <rPh sb="0" eb="3">
      <t>ゴゼンヤマ</t>
    </rPh>
    <rPh sb="3" eb="5">
      <t>チイキ</t>
    </rPh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</si>
  <si>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</si>
  <si>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</si>
  <si>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</si>
  <si>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</si>
  <si>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平成29年 2月</t>
    <rPh sb="0" eb="2">
      <t>ヘイセイ</t>
    </rPh>
    <rPh sb="4" eb="5">
      <t>ネン</t>
    </rPh>
    <rPh sb="7" eb="8">
      <t>ガツ</t>
    </rPh>
    <phoneticPr fontId="2"/>
  </si>
  <si>
    <t>平成29年 3月</t>
    <rPh sb="0" eb="2">
      <t>ヘイセイ</t>
    </rPh>
    <rPh sb="4" eb="5">
      <t>ネン</t>
    </rPh>
    <rPh sb="7" eb="8">
      <t>ガツ</t>
    </rPh>
    <phoneticPr fontId="2"/>
  </si>
  <si>
    <t>平成29年 4月</t>
    <rPh sb="0" eb="2">
      <t>ヘイセイ</t>
    </rPh>
    <rPh sb="4" eb="5">
      <t>ネン</t>
    </rPh>
    <rPh sb="7" eb="8">
      <t>ガツ</t>
    </rPh>
    <phoneticPr fontId="2"/>
  </si>
  <si>
    <t>平成29年 5月</t>
    <rPh sb="0" eb="2">
      <t>ヘイセイ</t>
    </rPh>
    <rPh sb="4" eb="5">
      <t>ネン</t>
    </rPh>
    <rPh sb="7" eb="8">
      <t>ガツ</t>
    </rPh>
    <phoneticPr fontId="2"/>
  </si>
  <si>
    <t>平成29年 6月</t>
    <rPh sb="0" eb="2">
      <t>ヘイセイ</t>
    </rPh>
    <rPh sb="4" eb="5">
      <t>ネン</t>
    </rPh>
    <rPh sb="7" eb="8">
      <t>ガツ</t>
    </rPh>
    <phoneticPr fontId="2"/>
  </si>
  <si>
    <t>平成29年 7月</t>
    <rPh sb="0" eb="2">
      <t>ヘイセイ</t>
    </rPh>
    <rPh sb="4" eb="5">
      <t>ネン</t>
    </rPh>
    <rPh sb="7" eb="8">
      <t>ガツ</t>
    </rPh>
    <phoneticPr fontId="2"/>
  </si>
  <si>
    <t>平成29年 8月</t>
    <rPh sb="0" eb="2">
      <t>ヘイセイ</t>
    </rPh>
    <rPh sb="4" eb="5">
      <t>ネン</t>
    </rPh>
    <rPh sb="7" eb="8">
      <t>ガツ</t>
    </rPh>
    <phoneticPr fontId="2"/>
  </si>
  <si>
    <t>平成29年 9月</t>
    <rPh sb="0" eb="2">
      <t>ヘイセイ</t>
    </rPh>
    <rPh sb="4" eb="5">
      <t>ネン</t>
    </rPh>
    <rPh sb="7" eb="8">
      <t>ガツ</t>
    </rPh>
    <phoneticPr fontId="2"/>
  </si>
  <si>
    <t>人口</t>
    <rPh sb="0" eb="2">
      <t>ジンコウ</t>
    </rPh>
    <phoneticPr fontId="2"/>
  </si>
  <si>
    <t>構成比</t>
    <rPh sb="0" eb="3">
      <t>コウセイヒ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</si>
  <si>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</si>
  <si>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</si>
  <si>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</si>
  <si>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資料：『総務課』</t>
    <rPh sb="0" eb="2">
      <t>シリョウ</t>
    </rPh>
    <rPh sb="4" eb="7">
      <t>ソウムカ</t>
    </rPh>
    <phoneticPr fontId="2"/>
  </si>
  <si>
    <t>（各年10月1日現在）</t>
    <rPh sb="1" eb="3">
      <t>カクネン</t>
    </rPh>
    <rPh sb="5" eb="6">
      <t>ガツ</t>
    </rPh>
    <rPh sb="7" eb="8">
      <t>ヒ</t>
    </rPh>
    <rPh sb="8" eb="10">
      <t>ゲンザイ</t>
    </rPh>
    <phoneticPr fontId="2"/>
  </si>
  <si>
    <t>（単位：人、各年10月1日現在）</t>
    <rPh sb="1" eb="3">
      <t>タンイ</t>
    </rPh>
    <rPh sb="4" eb="5">
      <t>ヒト</t>
    </rPh>
    <rPh sb="6" eb="8">
      <t>カクネン</t>
    </rPh>
    <rPh sb="10" eb="11">
      <t>ガツ</t>
    </rPh>
    <rPh sb="12" eb="13">
      <t>ヒ</t>
    </rPh>
    <rPh sb="13" eb="15">
      <t>ゲンザイ</t>
    </rPh>
    <phoneticPr fontId="2"/>
  </si>
  <si>
    <t>資料：『国勢調査』</t>
    <rPh sb="0" eb="2">
      <t>シリョウ</t>
    </rPh>
    <rPh sb="4" eb="6">
      <t>コクセイ</t>
    </rPh>
    <rPh sb="6" eb="8">
      <t>チョウサ</t>
    </rPh>
    <phoneticPr fontId="2"/>
  </si>
  <si>
    <t>（単位：人、％、各年10月1日現在）</t>
    <rPh sb="1" eb="3">
      <t>タンイ</t>
    </rPh>
    <rPh sb="4" eb="5">
      <t>ヒト</t>
    </rPh>
    <rPh sb="8" eb="10">
      <t>カクネン</t>
    </rPh>
    <rPh sb="12" eb="13">
      <t>ガツ</t>
    </rPh>
    <rPh sb="14" eb="15">
      <t>ヒ</t>
    </rPh>
    <rPh sb="15" eb="17">
      <t>ゲンザイ</t>
    </rPh>
    <phoneticPr fontId="2"/>
  </si>
  <si>
    <t>（単位：戸、各年10月1日現在）</t>
    <rPh sb="1" eb="3">
      <t>タンイ</t>
    </rPh>
    <rPh sb="4" eb="5">
      <t>ト</t>
    </rPh>
    <rPh sb="6" eb="8">
      <t>カクネン</t>
    </rPh>
    <rPh sb="10" eb="11">
      <t>ガツ</t>
    </rPh>
    <rPh sb="12" eb="13">
      <t>ヒ</t>
    </rPh>
    <rPh sb="13" eb="15">
      <t>ゲンザイ</t>
    </rPh>
    <phoneticPr fontId="2"/>
  </si>
  <si>
    <t>久隆</t>
    <rPh sb="0" eb="1">
      <t>ク</t>
    </rPh>
    <phoneticPr fontId="2"/>
  </si>
  <si>
    <t>家和楽</t>
    <rPh sb="0" eb="1">
      <t>ヤ</t>
    </rPh>
    <phoneticPr fontId="2"/>
  </si>
  <si>
    <t>増減率
(％)</t>
    <rPh sb="0" eb="2">
      <t>ゾウゲン</t>
    </rPh>
    <rPh sb="2" eb="3">
      <t>リツ</t>
    </rPh>
    <phoneticPr fontId="2"/>
  </si>
  <si>
    <t>２－１　　人口・世帯数の推移</t>
    <rPh sb="5" eb="7">
      <t>ジンコウ</t>
    </rPh>
    <rPh sb="8" eb="11">
      <t>セタイスウ</t>
    </rPh>
    <rPh sb="12" eb="14">
      <t>スイイ</t>
    </rPh>
    <phoneticPr fontId="2"/>
  </si>
  <si>
    <t>２－１　人口・世帯数の推移</t>
    <rPh sb="4" eb="6">
      <t>ジンコウ</t>
    </rPh>
    <rPh sb="7" eb="10">
      <t>セタイスウ</t>
    </rPh>
    <rPh sb="11" eb="13">
      <t>スイイ</t>
    </rPh>
    <phoneticPr fontId="2"/>
  </si>
  <si>
    <t>２－３　3区分別人口</t>
    <rPh sb="5" eb="7">
      <t>クブン</t>
    </rPh>
    <rPh sb="7" eb="8">
      <t>ベツ</t>
    </rPh>
    <rPh sb="8" eb="10">
      <t>ジンコウ</t>
    </rPh>
    <phoneticPr fontId="2"/>
  </si>
  <si>
    <t>２－４　年齢（5歳階級）別人口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2"/>
  </si>
  <si>
    <t>２－９　65歳以上の世帯員のいる世帯</t>
    <rPh sb="6" eb="7">
      <t>サイ</t>
    </rPh>
    <rPh sb="7" eb="9">
      <t>イジョウ</t>
    </rPh>
    <rPh sb="10" eb="13">
      <t>セタイイン</t>
    </rPh>
    <rPh sb="16" eb="18">
      <t>セタイ</t>
    </rPh>
    <phoneticPr fontId="2"/>
  </si>
  <si>
    <t>２－８　世帯の状況</t>
    <rPh sb="4" eb="6">
      <t>セタイ</t>
    </rPh>
    <rPh sb="7" eb="9">
      <t>ジョウキョウ</t>
    </rPh>
    <phoneticPr fontId="2"/>
  </si>
  <si>
    <t>２－７　国籍別・男女別外国人数</t>
    <rPh sb="4" eb="6">
      <t>コクセキ</t>
    </rPh>
    <rPh sb="6" eb="7">
      <t>ベツ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2"/>
  </si>
  <si>
    <t>２－６　婚姻・離婚・死産</t>
    <rPh sb="4" eb="6">
      <t>コンイン</t>
    </rPh>
    <rPh sb="7" eb="9">
      <t>リコン</t>
    </rPh>
    <rPh sb="10" eb="12">
      <t>シザン</t>
    </rPh>
    <phoneticPr fontId="2"/>
  </si>
  <si>
    <t>２－５　人口動態の推移</t>
    <rPh sb="4" eb="6">
      <t>ジンコウ</t>
    </rPh>
    <rPh sb="6" eb="8">
      <t>ドウタイ</t>
    </rPh>
    <rPh sb="9" eb="11">
      <t>スイイ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</si>
  <si>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</si>
  <si>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</si>
  <si>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</si>
  <si>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</si>
  <si>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2"/>
  </si>
  <si>
    <t>婚姻率
（人口千対）</t>
    <rPh sb="0" eb="2">
      <t>コンイン</t>
    </rPh>
    <rPh sb="2" eb="3">
      <t>リツ</t>
    </rPh>
    <rPh sb="5" eb="7">
      <t>ジンコウ</t>
    </rPh>
    <rPh sb="7" eb="9">
      <t>センタイ</t>
    </rPh>
    <phoneticPr fontId="2"/>
  </si>
  <si>
    <t>離婚率
（人口千対）</t>
    <rPh sb="0" eb="2">
      <t>リコン</t>
    </rPh>
    <rPh sb="2" eb="3">
      <t>リツ</t>
    </rPh>
    <rPh sb="5" eb="7">
      <t>ジンコウ</t>
    </rPh>
    <rPh sb="7" eb="9">
      <t>センタイ</t>
    </rPh>
    <phoneticPr fontId="2"/>
  </si>
  <si>
    <t>資料：『茨城県人口動態統計』</t>
    <rPh sb="0" eb="2">
      <t>シリョウ</t>
    </rPh>
    <rPh sb="4" eb="7">
      <t>イバラキケン</t>
    </rPh>
    <rPh sb="7" eb="9">
      <t>ジンコウ</t>
    </rPh>
    <rPh sb="9" eb="11">
      <t>ドウタイ</t>
    </rPh>
    <rPh sb="11" eb="13">
      <t>トウケイ</t>
    </rPh>
    <phoneticPr fontId="2"/>
  </si>
  <si>
    <t>２－３　　3区分別人口</t>
    <rPh sb="6" eb="8">
      <t>クブン</t>
    </rPh>
    <rPh sb="8" eb="9">
      <t>ベツ</t>
    </rPh>
    <rPh sb="9" eb="11">
      <t>ジンコウ</t>
    </rPh>
    <phoneticPr fontId="2"/>
  </si>
  <si>
    <t>２－４　　年齢（5歳階級）別人口</t>
    <rPh sb="5" eb="7">
      <t>ネンレイ</t>
    </rPh>
    <rPh sb="9" eb="10">
      <t>サイ</t>
    </rPh>
    <rPh sb="10" eb="12">
      <t>カイキュウ</t>
    </rPh>
    <rPh sb="13" eb="14">
      <t>ベツ</t>
    </rPh>
    <rPh sb="14" eb="16">
      <t>ジンコウ</t>
    </rPh>
    <phoneticPr fontId="2"/>
  </si>
  <si>
    <t>２－５　　人口動態の推移</t>
    <rPh sb="5" eb="7">
      <t>ジンコウ</t>
    </rPh>
    <rPh sb="7" eb="9">
      <t>ドウタイ</t>
    </rPh>
    <rPh sb="10" eb="12">
      <t>スイイ</t>
    </rPh>
    <phoneticPr fontId="2"/>
  </si>
  <si>
    <t>２－６　　婚姻・離婚・死産</t>
    <rPh sb="5" eb="7">
      <t>コンイン</t>
    </rPh>
    <rPh sb="8" eb="10">
      <t>リコン</t>
    </rPh>
    <rPh sb="11" eb="13">
      <t>シザン</t>
    </rPh>
    <phoneticPr fontId="2"/>
  </si>
  <si>
    <t>２－７　　国籍別・男女別外国人</t>
    <rPh sb="5" eb="7">
      <t>コクセキ</t>
    </rPh>
    <rPh sb="7" eb="8">
      <t>ベツ</t>
    </rPh>
    <rPh sb="9" eb="11">
      <t>ダンジョ</t>
    </rPh>
    <rPh sb="11" eb="12">
      <t>ベツ</t>
    </rPh>
    <rPh sb="12" eb="14">
      <t>ガイコク</t>
    </rPh>
    <rPh sb="14" eb="15">
      <t>ジン</t>
    </rPh>
    <phoneticPr fontId="2"/>
  </si>
  <si>
    <t>２－８　　世帯の状況</t>
    <rPh sb="5" eb="7">
      <t>セタイ</t>
    </rPh>
    <rPh sb="8" eb="10">
      <t>ジョウキョウ</t>
    </rPh>
    <phoneticPr fontId="2"/>
  </si>
  <si>
    <t>２－９　　65歳以上の世帯員のいる世帯</t>
    <rPh sb="7" eb="8">
      <t>サイ</t>
    </rPh>
    <rPh sb="8" eb="10">
      <t>イジョウ</t>
    </rPh>
    <rPh sb="11" eb="14">
      <t>セタイイン</t>
    </rPh>
    <rPh sb="17" eb="19">
      <t>セタイ</t>
    </rPh>
    <phoneticPr fontId="2"/>
  </si>
  <si>
    <t>総数</t>
    <rPh sb="0" eb="2">
      <t>ソウスウ</t>
    </rPh>
    <phoneticPr fontId="2"/>
  </si>
  <si>
    <t>労働力人口</t>
    <rPh sb="0" eb="3">
      <t>ロウドウリョク</t>
    </rPh>
    <rPh sb="3" eb="5">
      <t>ジンコウ</t>
    </rPh>
    <phoneticPr fontId="2"/>
  </si>
  <si>
    <t>就業者</t>
    <rPh sb="0" eb="3">
      <t>シュウギョウシャ</t>
    </rPh>
    <phoneticPr fontId="2"/>
  </si>
  <si>
    <t>休業者</t>
    <rPh sb="0" eb="2">
      <t>キュウギョウ</t>
    </rPh>
    <rPh sb="2" eb="3">
      <t>シャ</t>
    </rPh>
    <phoneticPr fontId="2"/>
  </si>
  <si>
    <t>15～19歳</t>
    <rPh sb="5" eb="6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</si>
  <si>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</si>
  <si>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</si>
  <si>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</si>
  <si>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</si>
  <si>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</si>
  <si>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</si>
  <si>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</si>
  <si>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</si>
  <si>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</si>
  <si>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</si>
  <si>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</si>
  <si>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</si>
  <si>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</si>
  <si>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85歳以上</t>
    <rPh sb="2" eb="3">
      <t>サイ</t>
    </rPh>
    <rPh sb="3" eb="5">
      <t>イジョウ</t>
    </rPh>
    <phoneticPr fontId="2"/>
  </si>
  <si>
    <t>非労働
人口
及び
不詳</t>
    <rPh sb="0" eb="1">
      <t>ヒ</t>
    </rPh>
    <rPh sb="1" eb="3">
      <t>ロウドウ</t>
    </rPh>
    <rPh sb="4" eb="6">
      <t>ジンコウ</t>
    </rPh>
    <rPh sb="7" eb="8">
      <t>オヨ</t>
    </rPh>
    <rPh sb="10" eb="12">
      <t>フショウ</t>
    </rPh>
    <phoneticPr fontId="2"/>
  </si>
  <si>
    <t>完全
失業者</t>
    <rPh sb="0" eb="2">
      <t>カンゼン</t>
    </rPh>
    <rPh sb="3" eb="5">
      <t>シツギョウ</t>
    </rPh>
    <rPh sb="5" eb="6">
      <t>シャ</t>
    </rPh>
    <phoneticPr fontId="2"/>
  </si>
  <si>
    <t>資料：『国勢調査』</t>
    <rPh sb="0" eb="2">
      <t>シリョウ</t>
    </rPh>
    <rPh sb="4" eb="6">
      <t>コクセイ</t>
    </rPh>
    <rPh sb="6" eb="8">
      <t>チョウサ</t>
    </rPh>
    <phoneticPr fontId="2"/>
  </si>
  <si>
    <t>就業人口</t>
    <rPh sb="0" eb="2">
      <t>シュウギョウ</t>
    </rPh>
    <rPh sb="2" eb="4">
      <t>ジンコウ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</si>
  <si>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</si>
  <si>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</si>
  <si>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</si>
  <si>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</si>
  <si>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</si>
  <si>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</si>
  <si>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</si>
  <si>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</si>
  <si>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平成
22年</t>
    <rPh sb="0" eb="2">
      <t>ヘイセイ</t>
    </rPh>
    <rPh sb="5" eb="6">
      <t>ネン</t>
    </rPh>
    <phoneticPr fontId="2"/>
  </si>
  <si>
    <t>平成
27年</t>
    <rPh sb="0" eb="2">
      <t>ヘイセイ</t>
    </rPh>
    <rPh sb="5" eb="6">
      <t>ネン</t>
    </rPh>
    <phoneticPr fontId="2"/>
  </si>
  <si>
    <t>年次</t>
    <rPh sb="0" eb="2">
      <t>ネンジ</t>
    </rPh>
    <phoneticPr fontId="2"/>
  </si>
  <si>
    <t>　核家族世帯</t>
    <rPh sb="1" eb="4">
      <t>カクカゾク</t>
    </rPh>
    <rPh sb="4" eb="6">
      <t>セタイ</t>
    </rPh>
    <phoneticPr fontId="9"/>
  </si>
  <si>
    <t>　単独世帯</t>
    <rPh sb="1" eb="3">
      <t>タンドク</t>
    </rPh>
    <rPh sb="3" eb="5">
      <t>セタイ</t>
    </rPh>
    <phoneticPr fontId="9"/>
  </si>
  <si>
    <t>　その他の世帯</t>
    <rPh sb="3" eb="4">
      <t>タ</t>
    </rPh>
    <rPh sb="5" eb="7">
      <t>セタイ</t>
    </rPh>
    <phoneticPr fontId="9"/>
  </si>
  <si>
    <t>平成7年</t>
    <rPh sb="0" eb="2">
      <t>ヘイセイ</t>
    </rPh>
    <rPh sb="3" eb="4">
      <t>ネン</t>
    </rPh>
    <phoneticPr fontId="2"/>
  </si>
  <si>
    <t>平成27年</t>
    <rPh sb="0" eb="2">
      <t>ヘイセイ</t>
    </rPh>
    <rPh sb="4" eb="5">
      <t>ネン</t>
    </rPh>
    <phoneticPr fontId="9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</si>
  <si>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</si>
  <si>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</si>
  <si>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</si>
  <si>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</si>
  <si>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</si>
  <si>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</si>
  <si>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</si>
  <si>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</si>
  <si>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</si>
  <si>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</si>
  <si>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</si>
  <si>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</si>
  <si>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</si>
  <si>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</si>
  <si>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</si>
  <si>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鉱業，採石業，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</si>
  <si>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</si>
  <si>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不動産業，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</si>
  <si>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2"/>
  </si>
  <si>
    <t>宿泊業・飲食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</si>
  <si>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</si>
  <si>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サービス業（他に分類されないもの）</t>
    <rPh sb="4" eb="5">
      <t>ギョウ</t>
    </rPh>
    <rPh sb="6" eb="7">
      <t>ホカ</t>
    </rPh>
    <rPh sb="8" eb="9">
      <t>ブン</t>
    </rPh>
    <rPh sb="9" eb="10">
      <t>ルイ</t>
    </rPh>
    <phoneticPr fontId="2"/>
  </si>
  <si>
    <t>分類不能</t>
    <rPh sb="0" eb="2">
      <t>ブンルイ</t>
    </rPh>
    <rPh sb="2" eb="4">
      <t>フノウ</t>
    </rPh>
    <phoneticPr fontId="2"/>
  </si>
  <si>
    <t>昭和40年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</si>
  <si>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</si>
  <si>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</si>
  <si>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－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</si>
  <si>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</si>
  <si>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</si>
  <si>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</si>
  <si>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２－１０　労働力状況（15歳以上）</t>
  </si>
  <si>
    <t>２－１０　労働力状況（15歳以上）</t>
    <rPh sb="5" eb="8">
      <t>ロウドウリョク</t>
    </rPh>
    <rPh sb="8" eb="10">
      <t>ジョウキョウ</t>
    </rPh>
    <rPh sb="13" eb="14">
      <t>サイ</t>
    </rPh>
    <rPh sb="14" eb="16">
      <t>イジョウ</t>
    </rPh>
    <phoneticPr fontId="2"/>
  </si>
  <si>
    <t>２－１１　産業別就業人口の推移</t>
  </si>
  <si>
    <t>２－１１　産業別就業人口の推移</t>
    <rPh sb="5" eb="7">
      <t>サンギョウ</t>
    </rPh>
    <rPh sb="7" eb="8">
      <t>ベツ</t>
    </rPh>
    <rPh sb="8" eb="10">
      <t>シュウギョウ</t>
    </rPh>
    <rPh sb="10" eb="12">
      <t>ジンコウ</t>
    </rPh>
    <rPh sb="13" eb="15">
      <t>スイイ</t>
    </rPh>
    <phoneticPr fontId="2"/>
  </si>
  <si>
    <t>労働力率</t>
    <rPh sb="0" eb="3">
      <t>ロウドウリョク</t>
    </rPh>
    <rPh sb="3" eb="4">
      <t>リツ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</si>
  <si>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</si>
  <si>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</si>
  <si>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通学の
かたわら
仕事</t>
    <rPh sb="0" eb="2">
      <t>ツウガク</t>
    </rPh>
    <rPh sb="9" eb="11">
      <t>シゴト</t>
    </rPh>
    <phoneticPr fontId="2"/>
  </si>
  <si>
    <t>主に
仕事</t>
    <rPh sb="0" eb="1">
      <t>オモ</t>
    </rPh>
    <rPh sb="3" eb="5">
      <t>シゴト</t>
    </rPh>
    <phoneticPr fontId="2"/>
  </si>
  <si>
    <t>家事の
ほか
仕事</t>
    <rPh sb="0" eb="2">
      <t>カジ</t>
    </rPh>
    <rPh sb="7" eb="9">
      <t>シゴト</t>
    </rPh>
    <phoneticPr fontId="2"/>
  </si>
  <si>
    <t>（単位：人、％、平成27年10月1日現在）</t>
    <rPh sb="1" eb="3">
      <t>タンイ</t>
    </rPh>
    <rPh sb="4" eb="5">
      <t>ヒト</t>
    </rPh>
    <rPh sb="8" eb="10">
      <t>ヘイセイ</t>
    </rPh>
    <rPh sb="12" eb="13">
      <t>ネン</t>
    </rPh>
    <rPh sb="15" eb="16">
      <t>ガツ</t>
    </rPh>
    <rPh sb="17" eb="18">
      <t>ヒ</t>
    </rPh>
    <rPh sb="18" eb="20">
      <t>ゲンザイ</t>
    </rPh>
    <phoneticPr fontId="2"/>
  </si>
  <si>
    <t>（単位：人、戸、10月1日現在）</t>
    <rPh sb="1" eb="3">
      <t>タンイ</t>
    </rPh>
    <rPh sb="4" eb="5">
      <t>ヒト</t>
    </rPh>
    <rPh sb="6" eb="7">
      <t>ト</t>
    </rPh>
    <rPh sb="10" eb="11">
      <t>ガツ</t>
    </rPh>
    <rPh sb="12" eb="13">
      <t>ヒ</t>
    </rPh>
    <rPh sb="13" eb="15">
      <t>ゲンザイ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</si>
  <si>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</si>
  <si>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</si>
  <si>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平成22年～
平成27年増減数</t>
    <rPh sb="0" eb="2">
      <t>ヘイセイ</t>
    </rPh>
    <rPh sb="4" eb="5">
      <t>ネン</t>
    </rPh>
    <rPh sb="7" eb="9">
      <t>ヘイセイ</t>
    </rPh>
    <rPh sb="11" eb="12">
      <t>ネン</t>
    </rPh>
    <rPh sb="12" eb="14">
      <t>ゾウゲン</t>
    </rPh>
    <rPh sb="14" eb="15">
      <t>スウ</t>
    </rPh>
    <phoneticPr fontId="2"/>
  </si>
  <si>
    <t>２－２　地区別（字別）人口・世帯数</t>
    <rPh sb="4" eb="6">
      <t>チク</t>
    </rPh>
    <rPh sb="6" eb="7">
      <t>ベツ</t>
    </rPh>
    <rPh sb="8" eb="9">
      <t>アザ</t>
    </rPh>
    <rPh sb="9" eb="10">
      <t>ベツ</t>
    </rPh>
    <rPh sb="11" eb="13">
      <t>ジンコウ</t>
    </rPh>
    <rPh sb="14" eb="17">
      <t>セタイスウ</t>
    </rPh>
    <phoneticPr fontId="2"/>
  </si>
  <si>
    <t>平成 7年</t>
    <rPh sb="0" eb="2">
      <t>ヘイセイ</t>
    </rPh>
    <rPh sb="4" eb="5">
      <t>ネン</t>
    </rPh>
    <phoneticPr fontId="2"/>
  </si>
  <si>
    <t>…</t>
  </si>
  <si>
    <t>…</t>
    <phoneticPr fontId="2"/>
  </si>
  <si>
    <t>年　次</t>
    <rPh sb="0" eb="1">
      <t>ネン</t>
    </rPh>
    <rPh sb="2" eb="3">
      <t>ツギ</t>
    </rPh>
    <phoneticPr fontId="2"/>
  </si>
  <si>
    <t>年　齢</t>
    <rPh sb="0" eb="1">
      <t>ネン</t>
    </rPh>
    <rPh sb="2" eb="3">
      <t>トシ</t>
    </rPh>
    <phoneticPr fontId="2"/>
  </si>
  <si>
    <t>年　次</t>
    <rPh sb="0" eb="1">
      <t>ネン</t>
    </rPh>
    <rPh sb="2" eb="3">
      <t>ジ</t>
    </rPh>
    <phoneticPr fontId="2"/>
  </si>
  <si>
    <t>区　分</t>
    <rPh sb="0" eb="1">
      <t>ク</t>
    </rPh>
    <rPh sb="2" eb="3">
      <t>ブン</t>
    </rPh>
    <phoneticPr fontId="2"/>
  </si>
  <si>
    <t>-</t>
  </si>
  <si>
    <t>-</t>
    <phoneticPr fontId="2"/>
  </si>
  <si>
    <t>－</t>
  </si>
  <si>
    <t>２－２　　地区別（字別）人口・世帯数</t>
    <rPh sb="5" eb="7">
      <t>チク</t>
    </rPh>
    <rPh sb="7" eb="8">
      <t>ベツ</t>
    </rPh>
    <rPh sb="9" eb="10">
      <t>アザ</t>
    </rPh>
    <rPh sb="10" eb="11">
      <t>ベツ</t>
    </rPh>
    <rPh sb="12" eb="14">
      <t>ジンコウ</t>
    </rPh>
    <rPh sb="15" eb="18">
      <t>セタイスウ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</si>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</sst>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,##0;&quot; -&quot;###,##0"/>
    <numFmt numFmtId="177" formatCode="###,##0;&quot;-&quot;##,##0"/>
    <numFmt numFmtId="178" formatCode="#,##0_ ;[Red]\-#,##0\ "/>
    <numFmt numFmtId="179" formatCode="#,##0;&quot;△ &quot;#,##0"/>
    <numFmt numFmtId="180" formatCode="0.0;&quot;△ &quot;0.0"/>
    <numFmt numFmtId="181" formatCode="0.00_);[Red]\(0.00\)"/>
    <numFmt numFmtId="182" formatCode="0_);[Red]\(0\)"/>
    <numFmt numFmtId="183" formatCode="0.0_);[Red]\(0.0\)"/>
    <numFmt numFmtId="184" formatCode="0.0%"/>
    <numFmt numFmtId="185" formatCode="0;&quot;△ &quot;0"/>
    <numFmt numFmtId="186" formatCode="0.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明朝"/>
      <family val="3"/>
      <charset val="128"/>
    </font>
    <font>
      <sz val="7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2" fillId="0" borderId="0"/>
    <xf numFmtId="0" fontId="14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0" fillId="0" borderId="0" xfId="1" applyFont="1">
      <alignment vertical="center"/>
    </xf>
    <xf numFmtId="178" fontId="3" fillId="0" borderId="0" xfId="1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11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textRotation="255"/>
    </xf>
    <xf numFmtId="5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56" fontId="3" fillId="0" borderId="0" xfId="0" applyNumberFormat="1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9" xfId="1" applyFont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77" fontId="8" fillId="0" borderId="5" xfId="4" applyNumberFormat="1" applyFont="1" applyFill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textRotation="255"/>
    </xf>
    <xf numFmtId="182" fontId="6" fillId="0" borderId="12" xfId="5" applyNumberFormat="1" applyFont="1" applyFill="1" applyBorder="1" applyAlignment="1" applyProtection="1">
      <alignment vertical="center"/>
    </xf>
    <xf numFmtId="0" fontId="15" fillId="0" borderId="0" xfId="6" applyFont="1">
      <alignment vertical="center"/>
    </xf>
    <xf numFmtId="56" fontId="15" fillId="0" borderId="0" xfId="6" applyNumberFormat="1" applyFont="1">
      <alignment vertical="center"/>
    </xf>
    <xf numFmtId="0" fontId="16" fillId="0" borderId="0" xfId="0" applyFont="1">
      <alignment vertical="center"/>
    </xf>
    <xf numFmtId="0" fontId="3" fillId="0" borderId="10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distributed" vertical="center" shrinkToFit="1"/>
    </xf>
    <xf numFmtId="38" fontId="3" fillId="0" borderId="14" xfId="1" applyFont="1" applyBorder="1" applyAlignment="1">
      <alignment vertical="center" shrinkToFit="1"/>
    </xf>
    <xf numFmtId="179" fontId="3" fillId="0" borderId="12" xfId="1" applyNumberFormat="1" applyFont="1" applyBorder="1">
      <alignment vertical="center"/>
    </xf>
    <xf numFmtId="179" fontId="3" fillId="0" borderId="14" xfId="1" applyNumberFormat="1" applyFont="1" applyBorder="1">
      <alignment vertical="center"/>
    </xf>
    <xf numFmtId="180" fontId="3" fillId="0" borderId="14" xfId="2" applyNumberFormat="1" applyFont="1" applyBorder="1">
      <alignment vertical="center"/>
    </xf>
    <xf numFmtId="179" fontId="3" fillId="0" borderId="11" xfId="1" applyNumberFormat="1" applyFont="1" applyBorder="1">
      <alignment vertical="center"/>
    </xf>
    <xf numFmtId="38" fontId="11" fillId="0" borderId="14" xfId="1" applyFont="1" applyBorder="1">
      <alignment vertical="center"/>
    </xf>
    <xf numFmtId="179" fontId="6" fillId="0" borderId="12" xfId="1" applyNumberFormat="1" applyFont="1" applyFill="1" applyBorder="1">
      <alignment vertical="center"/>
    </xf>
    <xf numFmtId="179" fontId="6" fillId="0" borderId="14" xfId="1" applyNumberFormat="1" applyFont="1" applyFill="1" applyBorder="1">
      <alignment vertical="center"/>
    </xf>
    <xf numFmtId="0" fontId="3" fillId="0" borderId="0" xfId="0" applyFont="1" applyBorder="1" applyAlignment="1">
      <alignment horizontal="distributed" vertical="center"/>
    </xf>
    <xf numFmtId="38" fontId="3" fillId="0" borderId="14" xfId="1" applyFont="1" applyBorder="1">
      <alignment vertical="center"/>
    </xf>
    <xf numFmtId="38" fontId="3" fillId="0" borderId="12" xfId="1" applyFont="1" applyBorder="1">
      <alignment vertical="center"/>
    </xf>
    <xf numFmtId="0" fontId="3" fillId="0" borderId="14" xfId="1" applyNumberFormat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178" fontId="3" fillId="0" borderId="14" xfId="1" applyNumberFormat="1" applyFont="1" applyBorder="1">
      <alignment vertical="center"/>
    </xf>
    <xf numFmtId="178" fontId="3" fillId="0" borderId="11" xfId="1" applyNumberFormat="1" applyFont="1" applyBorder="1">
      <alignment vertical="center"/>
    </xf>
    <xf numFmtId="178" fontId="3" fillId="0" borderId="14" xfId="1" applyNumberFormat="1" applyFont="1" applyBorder="1" applyAlignment="1">
      <alignment vertical="center"/>
    </xf>
    <xf numFmtId="179" fontId="3" fillId="0" borderId="12" xfId="0" applyNumberFormat="1" applyFont="1" applyBorder="1">
      <alignment vertical="center"/>
    </xf>
    <xf numFmtId="179" fontId="3" fillId="0" borderId="14" xfId="0" applyNumberFormat="1" applyFont="1" applyBorder="1">
      <alignment vertical="center"/>
    </xf>
    <xf numFmtId="0" fontId="3" fillId="0" borderId="12" xfId="0" applyFont="1" applyBorder="1">
      <alignment vertical="center"/>
    </xf>
    <xf numFmtId="182" fontId="3" fillId="0" borderId="12" xfId="1" applyNumberFormat="1" applyFont="1" applyBorder="1">
      <alignment vertical="center"/>
    </xf>
    <xf numFmtId="177" fontId="8" fillId="0" borderId="14" xfId="4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38" fontId="3" fillId="0" borderId="14" xfId="1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185" fontId="3" fillId="0" borderId="14" xfId="0" applyNumberFormat="1" applyFont="1" applyBorder="1">
      <alignment vertical="center"/>
    </xf>
    <xf numFmtId="185" fontId="3" fillId="0" borderId="1" xfId="0" applyNumberFormat="1" applyFont="1" applyBorder="1">
      <alignment vertical="center"/>
    </xf>
    <xf numFmtId="38" fontId="3" fillId="0" borderId="12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0" fontId="3" fillId="0" borderId="3" xfId="0" applyFont="1" applyBorder="1" applyAlignment="1">
      <alignment horizontal="distributed" vertical="center" shrinkToFit="1"/>
    </xf>
    <xf numFmtId="38" fontId="3" fillId="0" borderId="8" xfId="1" applyFont="1" applyBorder="1" applyAlignment="1">
      <alignment vertical="center" shrinkToFit="1"/>
    </xf>
    <xf numFmtId="185" fontId="3" fillId="0" borderId="4" xfId="0" applyNumberFormat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7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6" xfId="1" applyFont="1" applyBorder="1">
      <alignment vertical="center"/>
    </xf>
    <xf numFmtId="185" fontId="3" fillId="0" borderId="12" xfId="0" applyNumberFormat="1" applyFont="1" applyBorder="1">
      <alignment vertical="center"/>
    </xf>
    <xf numFmtId="185" fontId="3" fillId="0" borderId="6" xfId="0" applyNumberFormat="1" applyFont="1" applyBorder="1">
      <alignment vertical="center"/>
    </xf>
    <xf numFmtId="183" fontId="3" fillId="0" borderId="14" xfId="1" applyNumberFormat="1" applyFont="1" applyBorder="1">
      <alignment vertical="center"/>
    </xf>
    <xf numFmtId="182" fontId="3" fillId="0" borderId="14" xfId="1" applyNumberFormat="1" applyFont="1" applyBorder="1">
      <alignment vertical="center"/>
    </xf>
    <xf numFmtId="183" fontId="6" fillId="0" borderId="14" xfId="5" applyNumberFormat="1" applyFont="1" applyFill="1" applyBorder="1" applyAlignment="1" applyProtection="1">
      <alignment vertical="center"/>
    </xf>
    <xf numFmtId="181" fontId="3" fillId="0" borderId="11" xfId="1" applyNumberFormat="1" applyFont="1" applyBorder="1">
      <alignment vertical="center"/>
    </xf>
    <xf numFmtId="181" fontId="6" fillId="0" borderId="11" xfId="5" applyNumberFormat="1" applyFont="1" applyFill="1" applyBorder="1" applyAlignment="1" applyProtection="1">
      <alignment vertical="center"/>
    </xf>
    <xf numFmtId="182" fontId="6" fillId="0" borderId="14" xfId="0" applyNumberFormat="1" applyFont="1" applyFill="1" applyBorder="1" applyAlignment="1" applyProtection="1">
      <alignment vertical="center"/>
    </xf>
    <xf numFmtId="38" fontId="11" fillId="0" borderId="14" xfId="1" applyFont="1" applyBorder="1" applyAlignment="1">
      <alignment vertical="center"/>
    </xf>
    <xf numFmtId="179" fontId="3" fillId="0" borderId="14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9" fontId="6" fillId="0" borderId="23" xfId="1" applyNumberFormat="1" applyFont="1" applyFill="1" applyBorder="1">
      <alignment vertical="center"/>
    </xf>
    <xf numFmtId="179" fontId="6" fillId="0" borderId="24" xfId="1" applyNumberFormat="1" applyFont="1" applyFill="1" applyBorder="1">
      <alignment vertical="center"/>
    </xf>
    <xf numFmtId="179" fontId="3" fillId="0" borderId="24" xfId="1" applyNumberFormat="1" applyFont="1" applyBorder="1">
      <alignment vertical="center"/>
    </xf>
    <xf numFmtId="180" fontId="3" fillId="0" borderId="24" xfId="2" applyNumberFormat="1" applyFont="1" applyBorder="1">
      <alignment vertical="center"/>
    </xf>
    <xf numFmtId="179" fontId="3" fillId="0" borderId="25" xfId="1" applyNumberFormat="1" applyFont="1" applyBorder="1">
      <alignment vertical="center"/>
    </xf>
    <xf numFmtId="38" fontId="11" fillId="0" borderId="24" xfId="1" applyFont="1" applyBorder="1">
      <alignment vertical="center"/>
    </xf>
    <xf numFmtId="38" fontId="3" fillId="0" borderId="12" xfId="1" applyFont="1" applyBorder="1" applyAlignment="1">
      <alignment vertical="center"/>
    </xf>
    <xf numFmtId="179" fontId="3" fillId="0" borderId="12" xfId="1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38" fontId="11" fillId="0" borderId="11" xfId="1" applyFont="1" applyBorder="1" applyAlignment="1">
      <alignment vertical="center"/>
    </xf>
    <xf numFmtId="38" fontId="11" fillId="0" borderId="11" xfId="1" applyFont="1" applyBorder="1">
      <alignment vertical="center"/>
    </xf>
    <xf numFmtId="38" fontId="11" fillId="0" borderId="25" xfId="1" applyFont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/>
    </xf>
    <xf numFmtId="185" fontId="3" fillId="0" borderId="42" xfId="0" applyNumberFormat="1" applyFont="1" applyBorder="1">
      <alignment vertical="center"/>
    </xf>
    <xf numFmtId="0" fontId="3" fillId="0" borderId="43" xfId="0" applyFont="1" applyBorder="1">
      <alignment vertical="center"/>
    </xf>
    <xf numFmtId="185" fontId="3" fillId="0" borderId="17" xfId="0" applyNumberFormat="1" applyFont="1" applyBorder="1">
      <alignment vertical="center"/>
    </xf>
    <xf numFmtId="0" fontId="3" fillId="0" borderId="44" xfId="0" applyFont="1" applyBorder="1">
      <alignment vertical="center"/>
    </xf>
    <xf numFmtId="0" fontId="3" fillId="0" borderId="41" xfId="0" applyFont="1" applyBorder="1">
      <alignment vertical="center"/>
    </xf>
    <xf numFmtId="185" fontId="3" fillId="0" borderId="19" xfId="0" applyNumberFormat="1" applyFont="1" applyBorder="1">
      <alignment vertical="center"/>
    </xf>
    <xf numFmtId="0" fontId="3" fillId="0" borderId="43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 shrinkToFit="1"/>
    </xf>
    <xf numFmtId="0" fontId="3" fillId="0" borderId="23" xfId="0" applyFont="1" applyBorder="1">
      <alignment vertical="center"/>
    </xf>
    <xf numFmtId="38" fontId="3" fillId="0" borderId="23" xfId="1" applyFont="1" applyBorder="1" applyAlignment="1">
      <alignment vertical="center" shrinkToFit="1"/>
    </xf>
    <xf numFmtId="38" fontId="3" fillId="0" borderId="24" xfId="1" applyFont="1" applyBorder="1" applyAlignment="1">
      <alignment vertical="center" shrinkToFit="1"/>
    </xf>
    <xf numFmtId="38" fontId="3" fillId="0" borderId="25" xfId="1" applyFont="1" applyBorder="1" applyAlignment="1">
      <alignment vertical="center" shrinkToFit="1"/>
    </xf>
    <xf numFmtId="185" fontId="3" fillId="0" borderId="23" xfId="0" applyNumberFormat="1" applyFont="1" applyBorder="1">
      <alignment vertical="center"/>
    </xf>
    <xf numFmtId="185" fontId="3" fillId="0" borderId="48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0" xfId="0" applyFont="1" applyBorder="1" applyAlignment="1">
      <alignment horizontal="distributed"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>
      <alignment vertical="center"/>
    </xf>
    <xf numFmtId="38" fontId="3" fillId="0" borderId="24" xfId="1" applyFont="1" applyBorder="1">
      <alignment vertical="center"/>
    </xf>
    <xf numFmtId="38" fontId="3" fillId="0" borderId="23" xfId="1" applyFont="1" applyBorder="1">
      <alignment vertical="center"/>
    </xf>
    <xf numFmtId="0" fontId="3" fillId="0" borderId="3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78" fontId="3" fillId="0" borderId="33" xfId="1" applyNumberFormat="1" applyFont="1" applyBorder="1" applyAlignment="1">
      <alignment horizontal="center" vertical="center"/>
    </xf>
    <xf numFmtId="178" fontId="3" fillId="0" borderId="34" xfId="1" applyNumberFormat="1" applyFont="1" applyBorder="1" applyAlignment="1">
      <alignment horizontal="center" vertical="center"/>
    </xf>
    <xf numFmtId="178" fontId="3" fillId="0" borderId="37" xfId="1" applyNumberFormat="1" applyFont="1" applyBorder="1" applyAlignment="1">
      <alignment horizontal="center" vertical="center"/>
    </xf>
    <xf numFmtId="178" fontId="3" fillId="0" borderId="33" xfId="1" applyNumberFormat="1" applyFont="1" applyFill="1" applyBorder="1" applyAlignment="1">
      <alignment horizontal="center" vertical="center"/>
    </xf>
    <xf numFmtId="178" fontId="3" fillId="0" borderId="34" xfId="1" applyNumberFormat="1" applyFont="1" applyFill="1" applyBorder="1" applyAlignment="1">
      <alignment horizontal="center" vertical="center"/>
    </xf>
    <xf numFmtId="178" fontId="3" fillId="0" borderId="35" xfId="1" applyNumberFormat="1" applyFont="1" applyFill="1" applyBorder="1" applyAlignment="1">
      <alignment horizontal="center" vertical="center"/>
    </xf>
    <xf numFmtId="178" fontId="3" fillId="0" borderId="30" xfId="1" applyNumberFormat="1" applyFont="1" applyBorder="1" applyAlignment="1">
      <alignment horizontal="center" vertical="center"/>
    </xf>
    <xf numFmtId="178" fontId="3" fillId="0" borderId="31" xfId="1" applyNumberFormat="1" applyFont="1" applyBorder="1" applyAlignment="1">
      <alignment horizontal="center" vertical="center"/>
    </xf>
    <xf numFmtId="178" fontId="3" fillId="0" borderId="60" xfId="1" applyNumberFormat="1" applyFont="1" applyBorder="1">
      <alignment vertical="center"/>
    </xf>
    <xf numFmtId="178" fontId="3" fillId="0" borderId="57" xfId="1" applyNumberFormat="1" applyFont="1" applyBorder="1">
      <alignment vertical="center"/>
    </xf>
    <xf numFmtId="178" fontId="3" fillId="0" borderId="58" xfId="1" applyNumberFormat="1" applyFont="1" applyBorder="1">
      <alignment vertical="center"/>
    </xf>
    <xf numFmtId="178" fontId="3" fillId="0" borderId="57" xfId="1" applyNumberFormat="1" applyFont="1" applyBorder="1" applyAlignment="1">
      <alignment vertical="center"/>
    </xf>
    <xf numFmtId="179" fontId="3" fillId="0" borderId="56" xfId="0" applyNumberFormat="1" applyFont="1" applyBorder="1">
      <alignment vertical="center"/>
    </xf>
    <xf numFmtId="179" fontId="3" fillId="0" borderId="57" xfId="0" applyNumberFormat="1" applyFont="1" applyBorder="1">
      <alignment vertical="center"/>
    </xf>
    <xf numFmtId="179" fontId="3" fillId="0" borderId="59" xfId="0" applyNumberFormat="1" applyFont="1" applyBorder="1">
      <alignment vertical="center"/>
    </xf>
    <xf numFmtId="178" fontId="3" fillId="0" borderId="20" xfId="1" applyNumberFormat="1" applyFont="1" applyBorder="1">
      <alignment vertical="center"/>
    </xf>
    <xf numFmtId="179" fontId="3" fillId="0" borderId="19" xfId="0" applyNumberFormat="1" applyFont="1" applyBorder="1">
      <alignment vertical="center"/>
    </xf>
    <xf numFmtId="178" fontId="3" fillId="0" borderId="22" xfId="1" applyNumberFormat="1" applyFont="1" applyBorder="1">
      <alignment vertical="center"/>
    </xf>
    <xf numFmtId="178" fontId="3" fillId="0" borderId="24" xfId="1" applyNumberFormat="1" applyFont="1" applyBorder="1">
      <alignment vertical="center"/>
    </xf>
    <xf numFmtId="178" fontId="3" fillId="0" borderId="25" xfId="1" applyNumberFormat="1" applyFont="1" applyBorder="1">
      <alignment vertical="center"/>
    </xf>
    <xf numFmtId="178" fontId="3" fillId="0" borderId="24" xfId="1" applyNumberFormat="1" applyFont="1" applyBorder="1" applyAlignment="1">
      <alignment vertical="center"/>
    </xf>
    <xf numFmtId="179" fontId="3" fillId="0" borderId="23" xfId="0" applyNumberFormat="1" applyFont="1" applyBorder="1">
      <alignment vertical="center"/>
    </xf>
    <xf numFmtId="179" fontId="3" fillId="0" borderId="24" xfId="0" applyNumberFormat="1" applyFont="1" applyBorder="1">
      <alignment vertical="center"/>
    </xf>
    <xf numFmtId="179" fontId="3" fillId="0" borderId="48" xfId="0" applyNumberFormat="1" applyFont="1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179" fontId="3" fillId="0" borderId="19" xfId="1" applyNumberFormat="1" applyFont="1" applyBorder="1">
      <alignment vertical="center"/>
    </xf>
    <xf numFmtId="0" fontId="3" fillId="0" borderId="24" xfId="0" applyFont="1" applyBorder="1">
      <alignment vertical="center"/>
    </xf>
    <xf numFmtId="179" fontId="3" fillId="0" borderId="48" xfId="1" applyNumberFormat="1" applyFont="1" applyBorder="1">
      <alignment vertical="center"/>
    </xf>
    <xf numFmtId="183" fontId="3" fillId="0" borderId="19" xfId="1" applyNumberFormat="1" applyFont="1" applyBorder="1">
      <alignment vertical="center"/>
    </xf>
    <xf numFmtId="183" fontId="6" fillId="0" borderId="19" xfId="0" applyNumberFormat="1" applyFont="1" applyFill="1" applyBorder="1" applyAlignment="1" applyProtection="1">
      <alignment vertical="center"/>
    </xf>
    <xf numFmtId="183" fontId="6" fillId="0" borderId="24" xfId="5" applyNumberFormat="1" applyFont="1" applyFill="1" applyBorder="1" applyAlignment="1" applyProtection="1">
      <alignment vertical="center"/>
    </xf>
    <xf numFmtId="182" fontId="6" fillId="0" borderId="23" xfId="5" applyNumberFormat="1" applyFont="1" applyFill="1" applyBorder="1" applyAlignment="1" applyProtection="1">
      <alignment vertical="center"/>
    </xf>
    <xf numFmtId="181" fontId="6" fillId="0" borderId="25" xfId="5" applyNumberFormat="1" applyFont="1" applyFill="1" applyBorder="1" applyAlignment="1" applyProtection="1">
      <alignment vertical="center"/>
    </xf>
    <xf numFmtId="182" fontId="6" fillId="0" borderId="24" xfId="0" applyNumberFormat="1" applyFont="1" applyFill="1" applyBorder="1" applyAlignment="1" applyProtection="1">
      <alignment vertical="center"/>
    </xf>
    <xf numFmtId="183" fontId="6" fillId="0" borderId="48" xfId="0" applyNumberFormat="1" applyFont="1" applyFill="1" applyBorder="1" applyAlignment="1" applyProtection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77" fontId="8" fillId="0" borderId="19" xfId="4" applyNumberFormat="1" applyFont="1" applyFill="1" applyBorder="1" applyAlignment="1">
      <alignment horizontal="right" vertical="center"/>
    </xf>
    <xf numFmtId="177" fontId="8" fillId="0" borderId="45" xfId="4" applyNumberFormat="1" applyFont="1" applyFill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4" xfId="1" applyFont="1" applyBorder="1" applyAlignment="1">
      <alignment horizontal="right" vertical="center"/>
    </xf>
    <xf numFmtId="38" fontId="3" fillId="0" borderId="48" xfId="1" applyFont="1" applyBorder="1" applyAlignment="1">
      <alignment vertical="center"/>
    </xf>
    <xf numFmtId="0" fontId="3" fillId="0" borderId="64" xfId="0" applyFont="1" applyBorder="1" applyAlignment="1">
      <alignment vertical="center" textRotation="255"/>
    </xf>
    <xf numFmtId="0" fontId="3" fillId="0" borderId="64" xfId="0" applyFont="1" applyBorder="1" applyAlignment="1">
      <alignment vertical="center" textRotation="255" wrapText="1"/>
    </xf>
    <xf numFmtId="0" fontId="3" fillId="0" borderId="65" xfId="0" applyFont="1" applyBorder="1" applyAlignment="1">
      <alignment vertical="center" textRotation="255"/>
    </xf>
    <xf numFmtId="0" fontId="3" fillId="0" borderId="66" xfId="0" applyFont="1" applyBorder="1" applyAlignment="1">
      <alignment vertical="center" textRotation="255"/>
    </xf>
    <xf numFmtId="176" fontId="8" fillId="0" borderId="12" xfId="4" applyNumberFormat="1" applyFont="1" applyFill="1" applyBorder="1" applyAlignment="1">
      <alignment horizontal="right" vertical="center"/>
    </xf>
    <xf numFmtId="176" fontId="8" fillId="0" borderId="9" xfId="4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38" fontId="3" fillId="0" borderId="42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62" xfId="0" applyFont="1" applyBorder="1" applyAlignment="1">
      <alignment vertical="center"/>
    </xf>
    <xf numFmtId="38" fontId="3" fillId="0" borderId="45" xfId="1" applyFont="1" applyBorder="1" applyAlignment="1">
      <alignment horizontal="right" vertical="center"/>
    </xf>
    <xf numFmtId="38" fontId="3" fillId="0" borderId="34" xfId="1" applyFont="1" applyBorder="1" applyAlignment="1">
      <alignment horizontal="right" vertical="center"/>
    </xf>
    <xf numFmtId="38" fontId="3" fillId="0" borderId="3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0" fontId="3" fillId="0" borderId="4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9" xfId="0" applyFont="1" applyBorder="1" applyAlignment="1">
      <alignment horizontal="right" vertical="center"/>
    </xf>
    <xf numFmtId="38" fontId="3" fillId="0" borderId="19" xfId="0" applyNumberFormat="1" applyFont="1" applyBorder="1" applyAlignment="1">
      <alignment vertical="center"/>
    </xf>
    <xf numFmtId="38" fontId="3" fillId="0" borderId="19" xfId="0" applyNumberFormat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48" xfId="0" applyNumberFormat="1" applyFont="1" applyBorder="1" applyAlignment="1">
      <alignment horizontal="right" vertical="center"/>
    </xf>
    <xf numFmtId="0" fontId="3" fillId="0" borderId="23" xfId="0" applyFont="1" applyBorder="1" applyAlignment="1"/>
    <xf numFmtId="0" fontId="3" fillId="0" borderId="19" xfId="0" applyFont="1" applyBorder="1">
      <alignment vertical="center"/>
    </xf>
    <xf numFmtId="38" fontId="3" fillId="0" borderId="25" xfId="1" applyFont="1" applyBorder="1">
      <alignment vertical="center"/>
    </xf>
    <xf numFmtId="0" fontId="3" fillId="0" borderId="48" xfId="0" applyFont="1" applyBorder="1">
      <alignment vertical="center"/>
    </xf>
    <xf numFmtId="0" fontId="11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 wrapText="1"/>
    </xf>
    <xf numFmtId="38" fontId="3" fillId="0" borderId="24" xfId="1" applyFont="1" applyBorder="1" applyAlignment="1">
      <alignment horizontal="right" vertical="center" wrapText="1"/>
    </xf>
    <xf numFmtId="0" fontId="3" fillId="0" borderId="31" xfId="0" applyFont="1" applyBorder="1" applyAlignment="1">
      <alignment horizontal="center" vertical="center" wrapText="1"/>
    </xf>
    <xf numFmtId="38" fontId="3" fillId="0" borderId="33" xfId="1" applyFont="1" applyBorder="1" applyAlignment="1">
      <alignment horizontal="right" vertical="center" wrapText="1"/>
    </xf>
    <xf numFmtId="38" fontId="3" fillId="0" borderId="34" xfId="1" applyFont="1" applyBorder="1" applyAlignment="1">
      <alignment horizontal="right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2" xfId="1" applyFont="1" applyBorder="1">
      <alignment vertical="center"/>
    </xf>
    <xf numFmtId="38" fontId="3" fillId="0" borderId="12" xfId="1" applyFont="1" applyBorder="1" applyAlignment="1">
      <alignment horizontal="right" vertical="center" shrinkToFit="1"/>
    </xf>
    <xf numFmtId="38" fontId="3" fillId="0" borderId="14" xfId="1" applyFont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/>
    </xf>
    <xf numFmtId="185" fontId="3" fillId="0" borderId="12" xfId="0" applyNumberFormat="1" applyFont="1" applyBorder="1" applyAlignment="1">
      <alignment horizontal="right" vertical="center"/>
    </xf>
    <xf numFmtId="185" fontId="3" fillId="0" borderId="19" xfId="0" applyNumberFormat="1" applyFont="1" applyBorder="1" applyAlignment="1">
      <alignment horizontal="right" vertical="center"/>
    </xf>
    <xf numFmtId="186" fontId="3" fillId="0" borderId="0" xfId="0" applyNumberFormat="1" applyFont="1">
      <alignment vertical="center"/>
    </xf>
    <xf numFmtId="186" fontId="3" fillId="0" borderId="14" xfId="2" applyNumberFormat="1" applyFont="1" applyBorder="1" applyAlignment="1">
      <alignment horizontal="right" vertical="center" wrapText="1"/>
    </xf>
    <xf numFmtId="186" fontId="3" fillId="0" borderId="24" xfId="2" applyNumberFormat="1" applyFont="1" applyBorder="1" applyAlignment="1">
      <alignment horizontal="right" vertical="center" wrapText="1"/>
    </xf>
    <xf numFmtId="186" fontId="3" fillId="0" borderId="14" xfId="2" applyNumberFormat="1" applyFont="1" applyBorder="1" applyAlignment="1">
      <alignment horizontal="right" vertical="center"/>
    </xf>
    <xf numFmtId="186" fontId="3" fillId="0" borderId="24" xfId="2" applyNumberFormat="1" applyFont="1" applyBorder="1" applyAlignment="1">
      <alignment horizontal="right" vertical="center"/>
    </xf>
    <xf numFmtId="186" fontId="3" fillId="0" borderId="19" xfId="2" applyNumberFormat="1" applyFont="1" applyBorder="1">
      <alignment vertical="center"/>
    </xf>
    <xf numFmtId="186" fontId="3" fillId="0" borderId="19" xfId="1" applyNumberFormat="1" applyFont="1" applyBorder="1" applyAlignment="1">
      <alignment horizontal="right" vertical="center" wrapText="1"/>
    </xf>
    <xf numFmtId="186" fontId="3" fillId="0" borderId="48" xfId="2" applyNumberFormat="1" applyFont="1" applyBorder="1">
      <alignment vertical="center"/>
    </xf>
    <xf numFmtId="184" fontId="3" fillId="0" borderId="0" xfId="2" applyNumberFormat="1" applyFont="1" applyBorder="1" applyAlignment="1">
      <alignment horizontal="right" vertical="center"/>
    </xf>
    <xf numFmtId="186" fontId="3" fillId="0" borderId="0" xfId="0" applyNumberFormat="1" applyFont="1" applyBorder="1">
      <alignment vertical="center"/>
    </xf>
    <xf numFmtId="186" fontId="3" fillId="0" borderId="5" xfId="0" applyNumberFormat="1" applyFont="1" applyBorder="1">
      <alignment vertical="center"/>
    </xf>
    <xf numFmtId="186" fontId="3" fillId="0" borderId="5" xfId="2" applyNumberFormat="1" applyFont="1" applyBorder="1">
      <alignment vertical="center"/>
    </xf>
    <xf numFmtId="186" fontId="3" fillId="0" borderId="14" xfId="2" applyNumberFormat="1" applyFont="1" applyBorder="1">
      <alignment vertical="center"/>
    </xf>
    <xf numFmtId="186" fontId="3" fillId="0" borderId="1" xfId="2" applyNumberFormat="1" applyFont="1" applyBorder="1">
      <alignment vertical="center"/>
    </xf>
    <xf numFmtId="186" fontId="3" fillId="0" borderId="4" xfId="2" applyNumberFormat="1" applyFont="1" applyBorder="1">
      <alignment vertical="center"/>
    </xf>
    <xf numFmtId="186" fontId="3" fillId="0" borderId="34" xfId="2" applyNumberFormat="1" applyFont="1" applyBorder="1">
      <alignment vertical="center"/>
    </xf>
    <xf numFmtId="186" fontId="3" fillId="0" borderId="45" xfId="0" applyNumberFormat="1" applyFont="1" applyBorder="1">
      <alignment vertical="center"/>
    </xf>
    <xf numFmtId="186" fontId="3" fillId="0" borderId="19" xfId="0" applyNumberFormat="1" applyFont="1" applyBorder="1">
      <alignment vertical="center"/>
    </xf>
    <xf numFmtId="186" fontId="3" fillId="0" borderId="17" xfId="0" applyNumberFormat="1" applyFont="1" applyBorder="1">
      <alignment vertical="center"/>
    </xf>
    <xf numFmtId="186" fontId="3" fillId="0" borderId="42" xfId="0" applyNumberFormat="1" applyFont="1" applyBorder="1">
      <alignment vertical="center"/>
    </xf>
    <xf numFmtId="186" fontId="3" fillId="0" borderId="45" xfId="2" applyNumberFormat="1" applyFont="1" applyBorder="1">
      <alignment vertical="center"/>
    </xf>
    <xf numFmtId="186" fontId="3" fillId="0" borderId="42" xfId="2" applyNumberFormat="1" applyFont="1" applyBorder="1" applyAlignment="1">
      <alignment horizontal="right" vertical="center"/>
    </xf>
    <xf numFmtId="186" fontId="3" fillId="0" borderId="19" xfId="2" applyNumberFormat="1" applyFont="1" applyBorder="1" applyAlignment="1">
      <alignment horizontal="right" vertical="center" wrapText="1"/>
    </xf>
    <xf numFmtId="186" fontId="3" fillId="0" borderId="35" xfId="2" applyNumberFormat="1" applyFont="1" applyBorder="1" applyAlignment="1">
      <alignment horizontal="right" vertical="center" wrapText="1"/>
    </xf>
    <xf numFmtId="186" fontId="3" fillId="0" borderId="24" xfId="2" applyNumberFormat="1" applyFont="1" applyBorder="1">
      <alignment vertical="center"/>
    </xf>
    <xf numFmtId="0" fontId="3" fillId="0" borderId="0" xfId="2" applyNumberFormat="1" applyFont="1" applyBorder="1">
      <alignment vertical="center"/>
    </xf>
    <xf numFmtId="179" fontId="3" fillId="0" borderId="14" xfId="1" applyNumberFormat="1" applyFont="1" applyBorder="1" applyAlignment="1">
      <alignment horizontal="right" vertical="center"/>
    </xf>
    <xf numFmtId="180" fontId="3" fillId="0" borderId="14" xfId="2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8" fontId="3" fillId="0" borderId="15" xfId="1" applyNumberFormat="1" applyFont="1" applyBorder="1" applyAlignment="1">
      <alignment horizontal="center" vertical="center"/>
    </xf>
    <xf numFmtId="178" fontId="3" fillId="0" borderId="27" xfId="1" applyNumberFormat="1" applyFont="1" applyBorder="1" applyAlignment="1">
      <alignment horizontal="center" vertical="center"/>
    </xf>
    <xf numFmtId="178" fontId="3" fillId="0" borderId="36" xfId="1" applyNumberFormat="1" applyFont="1" applyBorder="1" applyAlignment="1">
      <alignment horizontal="center" vertical="center"/>
    </xf>
    <xf numFmtId="178" fontId="3" fillId="0" borderId="61" xfId="1" applyNumberFormat="1" applyFont="1" applyBorder="1" applyAlignment="1">
      <alignment horizontal="center" vertical="center"/>
    </xf>
    <xf numFmtId="178" fontId="3" fillId="0" borderId="31" xfId="1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indent="2" shrinkToFit="1"/>
    </xf>
    <xf numFmtId="0" fontId="11" fillId="0" borderId="0" xfId="0" applyFont="1" applyBorder="1" applyAlignment="1">
      <alignment horizontal="left" vertical="center" indent="2" shrinkToFit="1"/>
    </xf>
    <xf numFmtId="0" fontId="11" fillId="0" borderId="21" xfId="0" applyFont="1" applyBorder="1" applyAlignment="1">
      <alignment horizontal="left" vertical="center" indent="2" shrinkToFit="1"/>
    </xf>
    <xf numFmtId="0" fontId="13" fillId="0" borderId="41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left" vertical="center" indent="2"/>
    </xf>
    <xf numFmtId="0" fontId="13" fillId="0" borderId="21" xfId="0" applyFont="1" applyBorder="1" applyAlignment="1">
      <alignment horizontal="left" vertical="center" indent="2"/>
    </xf>
    <xf numFmtId="0" fontId="10" fillId="0" borderId="41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0" fillId="0" borderId="21" xfId="0" applyFont="1" applyBorder="1" applyAlignment="1">
      <alignment horizontal="left" vertical="center" indent="2"/>
    </xf>
    <xf numFmtId="0" fontId="11" fillId="0" borderId="68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indent="2"/>
    </xf>
    <xf numFmtId="0" fontId="11" fillId="0" borderId="0" xfId="0" applyFont="1" applyBorder="1" applyAlignment="1">
      <alignment horizontal="left" vertical="center" indent="2"/>
    </xf>
    <xf numFmtId="0" fontId="11" fillId="0" borderId="21" xfId="0" applyFont="1" applyBorder="1" applyAlignment="1">
      <alignment horizontal="left" vertical="center" indent="2"/>
    </xf>
    <xf numFmtId="0" fontId="11" fillId="0" borderId="44" xfId="0" applyFont="1" applyBorder="1" applyAlignment="1">
      <alignment horizontal="left" vertical="center" indent="2" shrinkToFit="1"/>
    </xf>
    <xf numFmtId="0" fontId="11" fillId="0" borderId="3" xfId="0" applyFont="1" applyBorder="1" applyAlignment="1">
      <alignment horizontal="left" vertical="center" indent="2" shrinkToFit="1"/>
    </xf>
    <xf numFmtId="0" fontId="11" fillId="0" borderId="51" xfId="0" applyFont="1" applyBorder="1" applyAlignment="1">
      <alignment horizontal="left" vertical="center" indent="2" shrinkToFit="1"/>
    </xf>
    <xf numFmtId="0" fontId="11" fillId="0" borderId="44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11" fillId="0" borderId="51" xfId="0" applyFont="1" applyBorder="1" applyAlignment="1">
      <alignment horizontal="left" vertical="center" indent="2"/>
    </xf>
    <xf numFmtId="0" fontId="11" fillId="0" borderId="40" xfId="0" applyFont="1" applyBorder="1" applyAlignment="1">
      <alignment horizontal="left" vertical="center" indent="2"/>
    </xf>
    <xf numFmtId="0" fontId="11" fillId="0" borderId="13" xfId="0" applyFont="1" applyBorder="1" applyAlignment="1">
      <alignment horizontal="left" vertical="center" indent="2"/>
    </xf>
    <xf numFmtId="0" fontId="11" fillId="0" borderId="52" xfId="0" applyFont="1" applyBorder="1" applyAlignment="1">
      <alignment horizontal="left" vertical="center" indent="2"/>
    </xf>
    <xf numFmtId="0" fontId="3" fillId="0" borderId="3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2" xfId="0" applyFont="1" applyBorder="1" applyAlignment="1">
      <alignment vertical="center"/>
    </xf>
  </cellXfs>
  <cellStyles count="7">
    <cellStyle name="パーセント" xfId="2" builtinId="5"/>
    <cellStyle name="ハイパーリンク" xfId="6" builtinId="8"/>
    <cellStyle name="桁区切り" xfId="1" builtinId="6"/>
    <cellStyle name="標準" xfId="0" builtinId="0"/>
    <cellStyle name="標準 2" xfId="3"/>
    <cellStyle name="標準 3" xfId="5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5.0477197580908933E-2"/>
          <c:y val="3.7914691943127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394728891225925E-2"/>
          <c:y val="0.18594743192645943"/>
          <c:w val="0.81956725266229058"/>
          <c:h val="0.6653764724907015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'2-1'!$D$3:$D$4</c:f>
              <c:strCache>
                <c:ptCount val="2"/>
                <c:pt idx="0">
                  <c:v>人口</c:v>
                </c:pt>
                <c:pt idx="1">
                  <c:v>男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  <c:invertIfNegative val="0"/>
          <c:cat>
            <c:strRef>
              <c:f>'2-1'!$B$5:$B$16</c:f>
              <c:strCache>
                <c:ptCount val="12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 2年</c:v>
                </c:pt>
                <c:pt idx="7">
                  <c:v>平成 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</c:strCache>
            </c:strRef>
          </c:cat>
          <c:val>
            <c:numRef>
              <c:f>'2-1'!$D$5:$D$16</c:f>
              <c:numCache>
                <c:formatCode>#,##0;"△ "#,##0</c:formatCode>
                <c:ptCount val="12"/>
                <c:pt idx="0">
                  <c:v>29581</c:v>
                </c:pt>
                <c:pt idx="1">
                  <c:v>27186</c:v>
                </c:pt>
                <c:pt idx="2">
                  <c:v>25209</c:v>
                </c:pt>
                <c:pt idx="3">
                  <c:v>24398</c:v>
                </c:pt>
                <c:pt idx="4">
                  <c:v>24477</c:v>
                </c:pt>
                <c:pt idx="5">
                  <c:v>24554</c:v>
                </c:pt>
                <c:pt idx="6">
                  <c:v>24307</c:v>
                </c:pt>
                <c:pt idx="7">
                  <c:v>24211</c:v>
                </c:pt>
                <c:pt idx="8">
                  <c:v>23882</c:v>
                </c:pt>
                <c:pt idx="9">
                  <c:v>23297</c:v>
                </c:pt>
                <c:pt idx="10">
                  <c:v>22141</c:v>
                </c:pt>
                <c:pt idx="11">
                  <c:v>20953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8-44F7-9E3E-3B9728924823}"/>
            </c:ext>
          </c:extLst>
        </c:ser>
        <c:ser>
          <c:idx val="2"/>
          <c:order val="2"/>
          <c:tx>
            <c:strRef>
              <c:f>'2-1'!$E$3:$E$4</c:f>
              <c:strCache>
                <c:ptCount val="2"/>
                <c:pt idx="0">
                  <c:v>人口</c:v>
                </c:pt>
                <c:pt idx="1">
                  <c:v>女</c:v>
                </c:pt>
              </c:strCache>
            </c:strRef>
          </c:tx>
          <c:spPr>
            <a:pattFill prst="pct5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'2-1'!$B$5:$B$16</c:f>
              <c:strCache>
                <c:ptCount val="12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 2年</c:v>
                </c:pt>
                <c:pt idx="7">
                  <c:v>平成 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</c:strCache>
            </c:strRef>
          </c:cat>
          <c:val>
            <c:numRef>
              <c:f>'2-1'!$E$5:$E$16</c:f>
              <c:numCache>
                <c:formatCode>#,##0;"△ "#,##0</c:formatCode>
                <c:ptCount val="12"/>
                <c:pt idx="0">
                  <c:v>31657</c:v>
                </c:pt>
                <c:pt idx="1">
                  <c:v>29407</c:v>
                </c:pt>
                <c:pt idx="2">
                  <c:v>27291</c:v>
                </c:pt>
                <c:pt idx="3">
                  <c:v>26237</c:v>
                </c:pt>
                <c:pt idx="4">
                  <c:v>25855</c:v>
                </c:pt>
                <c:pt idx="5">
                  <c:v>25672</c:v>
                </c:pt>
                <c:pt idx="6">
                  <c:v>25363</c:v>
                </c:pt>
                <c:pt idx="7">
                  <c:v>25350</c:v>
                </c:pt>
                <c:pt idx="8">
                  <c:v>25082</c:v>
                </c:pt>
                <c:pt idx="9">
                  <c:v>24511</c:v>
                </c:pt>
                <c:pt idx="10">
                  <c:v>23037</c:v>
                </c:pt>
                <c:pt idx="11">
                  <c:v>21634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8-44F7-9E3E-3B972892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575408"/>
        <c:axId val="484568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'2-1'!$C$3:$C$4</c15:sqref>
                        </c15:formulaRef>
                      </c:ext>
                    </c:extLst>
                    <c:strCache>
                      <c:ptCount val="2"/>
                      <c:pt idx="0">
                        <c:v>人口</c:v>
                      </c:pt>
                      <c:pt idx="1">
                        <c:v>総数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'2-1'!$B$5:$B$16</c15:sqref>
                        </c15:formulaRef>
                      </c:ext>
                    </c:extLst>
                    <c:strCache>
                      <c:ptCount val="12"/>
                      <c:pt idx="0">
                        <c:v>昭和35年</c:v>
                      </c:pt>
                      <c:pt idx="1">
                        <c:v>昭和40年</c:v>
                      </c:pt>
                      <c:pt idx="2">
                        <c:v>昭和45年</c:v>
                      </c:pt>
                      <c:pt idx="3">
                        <c:v>昭和50年</c:v>
                      </c:pt>
                      <c:pt idx="4">
                        <c:v>昭和55年</c:v>
                      </c:pt>
                      <c:pt idx="5">
                        <c:v>昭和60年</c:v>
                      </c:pt>
                      <c:pt idx="6">
                        <c:v>平成 2年</c:v>
                      </c:pt>
                      <c:pt idx="7">
                        <c:v>平成 7年</c:v>
                      </c:pt>
                      <c:pt idx="8">
                        <c:v>平成12年</c:v>
                      </c:pt>
                      <c:pt idx="9">
                        <c:v>平成17年</c:v>
                      </c:pt>
                      <c:pt idx="10">
                        <c:v>平成22年</c:v>
                      </c:pt>
                      <c:pt idx="11">
                        <c:v>平成27年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'2-1'!$C$5:$C$16</c15:sqref>
                        </c15:formulaRef>
                      </c:ext>
                    </c:extLst>
                    <c:numCache>
                      <c:formatCode>#,##0;"△ "#,##0</c:formatCode>
                      <c:ptCount val="12"/>
                      <c:pt idx="0">
                        <c:v>61238</c:v>
                      </c:pt>
                      <c:pt idx="1">
                        <c:v>56593</c:v>
                      </c:pt>
                      <c:pt idx="2">
                        <c:v>52500</c:v>
                      </c:pt>
                      <c:pt idx="3">
                        <c:v>50635</c:v>
                      </c:pt>
                      <c:pt idx="4">
                        <c:v>50332</c:v>
                      </c:pt>
                      <c:pt idx="5">
                        <c:v>50226</c:v>
                      </c:pt>
                      <c:pt idx="6">
                        <c:v>49670</c:v>
                      </c:pt>
                      <c:pt idx="7">
                        <c:v>49561</c:v>
                      </c:pt>
                      <c:pt idx="8">
                        <c:v>48964</c:v>
                      </c:pt>
                      <c:pt idx="9">
                        <c:v>47808</c:v>
                      </c:pt>
                      <c:pt idx="10">
                        <c:v>45178</c:v>
                      </c:pt>
                      <c:pt idx="11">
                        <c:v>42587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068-44F7-9E3E-3B972892482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'2-1'!$G$3:$G$4</c:f>
              <c:strCache>
                <c:ptCount val="2"/>
                <c:pt idx="0">
                  <c:v>人口</c:v>
                </c:pt>
                <c:pt idx="1">
                  <c:v>増減率
(％)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'2-1'!$B$5:$B$16</c:f>
              <c:strCache>
                <c:ptCount val="12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 2年</c:v>
                </c:pt>
                <c:pt idx="7">
                  <c:v>平成 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</c:strCache>
            </c:strRef>
          </c:cat>
          <c:val>
            <c:numRef>
              <c:f>'2-1'!$G$5:$G$16</c:f>
              <c:numCache>
                <c:formatCode>0.0;"△ "0.0</c:formatCode>
                <c:ptCount val="12"/>
                <c:pt idx="0">
                  <c:v>0</c:v>
                </c:pt>
                <c:pt idx="1">
                  <c:v>-7.5851595414611843</c:v>
                </c:pt>
                <c:pt idx="2">
                  <c:v>-7.232343222660047</c:v>
                </c:pt>
                <c:pt idx="3">
                  <c:v>-3.5523809523809526</c:v>
                </c:pt>
                <c:pt idx="4">
                  <c:v>-0.59840031598696553</c:v>
                </c:pt>
                <c:pt idx="5">
                  <c:v>-0.21060160534053882</c:v>
                </c:pt>
                <c:pt idx="6">
                  <c:v>-1.106996376378768</c:v>
                </c:pt>
                <c:pt idx="7">
                  <c:v>-0.21944835917052546</c:v>
                </c:pt>
                <c:pt idx="8">
                  <c:v>-1.2045761788503055</c:v>
                </c:pt>
                <c:pt idx="9">
                  <c:v>-2.3609182256351606</c:v>
                </c:pt>
                <c:pt idx="10">
                  <c:v>-5.5011713520749659</c:v>
                </c:pt>
                <c:pt idx="11">
                  <c:v>-5.7350923015627071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8-44F7-9E3E-3B972892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96752"/>
        <c:axId val="608400032"/>
      </c:lineChart>
      <c:catAx>
        <c:axId val="48457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568520"/>
        <c:crosses val="autoZero"/>
        <c:auto val="1"/>
        <c:lblAlgn val="ctr"/>
        <c:lblOffset val="100"/>
        <c:noMultiLvlLbl val="0"/>
      </c:catAx>
      <c:valAx>
        <c:axId val="48456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575408"/>
        <c:crosses val="autoZero"/>
        <c:crossBetween val="between"/>
      </c:valAx>
      <c:valAx>
        <c:axId val="608400032"/>
        <c:scaling>
          <c:orientation val="minMax"/>
        </c:scaling>
        <c:delete val="0"/>
        <c:axPos val="r"/>
        <c:numFmt formatCode="0.0;&quot;△ &quot;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96752"/>
        <c:crosses val="max"/>
        <c:crossBetween val="between"/>
      </c:valAx>
      <c:catAx>
        <c:axId val="60839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400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549673423182353"/>
          <c:y val="2.5587938948389743E-2"/>
          <c:w val="0.41561496171363738"/>
          <c:h val="0.10684355213892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19</xdr:row>
      <xdr:rowOff>219075</xdr:rowOff>
    </xdr:from>
    <xdr:to>
      <xdr:col>10</xdr:col>
      <xdr:colOff>361950</xdr:colOff>
      <xdr:row>36</xdr:row>
      <xdr:rowOff>190500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workbookViewId="0">
      <selection activeCell="B4" sqref="B4"/>
    </sheetView>
  </sheetViews>
  <sheetFormatPr defaultRowHeight="18.75" customHeight="1"/>
  <cols>
    <col min="1" max="1" width="5" style="1" customWidth="1"/>
    <col min="2" max="2" width="35" style="1" customWidth="1"/>
    <col min="3" max="16384" width="9" style="1"/>
  </cols>
  <sheetData>
    <row r="1" spans="1:2" ht="18.75" customHeight="1">
      <c r="A1" s="35" t="s">
        <v>0</v>
      </c>
    </row>
    <row r="2" spans="1:2" ht="18.75" customHeight="1">
      <c r="A2" s="33"/>
    </row>
    <row r="3" spans="1:2" ht="18.75" customHeight="1">
      <c r="B3" s="31" t="s">
        <v>214</v>
      </c>
    </row>
    <row r="4" spans="1:2" ht="18.75" customHeight="1">
      <c r="B4" s="31" t="s">
        <v>333</v>
      </c>
    </row>
    <row r="5" spans="1:2" ht="18.75" customHeight="1">
      <c r="B5" s="32" t="s">
        <v>231</v>
      </c>
    </row>
    <row r="6" spans="1:2" ht="18.75" customHeight="1">
      <c r="B6" s="31" t="s">
        <v>232</v>
      </c>
    </row>
    <row r="7" spans="1:2" ht="18.75" customHeight="1">
      <c r="B7" s="31" t="s">
        <v>233</v>
      </c>
    </row>
    <row r="8" spans="1:2" ht="18.75" customHeight="1">
      <c r="B8" s="31" t="s">
        <v>234</v>
      </c>
    </row>
    <row r="9" spans="1:2" ht="18.75" customHeight="1">
      <c r="B9" s="31" t="s">
        <v>235</v>
      </c>
    </row>
    <row r="10" spans="1:2" ht="18.75" customHeight="1">
      <c r="B10" s="31" t="s">
        <v>236</v>
      </c>
    </row>
    <row r="11" spans="1:2" ht="18.75" customHeight="1">
      <c r="B11" s="31" t="s">
        <v>237</v>
      </c>
    </row>
    <row r="12" spans="1:2" ht="18.75" customHeight="1">
      <c r="B12" s="31" t="s">
        <v>307</v>
      </c>
    </row>
    <row r="13" spans="1:2" ht="18.75" customHeight="1">
      <c r="B13" s="32" t="s">
        <v>309</v>
      </c>
    </row>
  </sheetData>
  <phoneticPr fontId="2"/>
  <hyperlinks>
    <hyperlink ref="B3" location="'2-1'!A1" display="２－１　　人口・世帯数の推移"/>
    <hyperlink ref="B4" location="'2-2'!A1" display="２－２　　地区別人口・世帯数"/>
    <hyperlink ref="B5" location="'2-3'!A1" display="２－３　　3区分別人口"/>
    <hyperlink ref="B6" location="'2-4'!A1" display="２－４　　年齢（5歳階級）別人口"/>
    <hyperlink ref="B7" location="'2-5'!A1" display="２－５　　人口動態の推移"/>
    <hyperlink ref="B8" location="'2-6'!A1" display="２－６　　婚姻・離婚・死産"/>
    <hyperlink ref="B9" location="'2-7'!A1" display="２－７　　国籍別・男女別外国人"/>
    <hyperlink ref="B10" location="'2-8'!A1" display="２－８　　世帯の状況"/>
    <hyperlink ref="B11" location="'2-9'!A1" display="２－９　　65歳以上の世帯員のいる世帯"/>
    <hyperlink ref="B12" location="'2-10'!A1" display="２－１０　労働力状況（15歳以上）"/>
    <hyperlink ref="B13" location="'2-11'!A1" display="２－１１　産業別就業人口の推移"/>
  </hyperlinks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workbookViewId="0">
      <selection activeCell="G13" sqref="G13"/>
    </sheetView>
  </sheetViews>
  <sheetFormatPr defaultColWidth="9.375" defaultRowHeight="18.75" customHeight="1"/>
  <cols>
    <col min="1" max="1" width="0.625" style="1" customWidth="1"/>
    <col min="2" max="2" width="10.625" style="3" customWidth="1"/>
    <col min="3" max="3" width="10.25" style="1" bestFit="1" customWidth="1"/>
    <col min="4" max="7" width="10" style="1" customWidth="1"/>
    <col min="8" max="16384" width="9.375" style="1"/>
  </cols>
  <sheetData>
    <row r="1" spans="2:7" ht="18.75" customHeight="1">
      <c r="B1" s="37" t="s">
        <v>218</v>
      </c>
    </row>
    <row r="2" spans="2:7" ht="18.75" customHeight="1" thickBot="1">
      <c r="B2" s="36"/>
      <c r="C2" s="9"/>
      <c r="D2" s="9"/>
      <c r="E2" s="9"/>
      <c r="F2" s="9"/>
      <c r="G2" s="11" t="s">
        <v>210</v>
      </c>
    </row>
    <row r="3" spans="2:7" ht="18.75" customHeight="1">
      <c r="B3" s="322" t="s">
        <v>326</v>
      </c>
      <c r="C3" s="218"/>
      <c r="D3" s="302" t="s">
        <v>172</v>
      </c>
      <c r="E3" s="305"/>
      <c r="F3" s="305"/>
      <c r="G3" s="306"/>
    </row>
    <row r="4" spans="2:7" ht="18.75" customHeight="1">
      <c r="B4" s="323"/>
      <c r="C4" s="23" t="s">
        <v>100</v>
      </c>
      <c r="D4" s="324" t="s">
        <v>168</v>
      </c>
      <c r="E4" s="326" t="s">
        <v>169</v>
      </c>
      <c r="F4" s="326" t="s">
        <v>170</v>
      </c>
      <c r="G4" s="328" t="s">
        <v>171</v>
      </c>
    </row>
    <row r="5" spans="2:7" ht="18.75" customHeight="1" thickBot="1">
      <c r="B5" s="301"/>
      <c r="C5" s="223"/>
      <c r="D5" s="325"/>
      <c r="E5" s="327"/>
      <c r="F5" s="327"/>
      <c r="G5" s="329"/>
    </row>
    <row r="6" spans="2:7" ht="18.75" customHeight="1">
      <c r="B6" s="104" t="s">
        <v>95</v>
      </c>
      <c r="C6" s="68">
        <v>15566</v>
      </c>
      <c r="D6" s="62">
        <v>8176</v>
      </c>
      <c r="E6" s="62">
        <v>1182</v>
      </c>
      <c r="F6" s="63">
        <v>1820</v>
      </c>
      <c r="G6" s="219">
        <v>5174</v>
      </c>
    </row>
    <row r="7" spans="2:7" ht="18.75" customHeight="1">
      <c r="B7" s="104" t="s">
        <v>96</v>
      </c>
      <c r="C7" s="68">
        <v>16029</v>
      </c>
      <c r="D7" s="62">
        <v>8495</v>
      </c>
      <c r="E7" s="62">
        <v>1443</v>
      </c>
      <c r="F7" s="63">
        <v>2043</v>
      </c>
      <c r="G7" s="219">
        <v>5009</v>
      </c>
    </row>
    <row r="8" spans="2:7" ht="18.75" customHeight="1">
      <c r="B8" s="104" t="s">
        <v>97</v>
      </c>
      <c r="C8" s="68">
        <v>16087</v>
      </c>
      <c r="D8" s="62">
        <v>8641</v>
      </c>
      <c r="E8" s="62">
        <v>1740</v>
      </c>
      <c r="F8" s="63">
        <v>2128</v>
      </c>
      <c r="G8" s="219">
        <v>4773</v>
      </c>
    </row>
    <row r="9" spans="2:7" ht="18.75" customHeight="1">
      <c r="B9" s="104" t="s">
        <v>276</v>
      </c>
      <c r="C9" s="68">
        <v>16005</v>
      </c>
      <c r="D9" s="62">
        <v>8875</v>
      </c>
      <c r="E9" s="62">
        <v>2025</v>
      </c>
      <c r="F9" s="62">
        <v>2379</v>
      </c>
      <c r="G9" s="219">
        <v>4471</v>
      </c>
    </row>
    <row r="10" spans="2:7" ht="18.75" customHeight="1">
      <c r="B10" s="143" t="s">
        <v>154</v>
      </c>
      <c r="C10" s="68">
        <v>9767</v>
      </c>
      <c r="D10" s="62">
        <v>4615</v>
      </c>
      <c r="E10" s="62">
        <v>1047</v>
      </c>
      <c r="F10" s="63" t="s">
        <v>325</v>
      </c>
      <c r="G10" s="208" t="s">
        <v>324</v>
      </c>
    </row>
    <row r="11" spans="2:7" ht="18.75" customHeight="1">
      <c r="B11" s="104" t="s">
        <v>86</v>
      </c>
      <c r="C11" s="68">
        <v>2418</v>
      </c>
      <c r="D11" s="62">
        <v>1590</v>
      </c>
      <c r="E11" s="62">
        <v>387</v>
      </c>
      <c r="F11" s="63" t="s">
        <v>324</v>
      </c>
      <c r="G11" s="220" t="s">
        <v>324</v>
      </c>
    </row>
    <row r="12" spans="2:7" ht="18.75" customHeight="1">
      <c r="B12" s="104" t="s">
        <v>87</v>
      </c>
      <c r="C12" s="68">
        <v>1227</v>
      </c>
      <c r="D12" s="62">
        <v>923</v>
      </c>
      <c r="E12" s="62">
        <v>196</v>
      </c>
      <c r="F12" s="63" t="s">
        <v>324</v>
      </c>
      <c r="G12" s="220" t="s">
        <v>324</v>
      </c>
    </row>
    <row r="13" spans="2:7" ht="18.75" customHeight="1">
      <c r="B13" s="104" t="s">
        <v>88</v>
      </c>
      <c r="C13" s="68">
        <v>1276</v>
      </c>
      <c r="D13" s="62">
        <v>868</v>
      </c>
      <c r="E13" s="62">
        <v>212</v>
      </c>
      <c r="F13" s="63" t="s">
        <v>324</v>
      </c>
      <c r="G13" s="220" t="s">
        <v>324</v>
      </c>
    </row>
    <row r="14" spans="2:7" ht="18.75" customHeight="1" thickBot="1">
      <c r="B14" s="105" t="s">
        <v>89</v>
      </c>
      <c r="C14" s="221">
        <v>1317</v>
      </c>
      <c r="D14" s="191">
        <v>879</v>
      </c>
      <c r="E14" s="191">
        <v>183</v>
      </c>
      <c r="F14" s="192" t="s">
        <v>324</v>
      </c>
      <c r="G14" s="222" t="s">
        <v>324</v>
      </c>
    </row>
    <row r="15" spans="2:7" ht="18.75" customHeight="1">
      <c r="G15" s="2" t="s">
        <v>208</v>
      </c>
    </row>
  </sheetData>
  <mergeCells count="6">
    <mergeCell ref="B3:B5"/>
    <mergeCell ref="D3:G3"/>
    <mergeCell ref="D4:D5"/>
    <mergeCell ref="E4:E5"/>
    <mergeCell ref="F4:F5"/>
    <mergeCell ref="G4:G5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showGridLines="0" workbookViewId="0">
      <selection activeCell="O9" sqref="O9"/>
    </sheetView>
  </sheetViews>
  <sheetFormatPr defaultRowHeight="18.75" customHeight="1"/>
  <cols>
    <col min="1" max="1" width="0.625" style="1" customWidth="1"/>
    <col min="2" max="2" width="9" style="1"/>
    <col min="3" max="13" width="7.5" style="1" customWidth="1"/>
    <col min="14" max="16384" width="9" style="1"/>
  </cols>
  <sheetData>
    <row r="1" spans="2:13" ht="18.75" customHeight="1">
      <c r="B1" s="1" t="s">
        <v>308</v>
      </c>
    </row>
    <row r="2" spans="2:13" ht="18.75" customHeight="1" thickBot="1">
      <c r="K2" s="2"/>
      <c r="M2" s="2" t="s">
        <v>317</v>
      </c>
    </row>
    <row r="3" spans="2:13" ht="18.75" customHeight="1">
      <c r="B3" s="293" t="s">
        <v>327</v>
      </c>
      <c r="C3" s="285" t="s">
        <v>238</v>
      </c>
      <c r="D3" s="338" t="s">
        <v>239</v>
      </c>
      <c r="E3" s="338"/>
      <c r="F3" s="338"/>
      <c r="G3" s="338"/>
      <c r="H3" s="338"/>
      <c r="I3" s="338"/>
      <c r="J3" s="338"/>
      <c r="K3" s="335" t="s">
        <v>257</v>
      </c>
      <c r="L3" s="278" t="s">
        <v>311</v>
      </c>
      <c r="M3" s="286"/>
    </row>
    <row r="4" spans="2:13" ht="18.75" customHeight="1">
      <c r="B4" s="332"/>
      <c r="C4" s="339"/>
      <c r="D4" s="333" t="s">
        <v>238</v>
      </c>
      <c r="E4" s="333" t="s">
        <v>240</v>
      </c>
      <c r="F4" s="333"/>
      <c r="G4" s="333"/>
      <c r="H4" s="333"/>
      <c r="I4" s="333"/>
      <c r="J4" s="333" t="s">
        <v>258</v>
      </c>
      <c r="K4" s="336"/>
      <c r="L4" s="330"/>
      <c r="M4" s="331"/>
    </row>
    <row r="5" spans="2:13" ht="52.5" customHeight="1" thickBot="1">
      <c r="B5" s="294"/>
      <c r="C5" s="340"/>
      <c r="D5" s="334"/>
      <c r="E5" s="108" t="s">
        <v>238</v>
      </c>
      <c r="F5" s="108" t="s">
        <v>315</v>
      </c>
      <c r="G5" s="227" t="s">
        <v>316</v>
      </c>
      <c r="H5" s="227" t="s">
        <v>314</v>
      </c>
      <c r="I5" s="108" t="s">
        <v>241</v>
      </c>
      <c r="J5" s="334"/>
      <c r="K5" s="337"/>
      <c r="L5" s="107" t="s">
        <v>312</v>
      </c>
      <c r="M5" s="132" t="s">
        <v>313</v>
      </c>
    </row>
    <row r="6" spans="2:13" ht="18.75" customHeight="1">
      <c r="B6" s="104" t="s">
        <v>242</v>
      </c>
      <c r="C6" s="49">
        <v>1865</v>
      </c>
      <c r="D6" s="48">
        <v>248</v>
      </c>
      <c r="E6" s="48">
        <v>231</v>
      </c>
      <c r="F6" s="48">
        <v>180</v>
      </c>
      <c r="G6" s="48">
        <v>1</v>
      </c>
      <c r="H6" s="48">
        <v>48</v>
      </c>
      <c r="I6" s="48">
        <v>2</v>
      </c>
      <c r="J6" s="48">
        <v>17</v>
      </c>
      <c r="K6" s="69">
        <v>1617</v>
      </c>
      <c r="L6" s="51">
        <v>15.23</v>
      </c>
      <c r="M6" s="224">
        <v>11.52</v>
      </c>
    </row>
    <row r="7" spans="2:13" ht="18.75" customHeight="1">
      <c r="B7" s="104" t="s">
        <v>243</v>
      </c>
      <c r="C7" s="49">
        <v>1520</v>
      </c>
      <c r="D7" s="48">
        <v>1168</v>
      </c>
      <c r="E7" s="48">
        <v>1050</v>
      </c>
      <c r="F7" s="48">
        <v>985</v>
      </c>
      <c r="G7" s="48">
        <v>18</v>
      </c>
      <c r="H7" s="48">
        <v>34</v>
      </c>
      <c r="I7" s="48">
        <v>13</v>
      </c>
      <c r="J7" s="48">
        <v>118</v>
      </c>
      <c r="K7" s="69">
        <v>352</v>
      </c>
      <c r="L7" s="51">
        <v>82.65</v>
      </c>
      <c r="M7" s="224">
        <v>72.650000000000006</v>
      </c>
    </row>
    <row r="8" spans="2:13" ht="18.75" customHeight="1">
      <c r="B8" s="104" t="s">
        <v>244</v>
      </c>
      <c r="C8" s="49">
        <v>1751</v>
      </c>
      <c r="D8" s="48">
        <v>1516</v>
      </c>
      <c r="E8" s="48">
        <v>1412</v>
      </c>
      <c r="F8" s="48">
        <v>1321</v>
      </c>
      <c r="G8" s="48">
        <v>55</v>
      </c>
      <c r="H8" s="48">
        <v>3</v>
      </c>
      <c r="I8" s="48">
        <v>33</v>
      </c>
      <c r="J8" s="48">
        <v>104</v>
      </c>
      <c r="K8" s="69">
        <v>235</v>
      </c>
      <c r="L8" s="51">
        <v>94.22</v>
      </c>
      <c r="M8" s="224">
        <v>80.78</v>
      </c>
    </row>
    <row r="9" spans="2:13" ht="18.75" customHeight="1">
      <c r="B9" s="104" t="s">
        <v>245</v>
      </c>
      <c r="C9" s="49">
        <v>2009</v>
      </c>
      <c r="D9" s="48">
        <v>1753</v>
      </c>
      <c r="E9" s="48">
        <v>1633</v>
      </c>
      <c r="F9" s="48">
        <v>1452</v>
      </c>
      <c r="G9" s="48">
        <v>135</v>
      </c>
      <c r="H9" s="48">
        <v>3</v>
      </c>
      <c r="I9" s="48">
        <v>43</v>
      </c>
      <c r="J9" s="48">
        <v>120</v>
      </c>
      <c r="K9" s="69">
        <v>256</v>
      </c>
      <c r="L9" s="51">
        <v>96.19</v>
      </c>
      <c r="M9" s="224">
        <v>78.790000000000006</v>
      </c>
    </row>
    <row r="10" spans="2:13" ht="18.75" customHeight="1">
      <c r="B10" s="104" t="s">
        <v>246</v>
      </c>
      <c r="C10" s="49">
        <v>2133</v>
      </c>
      <c r="D10" s="48">
        <v>1865</v>
      </c>
      <c r="E10" s="48">
        <v>1760</v>
      </c>
      <c r="F10" s="48">
        <v>1543</v>
      </c>
      <c r="G10" s="48">
        <v>197</v>
      </c>
      <c r="H10" s="48">
        <v>1</v>
      </c>
      <c r="I10" s="48">
        <v>19</v>
      </c>
      <c r="J10" s="48">
        <v>105</v>
      </c>
      <c r="K10" s="69">
        <v>268</v>
      </c>
      <c r="L10" s="51">
        <v>97.07</v>
      </c>
      <c r="M10" s="224">
        <v>78.59</v>
      </c>
    </row>
    <row r="11" spans="2:13" ht="18.75" customHeight="1">
      <c r="B11" s="104" t="s">
        <v>247</v>
      </c>
      <c r="C11" s="49">
        <v>2430</v>
      </c>
      <c r="D11" s="48">
        <v>2128</v>
      </c>
      <c r="E11" s="48">
        <v>2029</v>
      </c>
      <c r="F11" s="48">
        <v>1759</v>
      </c>
      <c r="G11" s="48">
        <v>252</v>
      </c>
      <c r="H11" s="63" t="s">
        <v>167</v>
      </c>
      <c r="I11" s="48">
        <v>18</v>
      </c>
      <c r="J11" s="48">
        <v>99</v>
      </c>
      <c r="K11" s="69">
        <v>302</v>
      </c>
      <c r="L11" s="51">
        <v>97.01</v>
      </c>
      <c r="M11" s="224">
        <v>79.209999999999994</v>
      </c>
    </row>
    <row r="12" spans="2:13" ht="18.75" customHeight="1">
      <c r="B12" s="104" t="s">
        <v>248</v>
      </c>
      <c r="C12" s="49">
        <v>2447</v>
      </c>
      <c r="D12" s="48">
        <v>2121</v>
      </c>
      <c r="E12" s="48">
        <v>2012</v>
      </c>
      <c r="F12" s="48">
        <v>1712</v>
      </c>
      <c r="G12" s="48">
        <v>282</v>
      </c>
      <c r="H12" s="63" t="s">
        <v>167</v>
      </c>
      <c r="I12" s="48">
        <v>18</v>
      </c>
      <c r="J12" s="48">
        <v>109</v>
      </c>
      <c r="K12" s="69">
        <v>326</v>
      </c>
      <c r="L12" s="51">
        <v>95.57</v>
      </c>
      <c r="M12" s="224">
        <v>79.290000000000006</v>
      </c>
    </row>
    <row r="13" spans="2:13" ht="18.75" customHeight="1">
      <c r="B13" s="104" t="s">
        <v>249</v>
      </c>
      <c r="C13" s="49">
        <v>2655</v>
      </c>
      <c r="D13" s="48">
        <v>2258</v>
      </c>
      <c r="E13" s="48">
        <v>2175</v>
      </c>
      <c r="F13" s="48">
        <v>1878</v>
      </c>
      <c r="G13" s="48">
        <v>286</v>
      </c>
      <c r="H13" s="63" t="s">
        <v>167</v>
      </c>
      <c r="I13" s="48">
        <v>11</v>
      </c>
      <c r="J13" s="48">
        <v>83</v>
      </c>
      <c r="K13" s="69">
        <v>397</v>
      </c>
      <c r="L13" s="51">
        <v>94.93</v>
      </c>
      <c r="M13" s="224">
        <v>76.22</v>
      </c>
    </row>
    <row r="14" spans="2:13" ht="18.75" customHeight="1">
      <c r="B14" s="104" t="s">
        <v>250</v>
      </c>
      <c r="C14" s="49">
        <v>3167</v>
      </c>
      <c r="D14" s="48">
        <v>2581</v>
      </c>
      <c r="E14" s="48">
        <v>2485</v>
      </c>
      <c r="F14" s="48">
        <v>2169</v>
      </c>
      <c r="G14" s="48">
        <v>295</v>
      </c>
      <c r="H14" s="63">
        <v>1</v>
      </c>
      <c r="I14" s="48">
        <v>20</v>
      </c>
      <c r="J14" s="48">
        <v>96</v>
      </c>
      <c r="K14" s="69">
        <v>586</v>
      </c>
      <c r="L14" s="51">
        <v>93.12</v>
      </c>
      <c r="M14" s="224">
        <v>70.38</v>
      </c>
    </row>
    <row r="15" spans="2:13" ht="18.75" customHeight="1">
      <c r="B15" s="104" t="s">
        <v>251</v>
      </c>
      <c r="C15" s="49">
        <v>3708</v>
      </c>
      <c r="D15" s="48">
        <v>2402</v>
      </c>
      <c r="E15" s="48">
        <v>2291</v>
      </c>
      <c r="F15" s="48">
        <v>1855</v>
      </c>
      <c r="G15" s="48">
        <v>403</v>
      </c>
      <c r="H15" s="63" t="s">
        <v>167</v>
      </c>
      <c r="I15" s="48">
        <v>33</v>
      </c>
      <c r="J15" s="48">
        <v>111</v>
      </c>
      <c r="K15" s="69">
        <v>1306</v>
      </c>
      <c r="L15" s="51">
        <v>79.86</v>
      </c>
      <c r="M15" s="224">
        <v>49.89</v>
      </c>
    </row>
    <row r="16" spans="2:13" ht="18.75" customHeight="1">
      <c r="B16" s="104" t="s">
        <v>252</v>
      </c>
      <c r="C16" s="49">
        <v>3434</v>
      </c>
      <c r="D16" s="48">
        <v>1543</v>
      </c>
      <c r="E16" s="48">
        <v>1492</v>
      </c>
      <c r="F16" s="48">
        <v>1142</v>
      </c>
      <c r="G16" s="48">
        <v>317</v>
      </c>
      <c r="H16" s="63" t="s">
        <v>282</v>
      </c>
      <c r="I16" s="48">
        <v>33</v>
      </c>
      <c r="J16" s="48">
        <v>51</v>
      </c>
      <c r="K16" s="69">
        <v>1891</v>
      </c>
      <c r="L16" s="51">
        <v>55.14</v>
      </c>
      <c r="M16" s="224">
        <v>33.79</v>
      </c>
    </row>
    <row r="17" spans="2:13" ht="18.75" customHeight="1">
      <c r="B17" s="104" t="s">
        <v>253</v>
      </c>
      <c r="C17" s="49">
        <v>2641</v>
      </c>
      <c r="D17" s="48">
        <v>790</v>
      </c>
      <c r="E17" s="48">
        <v>770</v>
      </c>
      <c r="F17" s="48">
        <v>533</v>
      </c>
      <c r="G17" s="48">
        <v>222</v>
      </c>
      <c r="H17" s="63" t="s">
        <v>167</v>
      </c>
      <c r="I17" s="48">
        <v>15</v>
      </c>
      <c r="J17" s="48">
        <v>20</v>
      </c>
      <c r="K17" s="69">
        <v>1851</v>
      </c>
      <c r="L17" s="51">
        <v>37.69</v>
      </c>
      <c r="M17" s="224">
        <v>22.73</v>
      </c>
    </row>
    <row r="18" spans="2:13" ht="18.75" customHeight="1">
      <c r="B18" s="104" t="s">
        <v>254</v>
      </c>
      <c r="C18" s="49">
        <v>2472</v>
      </c>
      <c r="D18" s="48">
        <v>573</v>
      </c>
      <c r="E18" s="48">
        <v>568</v>
      </c>
      <c r="F18" s="48">
        <v>403</v>
      </c>
      <c r="G18" s="48">
        <v>150</v>
      </c>
      <c r="H18" s="63" t="s">
        <v>167</v>
      </c>
      <c r="I18" s="48">
        <v>15</v>
      </c>
      <c r="J18" s="48">
        <v>5</v>
      </c>
      <c r="K18" s="69">
        <v>1899</v>
      </c>
      <c r="L18" s="51">
        <v>31.52</v>
      </c>
      <c r="M18" s="224">
        <v>16.14</v>
      </c>
    </row>
    <row r="19" spans="2:13" ht="18.75" customHeight="1">
      <c r="B19" s="104" t="s">
        <v>255</v>
      </c>
      <c r="C19" s="49">
        <v>2413</v>
      </c>
      <c r="D19" s="48">
        <v>301</v>
      </c>
      <c r="E19" s="48">
        <v>297</v>
      </c>
      <c r="F19" s="48">
        <v>216</v>
      </c>
      <c r="G19" s="48">
        <v>78</v>
      </c>
      <c r="H19" s="63">
        <v>1</v>
      </c>
      <c r="I19" s="48">
        <v>2</v>
      </c>
      <c r="J19" s="48">
        <v>4</v>
      </c>
      <c r="K19" s="69">
        <v>2112</v>
      </c>
      <c r="L19" s="51">
        <v>19.760000000000002</v>
      </c>
      <c r="M19" s="224">
        <v>7.43</v>
      </c>
    </row>
    <row r="20" spans="2:13" ht="18.75" customHeight="1">
      <c r="B20" s="104" t="s">
        <v>256</v>
      </c>
      <c r="C20" s="49">
        <v>3045</v>
      </c>
      <c r="D20" s="48">
        <v>142</v>
      </c>
      <c r="E20" s="48">
        <v>139</v>
      </c>
      <c r="F20" s="48">
        <v>86</v>
      </c>
      <c r="G20" s="48">
        <v>51</v>
      </c>
      <c r="H20" s="63" t="s">
        <v>167</v>
      </c>
      <c r="I20" s="48">
        <v>2</v>
      </c>
      <c r="J20" s="48">
        <v>3</v>
      </c>
      <c r="K20" s="69">
        <v>2903</v>
      </c>
      <c r="L20" s="51">
        <v>10.54</v>
      </c>
      <c r="M20" s="224">
        <v>1.81</v>
      </c>
    </row>
    <row r="21" spans="2:13" ht="18.75" customHeight="1" thickBot="1">
      <c r="B21" s="105" t="s">
        <v>238</v>
      </c>
      <c r="C21" s="142">
        <v>37690</v>
      </c>
      <c r="D21" s="141">
        <v>21389</v>
      </c>
      <c r="E21" s="141">
        <v>20344</v>
      </c>
      <c r="F21" s="141">
        <v>17234</v>
      </c>
      <c r="G21" s="141">
        <v>2742</v>
      </c>
      <c r="H21" s="141">
        <v>91</v>
      </c>
      <c r="I21" s="141">
        <v>277</v>
      </c>
      <c r="J21" s="141">
        <v>1045</v>
      </c>
      <c r="K21" s="225">
        <v>16301</v>
      </c>
      <c r="L21" s="174">
        <v>68.22</v>
      </c>
      <c r="M21" s="226">
        <v>46.58</v>
      </c>
    </row>
    <row r="22" spans="2:13" ht="18.75" customHeight="1">
      <c r="C22" s="28"/>
      <c r="D22" s="28"/>
      <c r="E22" s="28"/>
      <c r="M22" s="2" t="s">
        <v>259</v>
      </c>
    </row>
    <row r="23" spans="2:13" ht="18.75" customHeight="1">
      <c r="C23" s="18"/>
      <c r="D23" s="18"/>
      <c r="E23" s="18"/>
    </row>
  </sheetData>
  <mergeCells count="8">
    <mergeCell ref="L3:M4"/>
    <mergeCell ref="B3:B5"/>
    <mergeCell ref="J4:J5"/>
    <mergeCell ref="K3:K5"/>
    <mergeCell ref="E4:I4"/>
    <mergeCell ref="D3:J3"/>
    <mergeCell ref="D4:D5"/>
    <mergeCell ref="C3:C5"/>
  </mergeCells>
  <phoneticPr fontId="2"/>
  <pageMargins left="0.59055118110236227" right="0.59055118110236227" top="0.78740157480314965" bottom="0.59055118110236227" header="0.31496062992125984" footer="0.31496062992125984"/>
  <pageSetup paperSize="9" scale="9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showGridLines="0" tabSelected="1" workbookViewId="0">
      <selection activeCell="M13" sqref="M13"/>
    </sheetView>
  </sheetViews>
  <sheetFormatPr defaultRowHeight="18.75" customHeight="1"/>
  <cols>
    <col min="1" max="1" width="0.625" style="1" customWidth="1"/>
    <col min="2" max="2" width="10" style="13" customWidth="1"/>
    <col min="3" max="3" width="8.75" style="1" customWidth="1"/>
    <col min="4" max="8" width="8.125" style="15" customWidth="1"/>
    <col min="9" max="9" width="8.125" style="1" customWidth="1"/>
    <col min="10" max="11" width="7.5" style="1" customWidth="1"/>
    <col min="12" max="12" width="11.25" style="1" customWidth="1"/>
    <col min="13" max="13" width="8.75" style="1" customWidth="1"/>
    <col min="14" max="14" width="13.125" style="1" bestFit="1" customWidth="1"/>
    <col min="15" max="16384" width="9" style="1"/>
  </cols>
  <sheetData>
    <row r="1" spans="2:15" ht="18.75" customHeight="1">
      <c r="B1" s="14" t="s">
        <v>310</v>
      </c>
    </row>
    <row r="2" spans="2:15" ht="18.75" customHeight="1" thickBot="1">
      <c r="B2" s="1"/>
      <c r="C2" s="18"/>
      <c r="D2" s="1"/>
      <c r="E2" s="29"/>
      <c r="F2" s="18"/>
      <c r="G2" s="18"/>
      <c r="H2" s="18"/>
      <c r="I2" s="18"/>
      <c r="J2" s="18"/>
      <c r="K2" s="2" t="s">
        <v>207</v>
      </c>
    </row>
    <row r="3" spans="2:15" ht="17.25" customHeight="1">
      <c r="B3" s="276" t="s">
        <v>328</v>
      </c>
      <c r="C3" s="284" t="s">
        <v>260</v>
      </c>
      <c r="D3" s="278" t="s">
        <v>304</v>
      </c>
      <c r="E3" s="278"/>
      <c r="F3" s="278" t="s">
        <v>305</v>
      </c>
      <c r="G3" s="278"/>
      <c r="H3" s="278" t="s">
        <v>306</v>
      </c>
      <c r="I3" s="278"/>
      <c r="J3" s="278" t="s">
        <v>299</v>
      </c>
      <c r="K3" s="286"/>
    </row>
    <row r="4" spans="2:15" ht="17.25" customHeight="1" thickBot="1">
      <c r="B4" s="277"/>
      <c r="C4" s="365"/>
      <c r="D4" s="107" t="s">
        <v>101</v>
      </c>
      <c r="E4" s="107" t="s">
        <v>201</v>
      </c>
      <c r="F4" s="107" t="s">
        <v>101</v>
      </c>
      <c r="G4" s="107" t="s">
        <v>201</v>
      </c>
      <c r="H4" s="107" t="s">
        <v>101</v>
      </c>
      <c r="I4" s="107" t="s">
        <v>201</v>
      </c>
      <c r="J4" s="107" t="s">
        <v>101</v>
      </c>
      <c r="K4" s="132" t="s">
        <v>201</v>
      </c>
    </row>
    <row r="5" spans="2:15" ht="17.25" customHeight="1">
      <c r="B5" s="143" t="s">
        <v>92</v>
      </c>
      <c r="C5" s="70">
        <v>31101</v>
      </c>
      <c r="D5" s="71">
        <v>22222</v>
      </c>
      <c r="E5" s="249">
        <v>71.451078743448804</v>
      </c>
      <c r="F5" s="63">
        <v>3059</v>
      </c>
      <c r="G5" s="251">
        <v>9.8356966013954494</v>
      </c>
      <c r="H5" s="63">
        <v>5820</v>
      </c>
      <c r="I5" s="251">
        <v>18.713224655155784</v>
      </c>
      <c r="J5" s="71" t="s">
        <v>167</v>
      </c>
      <c r="K5" s="228" t="s">
        <v>303</v>
      </c>
      <c r="M5" s="256"/>
      <c r="N5" s="257"/>
      <c r="O5" s="248"/>
    </row>
    <row r="6" spans="2:15" ht="17.25" customHeight="1">
      <c r="B6" s="143" t="s">
        <v>300</v>
      </c>
      <c r="C6" s="70">
        <v>27938</v>
      </c>
      <c r="D6" s="71">
        <v>17826</v>
      </c>
      <c r="E6" s="249">
        <v>63.805569475266665</v>
      </c>
      <c r="F6" s="63">
        <v>3532</v>
      </c>
      <c r="G6" s="251">
        <v>12.642279332808362</v>
      </c>
      <c r="H6" s="63">
        <v>6543</v>
      </c>
      <c r="I6" s="251">
        <v>23.419715083398955</v>
      </c>
      <c r="J6" s="71">
        <v>17</v>
      </c>
      <c r="K6" s="253">
        <v>6.0849022836280332E-2</v>
      </c>
      <c r="M6" s="256"/>
      <c r="N6" s="257"/>
      <c r="O6" s="248"/>
    </row>
    <row r="7" spans="2:15" ht="17.25" customHeight="1">
      <c r="B7" s="143" t="s">
        <v>93</v>
      </c>
      <c r="C7" s="70">
        <v>28002</v>
      </c>
      <c r="D7" s="71">
        <v>14814</v>
      </c>
      <c r="E7" s="249">
        <v>52.903364045425327</v>
      </c>
      <c r="F7" s="71">
        <v>5722</v>
      </c>
      <c r="G7" s="251">
        <v>20.434254696093134</v>
      </c>
      <c r="H7" s="71">
        <v>7466</v>
      </c>
      <c r="I7" s="251">
        <v>26.662381258481538</v>
      </c>
      <c r="J7" s="71" t="s">
        <v>167</v>
      </c>
      <c r="K7" s="254" t="s">
        <v>332</v>
      </c>
      <c r="M7" s="256"/>
      <c r="N7" s="257"/>
      <c r="O7" s="248"/>
    </row>
    <row r="8" spans="2:15" ht="17.25" customHeight="1">
      <c r="B8" s="143" t="s">
        <v>301</v>
      </c>
      <c r="C8" s="70">
        <v>26905</v>
      </c>
      <c r="D8" s="71">
        <v>11382</v>
      </c>
      <c r="E8" s="249">
        <v>42.304404385801895</v>
      </c>
      <c r="F8" s="71">
        <v>7020</v>
      </c>
      <c r="G8" s="251">
        <v>26.091804497305333</v>
      </c>
      <c r="H8" s="71">
        <v>8459</v>
      </c>
      <c r="I8" s="251">
        <v>31.440252741126184</v>
      </c>
      <c r="J8" s="71">
        <v>44</v>
      </c>
      <c r="K8" s="253">
        <v>0.163538375766586</v>
      </c>
      <c r="M8" s="256"/>
      <c r="N8" s="257"/>
      <c r="O8" s="248"/>
    </row>
    <row r="9" spans="2:15" ht="17.25" customHeight="1">
      <c r="B9" s="143" t="s">
        <v>94</v>
      </c>
      <c r="C9" s="70">
        <v>27834</v>
      </c>
      <c r="D9" s="71">
        <v>9596</v>
      </c>
      <c r="E9" s="249">
        <v>34.47582093842064</v>
      </c>
      <c r="F9" s="71">
        <v>8484</v>
      </c>
      <c r="G9" s="251">
        <v>30.48070704893296</v>
      </c>
      <c r="H9" s="71">
        <v>9730</v>
      </c>
      <c r="I9" s="251">
        <v>34.95724653301717</v>
      </c>
      <c r="J9" s="71">
        <v>24</v>
      </c>
      <c r="K9" s="253">
        <v>8.6225479629230439E-2</v>
      </c>
      <c r="M9" s="256"/>
      <c r="N9" s="257"/>
      <c r="O9" s="248"/>
    </row>
    <row r="10" spans="2:15" ht="17.25" customHeight="1">
      <c r="B10" s="143" t="s">
        <v>302</v>
      </c>
      <c r="C10" s="70">
        <v>27782</v>
      </c>
      <c r="D10" s="71">
        <v>8272</v>
      </c>
      <c r="E10" s="249">
        <v>29.774674249514071</v>
      </c>
      <c r="F10" s="71">
        <v>9412</v>
      </c>
      <c r="G10" s="251">
        <v>33.878050536318476</v>
      </c>
      <c r="H10" s="71">
        <v>10082</v>
      </c>
      <c r="I10" s="251">
        <v>36.289683968036854</v>
      </c>
      <c r="J10" s="71">
        <v>16</v>
      </c>
      <c r="K10" s="253">
        <v>5.7591246130588157E-2</v>
      </c>
      <c r="M10" s="256"/>
      <c r="N10" s="257"/>
      <c r="O10" s="248"/>
    </row>
    <row r="11" spans="2:15" ht="17.25" customHeight="1">
      <c r="B11" s="143" t="s">
        <v>105</v>
      </c>
      <c r="C11" s="70">
        <v>27584</v>
      </c>
      <c r="D11" s="71">
        <v>6398</v>
      </c>
      <c r="E11" s="249">
        <v>23.194605568445475</v>
      </c>
      <c r="F11" s="71">
        <v>10022</v>
      </c>
      <c r="G11" s="251">
        <v>36.332656612529</v>
      </c>
      <c r="H11" s="71">
        <v>11137</v>
      </c>
      <c r="I11" s="251">
        <v>40.374854988399072</v>
      </c>
      <c r="J11" s="71">
        <v>27</v>
      </c>
      <c r="K11" s="253">
        <v>9.7882830626450118E-2</v>
      </c>
      <c r="M11" s="256"/>
      <c r="N11" s="257"/>
      <c r="O11" s="248"/>
    </row>
    <row r="12" spans="2:15" ht="17.25" customHeight="1">
      <c r="B12" s="143" t="s">
        <v>323</v>
      </c>
      <c r="C12" s="70">
        <v>27018</v>
      </c>
      <c r="D12" s="71">
        <v>5470</v>
      </c>
      <c r="E12" s="249">
        <v>20.245762084536235</v>
      </c>
      <c r="F12" s="71">
        <v>9623</v>
      </c>
      <c r="G12" s="251">
        <v>35.616996076689617</v>
      </c>
      <c r="H12" s="71">
        <v>11898</v>
      </c>
      <c r="I12" s="251">
        <v>44.03730846102598</v>
      </c>
      <c r="J12" s="71">
        <v>27</v>
      </c>
      <c r="K12" s="253">
        <v>9.9933377748167893E-2</v>
      </c>
      <c r="M12" s="256"/>
      <c r="N12" s="257"/>
      <c r="O12" s="248"/>
    </row>
    <row r="13" spans="2:15" ht="17.25" customHeight="1">
      <c r="B13" s="143" t="s">
        <v>95</v>
      </c>
      <c r="C13" s="70">
        <v>25899</v>
      </c>
      <c r="D13" s="71">
        <v>4191</v>
      </c>
      <c r="E13" s="249">
        <v>16.182091972663038</v>
      </c>
      <c r="F13" s="71">
        <v>9242</v>
      </c>
      <c r="G13" s="251">
        <v>35.684775473956527</v>
      </c>
      <c r="H13" s="71">
        <v>12361</v>
      </c>
      <c r="I13" s="251">
        <v>47.727711494652304</v>
      </c>
      <c r="J13" s="71">
        <v>105</v>
      </c>
      <c r="K13" s="253">
        <v>0.40542105872813622</v>
      </c>
      <c r="M13" s="256"/>
      <c r="N13" s="257"/>
      <c r="O13" s="248"/>
    </row>
    <row r="14" spans="2:15" ht="17.25" customHeight="1">
      <c r="B14" s="143" t="s">
        <v>96</v>
      </c>
      <c r="C14" s="70">
        <v>24413</v>
      </c>
      <c r="D14" s="71">
        <v>3499</v>
      </c>
      <c r="E14" s="249">
        <v>14.332527751607749</v>
      </c>
      <c r="F14" s="71">
        <v>7797</v>
      </c>
      <c r="G14" s="251">
        <v>31.93790193749232</v>
      </c>
      <c r="H14" s="71">
        <v>12843</v>
      </c>
      <c r="I14" s="251">
        <v>52.607217466104132</v>
      </c>
      <c r="J14" s="71">
        <v>274</v>
      </c>
      <c r="K14" s="253">
        <v>1.1223528447958053</v>
      </c>
      <c r="M14" s="256"/>
      <c r="N14" s="257"/>
      <c r="O14" s="248"/>
    </row>
    <row r="15" spans="2:15" ht="17.25" customHeight="1">
      <c r="B15" s="143" t="s">
        <v>97</v>
      </c>
      <c r="C15" s="70">
        <v>21675</v>
      </c>
      <c r="D15" s="71">
        <v>2399</v>
      </c>
      <c r="E15" s="249">
        <v>11.06805074971165</v>
      </c>
      <c r="F15" s="71">
        <v>6639</v>
      </c>
      <c r="G15" s="251">
        <v>30.629757785467127</v>
      </c>
      <c r="H15" s="71">
        <v>12329</v>
      </c>
      <c r="I15" s="251">
        <v>56.881199538638981</v>
      </c>
      <c r="J15" s="71">
        <v>308</v>
      </c>
      <c r="K15" s="253">
        <v>1.4209919261822377</v>
      </c>
      <c r="M15" s="256"/>
      <c r="N15" s="257"/>
      <c r="O15" s="248"/>
    </row>
    <row r="16" spans="2:15" ht="17.25" customHeight="1" thickBot="1">
      <c r="B16" s="231" t="s">
        <v>98</v>
      </c>
      <c r="C16" s="229">
        <v>20344</v>
      </c>
      <c r="D16" s="230">
        <v>2035</v>
      </c>
      <c r="E16" s="250">
        <v>10.00294927251278</v>
      </c>
      <c r="F16" s="230">
        <v>6314</v>
      </c>
      <c r="G16" s="252">
        <v>31.036177742823433</v>
      </c>
      <c r="H16" s="230">
        <v>11778</v>
      </c>
      <c r="I16" s="252">
        <v>57.894219425874951</v>
      </c>
      <c r="J16" s="230">
        <v>217</v>
      </c>
      <c r="K16" s="255">
        <v>1.0999999999999999</v>
      </c>
      <c r="M16" s="256"/>
      <c r="N16" s="257"/>
      <c r="O16" s="248"/>
    </row>
    <row r="17" spans="2:14" ht="17.25" customHeight="1">
      <c r="B17" s="1"/>
      <c r="D17" s="1"/>
      <c r="E17" s="1"/>
      <c r="F17" s="1"/>
      <c r="G17" s="1"/>
      <c r="H17" s="1"/>
      <c r="K17" s="2" t="s">
        <v>91</v>
      </c>
      <c r="M17" s="18"/>
      <c r="N17" s="18"/>
    </row>
    <row r="18" spans="2:14" ht="17.25" customHeight="1" thickBot="1">
      <c r="M18" s="18"/>
      <c r="N18" s="18"/>
    </row>
    <row r="19" spans="2:14" ht="17.25" customHeight="1" thickBot="1">
      <c r="B19" s="366" t="s">
        <v>329</v>
      </c>
      <c r="C19" s="367"/>
      <c r="D19" s="367"/>
      <c r="E19" s="368"/>
      <c r="F19" s="234" t="s">
        <v>269</v>
      </c>
      <c r="G19" s="235" t="s">
        <v>201</v>
      </c>
      <c r="H19" s="236" t="s">
        <v>270</v>
      </c>
      <c r="I19" s="237" t="s">
        <v>201</v>
      </c>
      <c r="M19" s="18"/>
      <c r="N19" s="18"/>
    </row>
    <row r="20" spans="2:14" ht="17.25" customHeight="1">
      <c r="B20" s="313" t="s">
        <v>260</v>
      </c>
      <c r="C20" s="320"/>
      <c r="D20" s="320"/>
      <c r="E20" s="314"/>
      <c r="F20" s="21">
        <v>21675</v>
      </c>
      <c r="G20" s="258">
        <v>100</v>
      </c>
      <c r="H20" s="73">
        <v>20344</v>
      </c>
      <c r="I20" s="264">
        <v>100</v>
      </c>
      <c r="M20" s="257"/>
      <c r="N20" s="18"/>
    </row>
    <row r="21" spans="2:14" ht="17.25" customHeight="1">
      <c r="B21" s="369" t="s">
        <v>283</v>
      </c>
      <c r="C21" s="370"/>
      <c r="D21" s="370"/>
      <c r="E21" s="371"/>
      <c r="F21" s="21">
        <v>2399</v>
      </c>
      <c r="G21" s="259">
        <v>11.06805074971165</v>
      </c>
      <c r="H21" s="73">
        <v>2035</v>
      </c>
      <c r="I21" s="264">
        <v>10</v>
      </c>
      <c r="M21" s="257"/>
      <c r="N21" s="18"/>
    </row>
    <row r="22" spans="2:14" ht="17.25" customHeight="1">
      <c r="B22" s="353" t="s">
        <v>261</v>
      </c>
      <c r="C22" s="354"/>
      <c r="D22" s="354"/>
      <c r="E22" s="355"/>
      <c r="F22" s="70">
        <v>2336</v>
      </c>
      <c r="G22" s="260">
        <v>10.777393310265282</v>
      </c>
      <c r="H22" s="71">
        <v>1948</v>
      </c>
      <c r="I22" s="265">
        <v>9.6</v>
      </c>
      <c r="M22" s="257"/>
      <c r="N22" s="18"/>
    </row>
    <row r="23" spans="2:14" ht="17.25" customHeight="1">
      <c r="B23" s="353" t="s">
        <v>262</v>
      </c>
      <c r="C23" s="354"/>
      <c r="D23" s="354"/>
      <c r="E23" s="355"/>
      <c r="F23" s="70">
        <v>62</v>
      </c>
      <c r="G23" s="260">
        <v>0.28604382929642441</v>
      </c>
      <c r="H23" s="71">
        <v>87</v>
      </c>
      <c r="I23" s="265">
        <v>0.4</v>
      </c>
      <c r="M23" s="257"/>
    </row>
    <row r="24" spans="2:14" ht="17.25" customHeight="1">
      <c r="B24" s="353" t="s">
        <v>263</v>
      </c>
      <c r="C24" s="354"/>
      <c r="D24" s="354"/>
      <c r="E24" s="355"/>
      <c r="F24" s="70">
        <v>1</v>
      </c>
      <c r="G24" s="260">
        <v>4.61361014994233E-3</v>
      </c>
      <c r="H24" s="71" t="s">
        <v>167</v>
      </c>
      <c r="I24" s="254" t="s">
        <v>332</v>
      </c>
      <c r="M24" s="2"/>
    </row>
    <row r="25" spans="2:14" ht="17.25" customHeight="1">
      <c r="B25" s="317" t="s">
        <v>284</v>
      </c>
      <c r="C25" s="321"/>
      <c r="D25" s="321"/>
      <c r="E25" s="316"/>
      <c r="F25" s="16">
        <v>6639</v>
      </c>
      <c r="G25" s="261">
        <v>30.629757785467127</v>
      </c>
      <c r="H25" s="17">
        <v>6314</v>
      </c>
      <c r="I25" s="266">
        <v>31</v>
      </c>
      <c r="M25" s="257"/>
    </row>
    <row r="26" spans="2:14" ht="17.25" customHeight="1">
      <c r="B26" s="359" t="s">
        <v>292</v>
      </c>
      <c r="C26" s="360"/>
      <c r="D26" s="360"/>
      <c r="E26" s="361"/>
      <c r="F26" s="22">
        <v>29</v>
      </c>
      <c r="G26" s="262">
        <v>0.13379469434832758</v>
      </c>
      <c r="H26" s="72">
        <v>29</v>
      </c>
      <c r="I26" s="267">
        <v>0.1</v>
      </c>
      <c r="M26" s="257"/>
    </row>
    <row r="27" spans="2:14" ht="17.25" customHeight="1">
      <c r="B27" s="353" t="s">
        <v>264</v>
      </c>
      <c r="C27" s="354"/>
      <c r="D27" s="354"/>
      <c r="E27" s="355"/>
      <c r="F27" s="70">
        <v>2026</v>
      </c>
      <c r="G27" s="260">
        <v>9.3471741637831602</v>
      </c>
      <c r="H27" s="71">
        <v>1964</v>
      </c>
      <c r="I27" s="265">
        <v>9.7000000000000011</v>
      </c>
      <c r="M27" s="257"/>
    </row>
    <row r="28" spans="2:14" ht="17.25" customHeight="1">
      <c r="B28" s="362" t="s">
        <v>265</v>
      </c>
      <c r="C28" s="363"/>
      <c r="D28" s="363"/>
      <c r="E28" s="364"/>
      <c r="F28" s="21">
        <v>4584</v>
      </c>
      <c r="G28" s="259">
        <v>21.148788927335641</v>
      </c>
      <c r="H28" s="73">
        <v>4321</v>
      </c>
      <c r="I28" s="264">
        <v>21.2</v>
      </c>
      <c r="M28" s="257"/>
    </row>
    <row r="29" spans="2:14" ht="17.25" customHeight="1">
      <c r="B29" s="313" t="s">
        <v>285</v>
      </c>
      <c r="C29" s="320"/>
      <c r="D29" s="320"/>
      <c r="E29" s="314"/>
      <c r="F29" s="21">
        <v>12329</v>
      </c>
      <c r="G29" s="259">
        <v>56.881199538638981</v>
      </c>
      <c r="H29" s="73">
        <v>11778</v>
      </c>
      <c r="I29" s="268">
        <v>57.9</v>
      </c>
      <c r="M29" s="257"/>
    </row>
    <row r="30" spans="2:14" ht="17.25" customHeight="1">
      <c r="B30" s="356" t="s">
        <v>293</v>
      </c>
      <c r="C30" s="357"/>
      <c r="D30" s="357"/>
      <c r="E30" s="358"/>
      <c r="F30" s="22">
        <v>125</v>
      </c>
      <c r="G30" s="262">
        <v>0.57670126874279126</v>
      </c>
      <c r="H30" s="72">
        <v>117</v>
      </c>
      <c r="I30" s="269">
        <v>0.6</v>
      </c>
      <c r="M30" s="257"/>
    </row>
    <row r="31" spans="2:14" ht="17.25" customHeight="1">
      <c r="B31" s="353" t="s">
        <v>266</v>
      </c>
      <c r="C31" s="354"/>
      <c r="D31" s="354"/>
      <c r="E31" s="355"/>
      <c r="F31" s="70">
        <v>214</v>
      </c>
      <c r="G31" s="260">
        <v>0.98731257208765855</v>
      </c>
      <c r="H31" s="71">
        <v>170</v>
      </c>
      <c r="I31" s="270">
        <v>0.8</v>
      </c>
      <c r="M31" s="257"/>
    </row>
    <row r="32" spans="2:14" ht="17.25" customHeight="1">
      <c r="B32" s="353" t="s">
        <v>288</v>
      </c>
      <c r="C32" s="354"/>
      <c r="D32" s="354"/>
      <c r="E32" s="355"/>
      <c r="F32" s="70">
        <v>966</v>
      </c>
      <c r="G32" s="260">
        <v>4.4567474048442905</v>
      </c>
      <c r="H32" s="71">
        <v>846</v>
      </c>
      <c r="I32" s="253">
        <v>4.2</v>
      </c>
      <c r="M32" s="257"/>
    </row>
    <row r="33" spans="2:13" ht="17.25" customHeight="1">
      <c r="B33" s="353" t="s">
        <v>289</v>
      </c>
      <c r="C33" s="354"/>
      <c r="D33" s="354"/>
      <c r="E33" s="355"/>
      <c r="F33" s="70">
        <v>3042</v>
      </c>
      <c r="G33" s="260">
        <v>14.034602076124566</v>
      </c>
      <c r="H33" s="71">
        <v>2680</v>
      </c>
      <c r="I33" s="253">
        <v>13.200000000000001</v>
      </c>
      <c r="M33" s="257"/>
    </row>
    <row r="34" spans="2:13" ht="17.25" customHeight="1">
      <c r="B34" s="353" t="s">
        <v>290</v>
      </c>
      <c r="C34" s="354"/>
      <c r="D34" s="354"/>
      <c r="E34" s="355"/>
      <c r="F34" s="70">
        <v>346</v>
      </c>
      <c r="G34" s="260">
        <v>1.5963091118800461</v>
      </c>
      <c r="H34" s="71">
        <v>294</v>
      </c>
      <c r="I34" s="265">
        <v>1.4000000000000001</v>
      </c>
      <c r="M34" s="257"/>
    </row>
    <row r="35" spans="2:13" ht="17.25" customHeight="1">
      <c r="B35" s="353" t="s">
        <v>294</v>
      </c>
      <c r="C35" s="354"/>
      <c r="D35" s="354"/>
      <c r="E35" s="355"/>
      <c r="F35" s="70">
        <v>119</v>
      </c>
      <c r="G35" s="260">
        <v>0.5490196078431373</v>
      </c>
      <c r="H35" s="71">
        <v>144</v>
      </c>
      <c r="I35" s="265">
        <v>0.70000000000000007</v>
      </c>
      <c r="M35" s="257"/>
    </row>
    <row r="36" spans="2:13" ht="17.25" customHeight="1">
      <c r="B36" s="341" t="s">
        <v>295</v>
      </c>
      <c r="C36" s="342"/>
      <c r="D36" s="342"/>
      <c r="E36" s="343"/>
      <c r="F36" s="70">
        <v>463</v>
      </c>
      <c r="G36" s="260">
        <v>2.1361014994232987</v>
      </c>
      <c r="H36" s="71">
        <v>466</v>
      </c>
      <c r="I36" s="265">
        <v>2.2999999999999998</v>
      </c>
      <c r="M36" s="257"/>
    </row>
    <row r="37" spans="2:13" ht="17.25" customHeight="1">
      <c r="B37" s="341" t="s">
        <v>296</v>
      </c>
      <c r="C37" s="342"/>
      <c r="D37" s="342"/>
      <c r="E37" s="343"/>
      <c r="F37" s="70">
        <v>863</v>
      </c>
      <c r="G37" s="260">
        <v>3.9815455594002307</v>
      </c>
      <c r="H37" s="71">
        <v>793</v>
      </c>
      <c r="I37" s="270">
        <v>3.9</v>
      </c>
      <c r="M37" s="257"/>
    </row>
    <row r="38" spans="2:13" ht="17.25" customHeight="1">
      <c r="B38" s="353" t="s">
        <v>291</v>
      </c>
      <c r="C38" s="354"/>
      <c r="D38" s="354"/>
      <c r="E38" s="355"/>
      <c r="F38" s="49">
        <v>1204</v>
      </c>
      <c r="G38" s="260">
        <v>5.5547866205305647</v>
      </c>
      <c r="H38" s="48">
        <v>1087</v>
      </c>
      <c r="I38" s="253">
        <v>5.3</v>
      </c>
      <c r="M38" s="257"/>
    </row>
    <row r="39" spans="2:13" ht="17.25" customHeight="1">
      <c r="B39" s="341" t="s">
        <v>287</v>
      </c>
      <c r="C39" s="342"/>
      <c r="D39" s="342"/>
      <c r="E39" s="343"/>
      <c r="F39" s="70">
        <v>866</v>
      </c>
      <c r="G39" s="260">
        <v>3.9953863898500579</v>
      </c>
      <c r="H39" s="71">
        <v>802</v>
      </c>
      <c r="I39" s="253">
        <v>3.9</v>
      </c>
      <c r="M39" s="257"/>
    </row>
    <row r="40" spans="2:13" ht="17.25" customHeight="1">
      <c r="B40" s="341" t="s">
        <v>286</v>
      </c>
      <c r="C40" s="342"/>
      <c r="D40" s="342"/>
      <c r="E40" s="343"/>
      <c r="F40" s="70">
        <v>2196</v>
      </c>
      <c r="G40" s="260">
        <v>10.131487889273357</v>
      </c>
      <c r="H40" s="71">
        <v>2440</v>
      </c>
      <c r="I40" s="253">
        <v>12</v>
      </c>
      <c r="M40" s="257"/>
    </row>
    <row r="41" spans="2:13" ht="17.25" customHeight="1">
      <c r="B41" s="341" t="s">
        <v>267</v>
      </c>
      <c r="C41" s="342"/>
      <c r="D41" s="342"/>
      <c r="E41" s="343"/>
      <c r="F41" s="70">
        <v>256</v>
      </c>
      <c r="G41" s="260">
        <v>1.1810841983852365</v>
      </c>
      <c r="H41" s="71">
        <v>289</v>
      </c>
      <c r="I41" s="253">
        <v>1.4000000000000001</v>
      </c>
      <c r="M41" s="257"/>
    </row>
    <row r="42" spans="2:13" ht="17.25" customHeight="1">
      <c r="B42" s="344" t="s">
        <v>298</v>
      </c>
      <c r="C42" s="345"/>
      <c r="D42" s="345"/>
      <c r="E42" s="346"/>
      <c r="F42" s="70">
        <v>898</v>
      </c>
      <c r="G42" s="260">
        <v>4.1430219146482123</v>
      </c>
      <c r="H42" s="71">
        <v>922</v>
      </c>
      <c r="I42" s="253">
        <v>4.5</v>
      </c>
      <c r="M42" s="257"/>
    </row>
    <row r="43" spans="2:13" ht="17.25" customHeight="1">
      <c r="B43" s="347" t="s">
        <v>297</v>
      </c>
      <c r="C43" s="348"/>
      <c r="D43" s="348"/>
      <c r="E43" s="349"/>
      <c r="F43" s="70">
        <v>771</v>
      </c>
      <c r="G43" s="260">
        <v>3.5570934256055362</v>
      </c>
      <c r="H43" s="71">
        <v>728</v>
      </c>
      <c r="I43" s="253">
        <v>3.5999999999999996</v>
      </c>
      <c r="M43" s="257"/>
    </row>
    <row r="44" spans="2:13" ht="17.25" customHeight="1" thickBot="1">
      <c r="B44" s="350" t="s">
        <v>268</v>
      </c>
      <c r="C44" s="351"/>
      <c r="D44" s="351"/>
      <c r="E44" s="352"/>
      <c r="F44" s="232">
        <v>308</v>
      </c>
      <c r="G44" s="263">
        <v>1.4209919261822377</v>
      </c>
      <c r="H44" s="233">
        <v>217</v>
      </c>
      <c r="I44" s="271">
        <v>1.0999999999999999</v>
      </c>
      <c r="M44" s="257"/>
    </row>
    <row r="45" spans="2:13" ht="18" customHeight="1"/>
    <row r="46" spans="2:13" ht="18" customHeight="1"/>
  </sheetData>
  <mergeCells count="32">
    <mergeCell ref="B24:E24"/>
    <mergeCell ref="B19:E19"/>
    <mergeCell ref="B20:E20"/>
    <mergeCell ref="B21:E21"/>
    <mergeCell ref="B22:E22"/>
    <mergeCell ref="B23:E23"/>
    <mergeCell ref="D3:E3"/>
    <mergeCell ref="F3:G3"/>
    <mergeCell ref="H3:I3"/>
    <mergeCell ref="J3:K3"/>
    <mergeCell ref="B3:B4"/>
    <mergeCell ref="C3:C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"/>
  <sheetViews>
    <sheetView showGridLines="0" zoomScaleNormal="100" workbookViewId="0">
      <selection activeCell="A2" sqref="A2:K17"/>
    </sheetView>
  </sheetViews>
  <sheetFormatPr defaultRowHeight="18.75" customHeight="1"/>
  <cols>
    <col min="1" max="1" width="0.625" style="1" customWidth="1"/>
    <col min="2" max="2" width="10" style="1" customWidth="1"/>
    <col min="3" max="5" width="8.75" style="1" customWidth="1"/>
    <col min="6" max="8" width="9.375" style="1" customWidth="1"/>
    <col min="9" max="11" width="6.25" style="10" customWidth="1"/>
    <col min="12" max="13" width="0.625" style="10" customWidth="1"/>
    <col min="14" max="24" width="6.25" style="10" customWidth="1"/>
    <col min="25" max="25" width="6.25" style="1" customWidth="1"/>
    <col min="26" max="26" width="7.5" style="10" customWidth="1"/>
    <col min="27" max="16384" width="9" style="1"/>
  </cols>
  <sheetData>
    <row r="1" spans="2:26" ht="18.75" customHeight="1">
      <c r="B1" s="1" t="s">
        <v>215</v>
      </c>
      <c r="Y1" s="10"/>
    </row>
    <row r="2" spans="2:26" ht="18.75" customHeight="1" thickBot="1">
      <c r="H2" s="2"/>
      <c r="Y2" s="2"/>
      <c r="Z2" s="2" t="s">
        <v>107</v>
      </c>
    </row>
    <row r="3" spans="2:26" ht="18.75" customHeight="1">
      <c r="B3" s="276" t="s">
        <v>326</v>
      </c>
      <c r="C3" s="284" t="s">
        <v>101</v>
      </c>
      <c r="D3" s="278"/>
      <c r="E3" s="278"/>
      <c r="F3" s="278"/>
      <c r="G3" s="278"/>
      <c r="H3" s="278" t="s">
        <v>84</v>
      </c>
      <c r="I3" s="280" t="s">
        <v>180</v>
      </c>
      <c r="J3" s="280"/>
      <c r="K3" s="280"/>
      <c r="L3" s="238"/>
      <c r="M3" s="239"/>
      <c r="N3" s="280" t="s">
        <v>184</v>
      </c>
      <c r="O3" s="280"/>
      <c r="P3" s="280"/>
      <c r="Q3" s="280" t="s">
        <v>185</v>
      </c>
      <c r="R3" s="280"/>
      <c r="S3" s="280"/>
      <c r="T3" s="280" t="s">
        <v>186</v>
      </c>
      <c r="U3" s="280"/>
      <c r="V3" s="280"/>
      <c r="W3" s="280" t="s">
        <v>187</v>
      </c>
      <c r="X3" s="280"/>
      <c r="Y3" s="283"/>
      <c r="Z3" s="281" t="s">
        <v>271</v>
      </c>
    </row>
    <row r="4" spans="2:26" s="3" customFormat="1" ht="30" customHeight="1" thickBot="1">
      <c r="B4" s="277"/>
      <c r="C4" s="106" t="s">
        <v>100</v>
      </c>
      <c r="D4" s="107" t="s">
        <v>1</v>
      </c>
      <c r="E4" s="107" t="s">
        <v>2</v>
      </c>
      <c r="F4" s="107" t="s">
        <v>99</v>
      </c>
      <c r="G4" s="108" t="s">
        <v>213</v>
      </c>
      <c r="H4" s="279"/>
      <c r="I4" s="109" t="s">
        <v>181</v>
      </c>
      <c r="J4" s="109" t="s">
        <v>182</v>
      </c>
      <c r="K4" s="109" t="s">
        <v>183</v>
      </c>
      <c r="L4" s="238"/>
      <c r="M4" s="239"/>
      <c r="N4" s="109" t="s">
        <v>181</v>
      </c>
      <c r="O4" s="109" t="s">
        <v>182</v>
      </c>
      <c r="P4" s="109" t="s">
        <v>183</v>
      </c>
      <c r="Q4" s="109" t="s">
        <v>181</v>
      </c>
      <c r="R4" s="109" t="s">
        <v>182</v>
      </c>
      <c r="S4" s="109" t="s">
        <v>183</v>
      </c>
      <c r="T4" s="109" t="s">
        <v>181</v>
      </c>
      <c r="U4" s="109" t="s">
        <v>182</v>
      </c>
      <c r="V4" s="109" t="s">
        <v>183</v>
      </c>
      <c r="W4" s="109" t="s">
        <v>181</v>
      </c>
      <c r="X4" s="109" t="s">
        <v>182</v>
      </c>
      <c r="Y4" s="110" t="s">
        <v>183</v>
      </c>
      <c r="Z4" s="282"/>
    </row>
    <row r="5" spans="2:26" s="8" customFormat="1" ht="18.75" customHeight="1">
      <c r="B5" s="104" t="s">
        <v>92</v>
      </c>
      <c r="C5" s="103">
        <v>61238</v>
      </c>
      <c r="D5" s="94">
        <v>29581</v>
      </c>
      <c r="E5" s="94">
        <v>31657</v>
      </c>
      <c r="F5" s="274" t="s">
        <v>334</v>
      </c>
      <c r="G5" s="275" t="s">
        <v>334</v>
      </c>
      <c r="H5" s="94">
        <v>12061</v>
      </c>
      <c r="I5" s="93">
        <f>SUM(J5:K5)</f>
        <v>24594</v>
      </c>
      <c r="J5" s="93">
        <v>11891</v>
      </c>
      <c r="K5" s="93">
        <v>12703</v>
      </c>
      <c r="L5" s="111"/>
      <c r="M5" s="240"/>
      <c r="N5" s="93">
        <f t="shared" ref="N5:N15" si="0">SUM(O5:P5)</f>
        <v>13016</v>
      </c>
      <c r="O5" s="93">
        <v>6345</v>
      </c>
      <c r="P5" s="93">
        <v>6671</v>
      </c>
      <c r="Q5" s="93">
        <f t="shared" ref="Q5:Q15" si="1">SUM(R5:S5)</f>
        <v>8364</v>
      </c>
      <c r="R5" s="93">
        <v>4039</v>
      </c>
      <c r="S5" s="93">
        <v>4325</v>
      </c>
      <c r="T5" s="93">
        <f t="shared" ref="T5:T15" si="2">SUM(U5:V5)</f>
        <v>8037</v>
      </c>
      <c r="U5" s="93">
        <v>3857</v>
      </c>
      <c r="V5" s="93">
        <v>4180</v>
      </c>
      <c r="W5" s="93">
        <f t="shared" ref="W5:W15" si="3">SUM(X5:Y5)</f>
        <v>7227</v>
      </c>
      <c r="X5" s="93">
        <v>3449</v>
      </c>
      <c r="Y5" s="111">
        <v>3778</v>
      </c>
      <c r="Z5" s="114" t="s">
        <v>92</v>
      </c>
    </row>
    <row r="6" spans="2:26" ht="18.75" customHeight="1">
      <c r="B6" s="104" t="s">
        <v>102</v>
      </c>
      <c r="C6" s="40">
        <v>56593</v>
      </c>
      <c r="D6" s="41">
        <v>27186</v>
      </c>
      <c r="E6" s="41">
        <v>29407</v>
      </c>
      <c r="F6" s="41">
        <v>-4645</v>
      </c>
      <c r="G6" s="42">
        <v>-7.5851595414611843</v>
      </c>
      <c r="H6" s="43">
        <v>11948</v>
      </c>
      <c r="I6" s="44">
        <f t="shared" ref="I6:I15" si="4">SUM(J6:K6)</f>
        <v>23635</v>
      </c>
      <c r="J6" s="44">
        <v>11333</v>
      </c>
      <c r="K6" s="44">
        <v>12302</v>
      </c>
      <c r="L6" s="112"/>
      <c r="M6" s="241"/>
      <c r="N6" s="44">
        <f t="shared" si="0"/>
        <v>11805</v>
      </c>
      <c r="O6" s="44">
        <v>5699</v>
      </c>
      <c r="P6" s="44">
        <v>6106</v>
      </c>
      <c r="Q6" s="44">
        <f t="shared" si="1"/>
        <v>7515</v>
      </c>
      <c r="R6" s="44">
        <v>3647</v>
      </c>
      <c r="S6" s="44">
        <v>3868</v>
      </c>
      <c r="T6" s="44">
        <f t="shared" si="2"/>
        <v>7213</v>
      </c>
      <c r="U6" s="44">
        <v>3453</v>
      </c>
      <c r="V6" s="44">
        <v>3760</v>
      </c>
      <c r="W6" s="44">
        <f t="shared" si="3"/>
        <v>6425</v>
      </c>
      <c r="X6" s="44">
        <v>3054</v>
      </c>
      <c r="Y6" s="112">
        <v>3371</v>
      </c>
      <c r="Z6" s="114" t="s">
        <v>102</v>
      </c>
    </row>
    <row r="7" spans="2:26" ht="18.75" customHeight="1">
      <c r="B7" s="104" t="s">
        <v>93</v>
      </c>
      <c r="C7" s="40">
        <v>52500</v>
      </c>
      <c r="D7" s="41">
        <v>25209</v>
      </c>
      <c r="E7" s="41">
        <v>27291</v>
      </c>
      <c r="F7" s="41">
        <v>-4093</v>
      </c>
      <c r="G7" s="42">
        <v>-7.232343222660047</v>
      </c>
      <c r="H7" s="43">
        <v>12184</v>
      </c>
      <c r="I7" s="44">
        <f t="shared" si="4"/>
        <v>23306</v>
      </c>
      <c r="J7" s="44">
        <v>11169</v>
      </c>
      <c r="K7" s="44">
        <v>12137</v>
      </c>
      <c r="L7" s="112"/>
      <c r="M7" s="241"/>
      <c r="N7" s="44">
        <f>SUM(O7:P7)</f>
        <v>10559</v>
      </c>
      <c r="O7" s="44">
        <v>5090</v>
      </c>
      <c r="P7" s="44">
        <v>5469</v>
      </c>
      <c r="Q7" s="44">
        <f t="shared" si="1"/>
        <v>6589</v>
      </c>
      <c r="R7" s="44">
        <v>3158</v>
      </c>
      <c r="S7" s="44">
        <v>3431</v>
      </c>
      <c r="T7" s="44">
        <f t="shared" si="2"/>
        <v>6295</v>
      </c>
      <c r="U7" s="44">
        <v>3036</v>
      </c>
      <c r="V7" s="44">
        <v>3259</v>
      </c>
      <c r="W7" s="44">
        <f t="shared" si="3"/>
        <v>5751</v>
      </c>
      <c r="X7" s="44">
        <v>2756</v>
      </c>
      <c r="Y7" s="112">
        <v>2995</v>
      </c>
      <c r="Z7" s="114" t="s">
        <v>93</v>
      </c>
    </row>
    <row r="8" spans="2:26" ht="18.75" customHeight="1">
      <c r="B8" s="104" t="s">
        <v>103</v>
      </c>
      <c r="C8" s="40">
        <v>50635</v>
      </c>
      <c r="D8" s="41">
        <v>24398</v>
      </c>
      <c r="E8" s="41">
        <v>26237</v>
      </c>
      <c r="F8" s="41">
        <v>-1865</v>
      </c>
      <c r="G8" s="42">
        <v>-3.5523809523809526</v>
      </c>
      <c r="H8" s="43">
        <v>12706</v>
      </c>
      <c r="I8" s="44">
        <f t="shared" si="4"/>
        <v>23489</v>
      </c>
      <c r="J8" s="44">
        <v>11273</v>
      </c>
      <c r="K8" s="44">
        <v>12216</v>
      </c>
      <c r="L8" s="112"/>
      <c r="M8" s="241"/>
      <c r="N8" s="44">
        <f t="shared" si="0"/>
        <v>9864</v>
      </c>
      <c r="O8" s="44">
        <v>4756</v>
      </c>
      <c r="P8" s="44">
        <v>5108</v>
      </c>
      <c r="Q8" s="44">
        <f t="shared" si="1"/>
        <v>6151</v>
      </c>
      <c r="R8" s="44">
        <v>2982</v>
      </c>
      <c r="S8" s="44">
        <v>3169</v>
      </c>
      <c r="T8" s="44">
        <f t="shared" si="2"/>
        <v>5775</v>
      </c>
      <c r="U8" s="44">
        <v>2795</v>
      </c>
      <c r="V8" s="44">
        <v>2980</v>
      </c>
      <c r="W8" s="44">
        <f t="shared" si="3"/>
        <v>5356</v>
      </c>
      <c r="X8" s="44">
        <v>2592</v>
      </c>
      <c r="Y8" s="112">
        <v>2764</v>
      </c>
      <c r="Z8" s="114" t="s">
        <v>103</v>
      </c>
    </row>
    <row r="9" spans="2:26" ht="18.75" customHeight="1">
      <c r="B9" s="104" t="s">
        <v>94</v>
      </c>
      <c r="C9" s="45">
        <v>50332</v>
      </c>
      <c r="D9" s="46">
        <v>24477</v>
      </c>
      <c r="E9" s="46">
        <v>25855</v>
      </c>
      <c r="F9" s="41">
        <v>-303</v>
      </c>
      <c r="G9" s="42">
        <v>-0.59840031598696553</v>
      </c>
      <c r="H9" s="43">
        <v>13092</v>
      </c>
      <c r="I9" s="44">
        <f t="shared" si="4"/>
        <v>24523</v>
      </c>
      <c r="J9" s="44">
        <v>11861</v>
      </c>
      <c r="K9" s="44">
        <v>12662</v>
      </c>
      <c r="L9" s="112"/>
      <c r="M9" s="241"/>
      <c r="N9" s="44">
        <f t="shared" si="0"/>
        <v>9407</v>
      </c>
      <c r="O9" s="44">
        <v>4606</v>
      </c>
      <c r="P9" s="44">
        <v>4801</v>
      </c>
      <c r="Q9" s="44">
        <f t="shared" si="1"/>
        <v>5796</v>
      </c>
      <c r="R9" s="44">
        <v>2835</v>
      </c>
      <c r="S9" s="44">
        <v>2961</v>
      </c>
      <c r="T9" s="44">
        <f t="shared" si="2"/>
        <v>5401</v>
      </c>
      <c r="U9" s="44">
        <v>2632</v>
      </c>
      <c r="V9" s="44">
        <v>2769</v>
      </c>
      <c r="W9" s="44">
        <f t="shared" si="3"/>
        <v>5205</v>
      </c>
      <c r="X9" s="44">
        <v>2543</v>
      </c>
      <c r="Y9" s="112">
        <v>2662</v>
      </c>
      <c r="Z9" s="114" t="s">
        <v>94</v>
      </c>
    </row>
    <row r="10" spans="2:26" ht="18.75" customHeight="1">
      <c r="B10" s="104" t="s">
        <v>104</v>
      </c>
      <c r="C10" s="45">
        <v>50226</v>
      </c>
      <c r="D10" s="46">
        <v>24554</v>
      </c>
      <c r="E10" s="46">
        <v>25672</v>
      </c>
      <c r="F10" s="41">
        <v>-106</v>
      </c>
      <c r="G10" s="42">
        <v>-0.21060160534053882</v>
      </c>
      <c r="H10" s="43">
        <v>13782</v>
      </c>
      <c r="I10" s="44">
        <f t="shared" si="4"/>
        <v>25193</v>
      </c>
      <c r="J10" s="44">
        <v>12183</v>
      </c>
      <c r="K10" s="44">
        <v>13010</v>
      </c>
      <c r="L10" s="112"/>
      <c r="M10" s="241"/>
      <c r="N10" s="44">
        <f t="shared" si="0"/>
        <v>9116</v>
      </c>
      <c r="O10" s="44">
        <v>4516</v>
      </c>
      <c r="P10" s="44">
        <v>4600</v>
      </c>
      <c r="Q10" s="44">
        <f t="shared" si="1"/>
        <v>5567</v>
      </c>
      <c r="R10" s="44">
        <v>2757</v>
      </c>
      <c r="S10" s="44">
        <v>2810</v>
      </c>
      <c r="T10" s="44">
        <f t="shared" si="2"/>
        <v>5213</v>
      </c>
      <c r="U10" s="44">
        <v>2574</v>
      </c>
      <c r="V10" s="44">
        <v>2639</v>
      </c>
      <c r="W10" s="44">
        <f t="shared" si="3"/>
        <v>5137</v>
      </c>
      <c r="X10" s="44">
        <v>2524</v>
      </c>
      <c r="Y10" s="112">
        <v>2613</v>
      </c>
      <c r="Z10" s="114" t="s">
        <v>104</v>
      </c>
    </row>
    <row r="11" spans="2:26" ht="18.75" customHeight="1">
      <c r="B11" s="104" t="s">
        <v>105</v>
      </c>
      <c r="C11" s="45">
        <v>49670</v>
      </c>
      <c r="D11" s="46">
        <v>24307</v>
      </c>
      <c r="E11" s="46">
        <v>25363</v>
      </c>
      <c r="F11" s="41">
        <v>-556</v>
      </c>
      <c r="G11" s="42">
        <v>-1.106996376378768</v>
      </c>
      <c r="H11" s="43">
        <v>14120</v>
      </c>
      <c r="I11" s="44">
        <f t="shared" si="4"/>
        <v>25537</v>
      </c>
      <c r="J11" s="44">
        <v>12415</v>
      </c>
      <c r="K11" s="44">
        <v>13122</v>
      </c>
      <c r="L11" s="112"/>
      <c r="M11" s="241"/>
      <c r="N11" s="44">
        <f t="shared" si="0"/>
        <v>8780</v>
      </c>
      <c r="O11" s="44">
        <v>4321</v>
      </c>
      <c r="P11" s="44">
        <v>4459</v>
      </c>
      <c r="Q11" s="44">
        <f t="shared" si="1"/>
        <v>5283</v>
      </c>
      <c r="R11" s="44">
        <v>2644</v>
      </c>
      <c r="S11" s="44">
        <v>2639</v>
      </c>
      <c r="T11" s="44">
        <f t="shared" si="2"/>
        <v>5105</v>
      </c>
      <c r="U11" s="44">
        <v>2492</v>
      </c>
      <c r="V11" s="44">
        <v>2613</v>
      </c>
      <c r="W11" s="44">
        <f t="shared" si="3"/>
        <v>4965</v>
      </c>
      <c r="X11" s="44">
        <v>2435</v>
      </c>
      <c r="Y11" s="112">
        <v>2530</v>
      </c>
      <c r="Z11" s="114" t="s">
        <v>105</v>
      </c>
    </row>
    <row r="12" spans="2:26" ht="18.75" customHeight="1">
      <c r="B12" s="104" t="s">
        <v>106</v>
      </c>
      <c r="C12" s="45">
        <v>49561</v>
      </c>
      <c r="D12" s="46">
        <v>24211</v>
      </c>
      <c r="E12" s="46">
        <v>25350</v>
      </c>
      <c r="F12" s="41">
        <v>-109</v>
      </c>
      <c r="G12" s="42">
        <v>-0.21944835917052546</v>
      </c>
      <c r="H12" s="43">
        <v>14905</v>
      </c>
      <c r="I12" s="44">
        <f t="shared" si="4"/>
        <v>26443</v>
      </c>
      <c r="J12" s="44">
        <v>12934</v>
      </c>
      <c r="K12" s="44">
        <v>13509</v>
      </c>
      <c r="L12" s="112"/>
      <c r="M12" s="241"/>
      <c r="N12" s="44">
        <f t="shared" si="0"/>
        <v>8536</v>
      </c>
      <c r="O12" s="44">
        <v>4171</v>
      </c>
      <c r="P12" s="44">
        <v>4365</v>
      </c>
      <c r="Q12" s="44">
        <f t="shared" si="1"/>
        <v>4962</v>
      </c>
      <c r="R12" s="44">
        <v>2437</v>
      </c>
      <c r="S12" s="44">
        <v>2525</v>
      </c>
      <c r="T12" s="44">
        <f t="shared" si="2"/>
        <v>4867</v>
      </c>
      <c r="U12" s="44">
        <v>2345</v>
      </c>
      <c r="V12" s="44">
        <v>2522</v>
      </c>
      <c r="W12" s="44">
        <f t="shared" si="3"/>
        <v>4753</v>
      </c>
      <c r="X12" s="44">
        <v>2324</v>
      </c>
      <c r="Y12" s="112">
        <v>2429</v>
      </c>
      <c r="Z12" s="114" t="s">
        <v>106</v>
      </c>
    </row>
    <row r="13" spans="2:26" ht="18.75" customHeight="1">
      <c r="B13" s="104" t="s">
        <v>95</v>
      </c>
      <c r="C13" s="45">
        <v>48964</v>
      </c>
      <c r="D13" s="46">
        <v>23882</v>
      </c>
      <c r="E13" s="46">
        <v>25082</v>
      </c>
      <c r="F13" s="41">
        <v>-597</v>
      </c>
      <c r="G13" s="42">
        <v>-1.2045761788503055</v>
      </c>
      <c r="H13" s="43">
        <v>15566</v>
      </c>
      <c r="I13" s="44">
        <f t="shared" si="4"/>
        <v>27126</v>
      </c>
      <c r="J13" s="44">
        <v>13272</v>
      </c>
      <c r="K13" s="44">
        <v>13854</v>
      </c>
      <c r="L13" s="112"/>
      <c r="M13" s="241"/>
      <c r="N13" s="44">
        <f t="shared" si="0"/>
        <v>8048</v>
      </c>
      <c r="O13" s="44">
        <v>3919</v>
      </c>
      <c r="P13" s="44">
        <v>4129</v>
      </c>
      <c r="Q13" s="44">
        <f t="shared" si="1"/>
        <v>4612</v>
      </c>
      <c r="R13" s="44">
        <v>2259</v>
      </c>
      <c r="S13" s="44">
        <v>2353</v>
      </c>
      <c r="T13" s="44">
        <f t="shared" si="2"/>
        <v>4750</v>
      </c>
      <c r="U13" s="44">
        <v>2298</v>
      </c>
      <c r="V13" s="44">
        <v>2452</v>
      </c>
      <c r="W13" s="44">
        <f t="shared" si="3"/>
        <v>4428</v>
      </c>
      <c r="X13" s="44">
        <v>2134</v>
      </c>
      <c r="Y13" s="112">
        <v>2294</v>
      </c>
      <c r="Z13" s="114" t="s">
        <v>95</v>
      </c>
    </row>
    <row r="14" spans="2:26" ht="18.75" customHeight="1">
      <c r="B14" s="104" t="s">
        <v>96</v>
      </c>
      <c r="C14" s="45">
        <v>47808</v>
      </c>
      <c r="D14" s="46">
        <v>23297</v>
      </c>
      <c r="E14" s="46">
        <v>24511</v>
      </c>
      <c r="F14" s="41">
        <v>-1156</v>
      </c>
      <c r="G14" s="42">
        <v>-2.3609182256351606</v>
      </c>
      <c r="H14" s="43">
        <v>16029</v>
      </c>
      <c r="I14" s="44">
        <f t="shared" si="4"/>
        <v>27209</v>
      </c>
      <c r="J14" s="44">
        <v>13293</v>
      </c>
      <c r="K14" s="44">
        <v>13916</v>
      </c>
      <c r="L14" s="112"/>
      <c r="M14" s="241"/>
      <c r="N14" s="44">
        <f t="shared" si="0"/>
        <v>7545</v>
      </c>
      <c r="O14" s="44">
        <v>3653</v>
      </c>
      <c r="P14" s="44">
        <v>3892</v>
      </c>
      <c r="Q14" s="44">
        <f t="shared" si="1"/>
        <v>4336</v>
      </c>
      <c r="R14" s="44">
        <v>2126</v>
      </c>
      <c r="S14" s="44">
        <v>2210</v>
      </c>
      <c r="T14" s="44">
        <f t="shared" si="2"/>
        <v>4396</v>
      </c>
      <c r="U14" s="44">
        <v>2134</v>
      </c>
      <c r="V14" s="44">
        <v>2262</v>
      </c>
      <c r="W14" s="44">
        <f t="shared" si="3"/>
        <v>4322</v>
      </c>
      <c r="X14" s="44">
        <v>2091</v>
      </c>
      <c r="Y14" s="112">
        <v>2231</v>
      </c>
      <c r="Z14" s="114" t="s">
        <v>96</v>
      </c>
    </row>
    <row r="15" spans="2:26" ht="18.75" customHeight="1">
      <c r="B15" s="104" t="s">
        <v>97</v>
      </c>
      <c r="C15" s="45">
        <v>45178</v>
      </c>
      <c r="D15" s="46">
        <v>22141</v>
      </c>
      <c r="E15" s="46">
        <v>23037</v>
      </c>
      <c r="F15" s="41">
        <v>-2630</v>
      </c>
      <c r="G15" s="42">
        <v>-5.5011713520749659</v>
      </c>
      <c r="H15" s="43">
        <v>16087</v>
      </c>
      <c r="I15" s="44">
        <f t="shared" si="4"/>
        <v>26146</v>
      </c>
      <c r="J15" s="44">
        <v>12832</v>
      </c>
      <c r="K15" s="44">
        <v>13314</v>
      </c>
      <c r="L15" s="112"/>
      <c r="M15" s="241"/>
      <c r="N15" s="44">
        <f t="shared" si="0"/>
        <v>7024</v>
      </c>
      <c r="O15" s="44">
        <v>3402</v>
      </c>
      <c r="P15" s="44">
        <v>3622</v>
      </c>
      <c r="Q15" s="44">
        <f t="shared" si="1"/>
        <v>3936</v>
      </c>
      <c r="R15" s="44">
        <v>1961</v>
      </c>
      <c r="S15" s="44">
        <v>1975</v>
      </c>
      <c r="T15" s="44">
        <f t="shared" si="2"/>
        <v>4040</v>
      </c>
      <c r="U15" s="44">
        <v>1987</v>
      </c>
      <c r="V15" s="44">
        <v>2053</v>
      </c>
      <c r="W15" s="44">
        <f t="shared" si="3"/>
        <v>4032</v>
      </c>
      <c r="X15" s="44">
        <v>1959</v>
      </c>
      <c r="Y15" s="112">
        <v>2073</v>
      </c>
      <c r="Z15" s="114" t="s">
        <v>97</v>
      </c>
    </row>
    <row r="16" spans="2:26" ht="18.75" customHeight="1" thickBot="1">
      <c r="B16" s="105" t="s">
        <v>98</v>
      </c>
      <c r="C16" s="96">
        <v>42587</v>
      </c>
      <c r="D16" s="97">
        <v>20953</v>
      </c>
      <c r="E16" s="97">
        <v>21634</v>
      </c>
      <c r="F16" s="98">
        <v>-2591</v>
      </c>
      <c r="G16" s="99">
        <v>-5.7350923015627071</v>
      </c>
      <c r="H16" s="100">
        <v>16005</v>
      </c>
      <c r="I16" s="101">
        <v>25616</v>
      </c>
      <c r="J16" s="101">
        <v>12614</v>
      </c>
      <c r="K16" s="101">
        <v>13002</v>
      </c>
      <c r="L16" s="112"/>
      <c r="M16" s="241"/>
      <c r="N16" s="101">
        <v>6374</v>
      </c>
      <c r="O16" s="101">
        <v>3100</v>
      </c>
      <c r="P16" s="101">
        <v>3274</v>
      </c>
      <c r="Q16" s="101">
        <v>3434</v>
      </c>
      <c r="R16" s="101">
        <v>1725</v>
      </c>
      <c r="S16" s="101">
        <v>1709</v>
      </c>
      <c r="T16" s="101">
        <v>3528</v>
      </c>
      <c r="U16" s="101">
        <v>1740</v>
      </c>
      <c r="V16" s="101">
        <v>1788</v>
      </c>
      <c r="W16" s="101">
        <v>3635</v>
      </c>
      <c r="X16" s="101">
        <v>1774</v>
      </c>
      <c r="Y16" s="113">
        <v>1861</v>
      </c>
      <c r="Z16" s="115" t="s">
        <v>98</v>
      </c>
    </row>
    <row r="17" spans="8:26" ht="18.75" customHeight="1">
      <c r="H17" s="2"/>
      <c r="Y17" s="2"/>
      <c r="Z17" s="2" t="s">
        <v>91</v>
      </c>
    </row>
    <row r="18" spans="8:26" ht="18.75" customHeight="1">
      <c r="Y18" s="10"/>
    </row>
  </sheetData>
  <mergeCells count="9">
    <mergeCell ref="B3:B4"/>
    <mergeCell ref="H3:H4"/>
    <mergeCell ref="I3:K3"/>
    <mergeCell ref="N3:P3"/>
    <mergeCell ref="Z3:Z4"/>
    <mergeCell ref="Q3:S3"/>
    <mergeCell ref="T3:V3"/>
    <mergeCell ref="W3:Y3"/>
    <mergeCell ref="C3:G3"/>
  </mergeCells>
  <phoneticPr fontId="2"/>
  <pageMargins left="0.59055118110236227" right="0.59055118110236227" top="0.78740157480314965" bottom="0.59055118110236227" header="0.31496062992125984" footer="0.31496062992125984"/>
  <pageSetup paperSize="9" scale="98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showGridLines="0" zoomScaleNormal="100" workbookViewId="0">
      <selection activeCell="H17" sqref="H17"/>
    </sheetView>
  </sheetViews>
  <sheetFormatPr defaultRowHeight="18.75" customHeight="1"/>
  <cols>
    <col min="1" max="1" width="0.625" style="1" customWidth="1"/>
    <col min="2" max="2" width="0.75" style="1" customWidth="1"/>
    <col min="3" max="3" width="10.375" style="12" customWidth="1"/>
    <col min="4" max="4" width="0.75" style="1" customWidth="1"/>
    <col min="5" max="12" width="6.875" style="1" customWidth="1"/>
    <col min="13" max="13" width="7.625" style="1" customWidth="1"/>
    <col min="14" max="14" width="7.5" style="1" customWidth="1"/>
    <col min="15" max="16384" width="9" style="1"/>
  </cols>
  <sheetData>
    <row r="1" spans="2:14" ht="18.75" customHeight="1">
      <c r="B1" s="8" t="s">
        <v>322</v>
      </c>
    </row>
    <row r="2" spans="2:14" ht="18.75" customHeight="1" thickBot="1">
      <c r="L2" s="2"/>
      <c r="N2" s="2" t="s">
        <v>318</v>
      </c>
    </row>
    <row r="3" spans="2:14" ht="37.5" customHeight="1">
      <c r="B3" s="287"/>
      <c r="C3" s="288"/>
      <c r="D3" s="289"/>
      <c r="E3" s="284" t="s">
        <v>97</v>
      </c>
      <c r="F3" s="278"/>
      <c r="G3" s="278"/>
      <c r="H3" s="278"/>
      <c r="I3" s="278" t="s">
        <v>98</v>
      </c>
      <c r="J3" s="278"/>
      <c r="K3" s="278"/>
      <c r="L3" s="278"/>
      <c r="M3" s="285" t="s">
        <v>321</v>
      </c>
      <c r="N3" s="286"/>
    </row>
    <row r="4" spans="2:14" ht="18.75" customHeight="1" thickBot="1">
      <c r="B4" s="290"/>
      <c r="C4" s="291"/>
      <c r="D4" s="292"/>
      <c r="E4" s="106" t="s">
        <v>1</v>
      </c>
      <c r="F4" s="107" t="s">
        <v>2</v>
      </c>
      <c r="G4" s="107" t="s">
        <v>3</v>
      </c>
      <c r="H4" s="107" t="s">
        <v>84</v>
      </c>
      <c r="I4" s="107" t="s">
        <v>1</v>
      </c>
      <c r="J4" s="107" t="s">
        <v>2</v>
      </c>
      <c r="K4" s="107" t="s">
        <v>3</v>
      </c>
      <c r="L4" s="107" t="s">
        <v>84</v>
      </c>
      <c r="M4" s="106" t="s">
        <v>319</v>
      </c>
      <c r="N4" s="132" t="s">
        <v>320</v>
      </c>
    </row>
    <row r="5" spans="2:14" ht="18.75" customHeight="1">
      <c r="B5" s="116"/>
      <c r="C5" s="47" t="s">
        <v>90</v>
      </c>
      <c r="D5" s="133"/>
      <c r="E5" s="49">
        <f>E82+E68+E61+E46+E6</f>
        <v>22141</v>
      </c>
      <c r="F5" s="48">
        <f>F82+F68+F61+F46+F6</f>
        <v>23037</v>
      </c>
      <c r="G5" s="48">
        <f>G82+G68+G61+G46+G6</f>
        <v>45178</v>
      </c>
      <c r="H5" s="48">
        <f>H82+H68+H61+H46+H6</f>
        <v>16087</v>
      </c>
      <c r="I5" s="49">
        <v>20953</v>
      </c>
      <c r="J5" s="48">
        <v>21634</v>
      </c>
      <c r="K5" s="48">
        <v>42587</v>
      </c>
      <c r="L5" s="69">
        <v>16005</v>
      </c>
      <c r="M5" s="41">
        <v>-2591</v>
      </c>
      <c r="N5" s="122">
        <v>-82</v>
      </c>
    </row>
    <row r="6" spans="2:14" ht="18.75" customHeight="1">
      <c r="B6" s="118"/>
      <c r="C6" s="34" t="s">
        <v>85</v>
      </c>
      <c r="D6" s="134"/>
      <c r="E6" s="84">
        <f>SUM(E7:E45)</f>
        <v>12832</v>
      </c>
      <c r="F6" s="4">
        <f>SUM(F7:F45)</f>
        <v>13314</v>
      </c>
      <c r="G6" s="4">
        <f>SUM(G7:G45)</f>
        <v>26146</v>
      </c>
      <c r="H6" s="4">
        <f>SUM(H7:H45)</f>
        <v>9486</v>
      </c>
      <c r="I6" s="84">
        <v>12614</v>
      </c>
      <c r="J6" s="4">
        <v>13002</v>
      </c>
      <c r="K6" s="4">
        <v>25616</v>
      </c>
      <c r="L6" s="81">
        <v>9767</v>
      </c>
      <c r="M6" s="75">
        <v>-530</v>
      </c>
      <c r="N6" s="119">
        <v>281</v>
      </c>
    </row>
    <row r="7" spans="2:14" ht="18.75" customHeight="1">
      <c r="B7" s="120"/>
      <c r="C7" s="78" t="s">
        <v>4</v>
      </c>
      <c r="D7" s="135"/>
      <c r="E7" s="79">
        <v>450</v>
      </c>
      <c r="F7" s="77">
        <v>452</v>
      </c>
      <c r="G7" s="77">
        <f>SUM(E7:F7)</f>
        <v>902</v>
      </c>
      <c r="H7" s="77">
        <v>369</v>
      </c>
      <c r="I7" s="79">
        <v>489</v>
      </c>
      <c r="J7" s="77">
        <v>472</v>
      </c>
      <c r="K7" s="77">
        <f>I7+J7</f>
        <v>961</v>
      </c>
      <c r="L7" s="82">
        <v>442</v>
      </c>
      <c r="M7" s="80">
        <v>59</v>
      </c>
      <c r="N7" s="117">
        <v>73</v>
      </c>
    </row>
    <row r="8" spans="2:14" ht="18.75" customHeight="1">
      <c r="B8" s="121"/>
      <c r="C8" s="38" t="s">
        <v>5</v>
      </c>
      <c r="D8" s="136"/>
      <c r="E8" s="76">
        <v>396</v>
      </c>
      <c r="F8" s="39">
        <v>399</v>
      </c>
      <c r="G8" s="39">
        <f t="shared" ref="G8:G43" si="0">SUM(E8:F8)</f>
        <v>795</v>
      </c>
      <c r="H8" s="39">
        <v>342</v>
      </c>
      <c r="I8" s="76">
        <v>415</v>
      </c>
      <c r="J8" s="39">
        <v>399</v>
      </c>
      <c r="K8" s="39">
        <f t="shared" ref="K8:K43" si="1">I8+J8</f>
        <v>814</v>
      </c>
      <c r="L8" s="83">
        <v>356</v>
      </c>
      <c r="M8" s="74">
        <v>19</v>
      </c>
      <c r="N8" s="122">
        <v>14</v>
      </c>
    </row>
    <row r="9" spans="2:14" ht="18.75" customHeight="1">
      <c r="B9" s="121"/>
      <c r="C9" s="38" t="s">
        <v>6</v>
      </c>
      <c r="D9" s="136"/>
      <c r="E9" s="76">
        <v>365</v>
      </c>
      <c r="F9" s="39">
        <v>399</v>
      </c>
      <c r="G9" s="39">
        <f t="shared" si="0"/>
        <v>764</v>
      </c>
      <c r="H9" s="39">
        <v>287</v>
      </c>
      <c r="I9" s="76">
        <v>418</v>
      </c>
      <c r="J9" s="39">
        <v>487</v>
      </c>
      <c r="K9" s="39">
        <f t="shared" si="1"/>
        <v>905</v>
      </c>
      <c r="L9" s="83">
        <v>352</v>
      </c>
      <c r="M9" s="74">
        <v>141</v>
      </c>
      <c r="N9" s="122">
        <v>65</v>
      </c>
    </row>
    <row r="10" spans="2:14" ht="18.75" customHeight="1">
      <c r="B10" s="121"/>
      <c r="C10" s="38" t="s">
        <v>7</v>
      </c>
      <c r="D10" s="136"/>
      <c r="E10" s="76">
        <v>699</v>
      </c>
      <c r="F10" s="39">
        <v>751</v>
      </c>
      <c r="G10" s="39">
        <f t="shared" si="0"/>
        <v>1450</v>
      </c>
      <c r="H10" s="39">
        <v>547</v>
      </c>
      <c r="I10" s="76">
        <v>708</v>
      </c>
      <c r="J10" s="39">
        <v>748</v>
      </c>
      <c r="K10" s="39">
        <f t="shared" si="1"/>
        <v>1456</v>
      </c>
      <c r="L10" s="83">
        <v>572</v>
      </c>
      <c r="M10" s="74">
        <v>6</v>
      </c>
      <c r="N10" s="122">
        <v>25</v>
      </c>
    </row>
    <row r="11" spans="2:14" ht="18.75" customHeight="1">
      <c r="B11" s="121"/>
      <c r="C11" s="38" t="s">
        <v>8</v>
      </c>
      <c r="D11" s="136"/>
      <c r="E11" s="76">
        <v>238</v>
      </c>
      <c r="F11" s="39">
        <v>271</v>
      </c>
      <c r="G11" s="39">
        <f t="shared" si="0"/>
        <v>509</v>
      </c>
      <c r="H11" s="39">
        <v>142</v>
      </c>
      <c r="I11" s="76">
        <v>235</v>
      </c>
      <c r="J11" s="39">
        <v>273</v>
      </c>
      <c r="K11" s="39">
        <f t="shared" si="1"/>
        <v>508</v>
      </c>
      <c r="L11" s="83">
        <v>168</v>
      </c>
      <c r="M11" s="74">
        <v>-1</v>
      </c>
      <c r="N11" s="122">
        <v>26</v>
      </c>
    </row>
    <row r="12" spans="2:14" ht="18.75" customHeight="1">
      <c r="B12" s="121"/>
      <c r="C12" s="38" t="s">
        <v>9</v>
      </c>
      <c r="D12" s="136"/>
      <c r="E12" s="76">
        <v>267</v>
      </c>
      <c r="F12" s="39">
        <v>280</v>
      </c>
      <c r="G12" s="39">
        <f t="shared" si="0"/>
        <v>547</v>
      </c>
      <c r="H12" s="39">
        <v>210</v>
      </c>
      <c r="I12" s="76">
        <v>297</v>
      </c>
      <c r="J12" s="39">
        <v>302</v>
      </c>
      <c r="K12" s="39">
        <f t="shared" si="1"/>
        <v>599</v>
      </c>
      <c r="L12" s="83">
        <v>231</v>
      </c>
      <c r="M12" s="74">
        <v>52</v>
      </c>
      <c r="N12" s="122">
        <v>21</v>
      </c>
    </row>
    <row r="13" spans="2:14" ht="18.75" customHeight="1">
      <c r="B13" s="121"/>
      <c r="C13" s="38" t="s">
        <v>10</v>
      </c>
      <c r="D13" s="136"/>
      <c r="E13" s="76">
        <v>172</v>
      </c>
      <c r="F13" s="39">
        <v>184</v>
      </c>
      <c r="G13" s="39">
        <f t="shared" si="0"/>
        <v>356</v>
      </c>
      <c r="H13" s="39">
        <v>128</v>
      </c>
      <c r="I13" s="76">
        <v>166</v>
      </c>
      <c r="J13" s="39">
        <v>171</v>
      </c>
      <c r="K13" s="39">
        <f t="shared" si="1"/>
        <v>337</v>
      </c>
      <c r="L13" s="83">
        <v>130</v>
      </c>
      <c r="M13" s="74">
        <v>-19</v>
      </c>
      <c r="N13" s="122">
        <v>2</v>
      </c>
    </row>
    <row r="14" spans="2:14" ht="18.75" customHeight="1">
      <c r="B14" s="121"/>
      <c r="C14" s="38" t="s">
        <v>11</v>
      </c>
      <c r="D14" s="136"/>
      <c r="E14" s="76">
        <v>331</v>
      </c>
      <c r="F14" s="39">
        <v>378</v>
      </c>
      <c r="G14" s="39">
        <f t="shared" si="0"/>
        <v>709</v>
      </c>
      <c r="H14" s="39">
        <v>299</v>
      </c>
      <c r="I14" s="76">
        <v>334</v>
      </c>
      <c r="J14" s="39">
        <v>351</v>
      </c>
      <c r="K14" s="39">
        <f t="shared" si="1"/>
        <v>685</v>
      </c>
      <c r="L14" s="83">
        <v>299</v>
      </c>
      <c r="M14" s="74">
        <v>-24</v>
      </c>
      <c r="N14" s="122">
        <v>0</v>
      </c>
    </row>
    <row r="15" spans="2:14" ht="18.75" customHeight="1">
      <c r="B15" s="121"/>
      <c r="C15" s="38" t="s">
        <v>12</v>
      </c>
      <c r="D15" s="136"/>
      <c r="E15" s="76">
        <v>182</v>
      </c>
      <c r="F15" s="39">
        <v>171</v>
      </c>
      <c r="G15" s="39">
        <f t="shared" si="0"/>
        <v>353</v>
      </c>
      <c r="H15" s="39">
        <v>133</v>
      </c>
      <c r="I15" s="76">
        <v>209</v>
      </c>
      <c r="J15" s="39">
        <v>204</v>
      </c>
      <c r="K15" s="39">
        <f t="shared" si="1"/>
        <v>413</v>
      </c>
      <c r="L15" s="83">
        <v>161</v>
      </c>
      <c r="M15" s="74">
        <v>60</v>
      </c>
      <c r="N15" s="122">
        <v>28</v>
      </c>
    </row>
    <row r="16" spans="2:14" ht="18.75" customHeight="1">
      <c r="B16" s="121"/>
      <c r="C16" s="38" t="s">
        <v>13</v>
      </c>
      <c r="D16" s="136"/>
      <c r="E16" s="76">
        <v>24</v>
      </c>
      <c r="F16" s="39">
        <v>30</v>
      </c>
      <c r="G16" s="39">
        <f t="shared" si="0"/>
        <v>54</v>
      </c>
      <c r="H16" s="39">
        <v>22</v>
      </c>
      <c r="I16" s="76">
        <v>32</v>
      </c>
      <c r="J16" s="39">
        <v>31</v>
      </c>
      <c r="K16" s="39">
        <f t="shared" si="1"/>
        <v>63</v>
      </c>
      <c r="L16" s="83">
        <v>24</v>
      </c>
      <c r="M16" s="74">
        <v>9</v>
      </c>
      <c r="N16" s="122">
        <v>2</v>
      </c>
    </row>
    <row r="17" spans="2:14" ht="18.75" customHeight="1">
      <c r="B17" s="121"/>
      <c r="C17" s="38" t="s">
        <v>14</v>
      </c>
      <c r="D17" s="136"/>
      <c r="E17" s="76">
        <v>507</v>
      </c>
      <c r="F17" s="39">
        <v>532</v>
      </c>
      <c r="G17" s="39">
        <f t="shared" si="0"/>
        <v>1039</v>
      </c>
      <c r="H17" s="39">
        <v>413</v>
      </c>
      <c r="I17" s="76">
        <v>537</v>
      </c>
      <c r="J17" s="39">
        <v>544</v>
      </c>
      <c r="K17" s="39">
        <f t="shared" si="1"/>
        <v>1081</v>
      </c>
      <c r="L17" s="83">
        <v>422</v>
      </c>
      <c r="M17" s="74">
        <v>42</v>
      </c>
      <c r="N17" s="122">
        <v>9</v>
      </c>
    </row>
    <row r="18" spans="2:14" ht="18.75" customHeight="1">
      <c r="B18" s="121"/>
      <c r="C18" s="38" t="s">
        <v>15</v>
      </c>
      <c r="D18" s="136"/>
      <c r="E18" s="76">
        <v>784</v>
      </c>
      <c r="F18" s="39">
        <v>800</v>
      </c>
      <c r="G18" s="39">
        <f t="shared" si="0"/>
        <v>1584</v>
      </c>
      <c r="H18" s="39">
        <v>590</v>
      </c>
      <c r="I18" s="76">
        <v>762</v>
      </c>
      <c r="J18" s="39">
        <v>756</v>
      </c>
      <c r="K18" s="39">
        <f t="shared" si="1"/>
        <v>1518</v>
      </c>
      <c r="L18" s="83">
        <v>588</v>
      </c>
      <c r="M18" s="74">
        <v>-66</v>
      </c>
      <c r="N18" s="122">
        <v>-2</v>
      </c>
    </row>
    <row r="19" spans="2:14" ht="18.75" customHeight="1">
      <c r="B19" s="121"/>
      <c r="C19" s="38" t="s">
        <v>16</v>
      </c>
      <c r="D19" s="136"/>
      <c r="E19" s="76">
        <v>554</v>
      </c>
      <c r="F19" s="39">
        <v>546</v>
      </c>
      <c r="G19" s="39">
        <f t="shared" si="0"/>
        <v>1100</v>
      </c>
      <c r="H19" s="39">
        <v>423</v>
      </c>
      <c r="I19" s="76">
        <v>534</v>
      </c>
      <c r="J19" s="39">
        <v>528</v>
      </c>
      <c r="K19" s="39">
        <f t="shared" si="1"/>
        <v>1062</v>
      </c>
      <c r="L19" s="83">
        <v>421</v>
      </c>
      <c r="M19" s="74">
        <v>-38</v>
      </c>
      <c r="N19" s="122">
        <v>-2</v>
      </c>
    </row>
    <row r="20" spans="2:14" ht="18.75" customHeight="1">
      <c r="B20" s="121"/>
      <c r="C20" s="38" t="s">
        <v>17</v>
      </c>
      <c r="D20" s="136"/>
      <c r="E20" s="76">
        <v>399</v>
      </c>
      <c r="F20" s="39">
        <v>426</v>
      </c>
      <c r="G20" s="39">
        <f t="shared" si="0"/>
        <v>825</v>
      </c>
      <c r="H20" s="39">
        <v>295</v>
      </c>
      <c r="I20" s="76">
        <v>396</v>
      </c>
      <c r="J20" s="39">
        <v>409</v>
      </c>
      <c r="K20" s="39">
        <f t="shared" si="1"/>
        <v>805</v>
      </c>
      <c r="L20" s="83">
        <v>311</v>
      </c>
      <c r="M20" s="74">
        <v>-20</v>
      </c>
      <c r="N20" s="122">
        <v>16</v>
      </c>
    </row>
    <row r="21" spans="2:14" ht="18.75" customHeight="1">
      <c r="B21" s="121"/>
      <c r="C21" s="38" t="s">
        <v>18</v>
      </c>
      <c r="D21" s="136"/>
      <c r="E21" s="76">
        <v>489</v>
      </c>
      <c r="F21" s="39">
        <v>524</v>
      </c>
      <c r="G21" s="39">
        <f t="shared" si="0"/>
        <v>1013</v>
      </c>
      <c r="H21" s="39">
        <v>342</v>
      </c>
      <c r="I21" s="76">
        <v>489</v>
      </c>
      <c r="J21" s="39">
        <v>515</v>
      </c>
      <c r="K21" s="39">
        <f t="shared" si="1"/>
        <v>1004</v>
      </c>
      <c r="L21" s="83">
        <v>345</v>
      </c>
      <c r="M21" s="74">
        <v>-9</v>
      </c>
      <c r="N21" s="122">
        <v>3</v>
      </c>
    </row>
    <row r="22" spans="2:14" ht="18.75" customHeight="1">
      <c r="B22" s="121"/>
      <c r="C22" s="38" t="s">
        <v>19</v>
      </c>
      <c r="D22" s="136"/>
      <c r="E22" s="76">
        <v>251</v>
      </c>
      <c r="F22" s="39">
        <v>262</v>
      </c>
      <c r="G22" s="39">
        <f t="shared" si="0"/>
        <v>513</v>
      </c>
      <c r="H22" s="39">
        <v>190</v>
      </c>
      <c r="I22" s="76">
        <v>245</v>
      </c>
      <c r="J22" s="39">
        <v>252</v>
      </c>
      <c r="K22" s="39">
        <f t="shared" si="1"/>
        <v>497</v>
      </c>
      <c r="L22" s="83">
        <v>189</v>
      </c>
      <c r="M22" s="74">
        <v>-16</v>
      </c>
      <c r="N22" s="122">
        <v>-1</v>
      </c>
    </row>
    <row r="23" spans="2:14" ht="18.75" customHeight="1">
      <c r="B23" s="121"/>
      <c r="C23" s="38" t="s">
        <v>20</v>
      </c>
      <c r="D23" s="136"/>
      <c r="E23" s="76">
        <v>198</v>
      </c>
      <c r="F23" s="39">
        <v>218</v>
      </c>
      <c r="G23" s="39">
        <f t="shared" si="0"/>
        <v>416</v>
      </c>
      <c r="H23" s="39">
        <v>129</v>
      </c>
      <c r="I23" s="76">
        <v>165</v>
      </c>
      <c r="J23" s="39">
        <v>186</v>
      </c>
      <c r="K23" s="39">
        <f t="shared" si="1"/>
        <v>351</v>
      </c>
      <c r="L23" s="83">
        <v>125</v>
      </c>
      <c r="M23" s="74">
        <v>-65</v>
      </c>
      <c r="N23" s="122">
        <v>-4</v>
      </c>
    </row>
    <row r="24" spans="2:14" ht="18.75" customHeight="1">
      <c r="B24" s="121"/>
      <c r="C24" s="38" t="s">
        <v>21</v>
      </c>
      <c r="D24" s="136"/>
      <c r="E24" s="76">
        <v>689</v>
      </c>
      <c r="F24" s="39">
        <v>756</v>
      </c>
      <c r="G24" s="39">
        <f t="shared" si="0"/>
        <v>1445</v>
      </c>
      <c r="H24" s="39">
        <v>479</v>
      </c>
      <c r="I24" s="76">
        <v>617</v>
      </c>
      <c r="J24" s="39">
        <v>729</v>
      </c>
      <c r="K24" s="39">
        <f t="shared" si="1"/>
        <v>1346</v>
      </c>
      <c r="L24" s="83">
        <v>470</v>
      </c>
      <c r="M24" s="74">
        <v>-99</v>
      </c>
      <c r="N24" s="122">
        <v>-9</v>
      </c>
    </row>
    <row r="25" spans="2:14" ht="18.75" customHeight="1">
      <c r="B25" s="121"/>
      <c r="C25" s="38" t="s">
        <v>22</v>
      </c>
      <c r="D25" s="136"/>
      <c r="E25" s="76">
        <v>171</v>
      </c>
      <c r="F25" s="39">
        <v>169</v>
      </c>
      <c r="G25" s="39">
        <f t="shared" si="0"/>
        <v>340</v>
      </c>
      <c r="H25" s="39">
        <v>125</v>
      </c>
      <c r="I25" s="76">
        <v>161</v>
      </c>
      <c r="J25" s="39">
        <v>159</v>
      </c>
      <c r="K25" s="39">
        <f t="shared" si="1"/>
        <v>320</v>
      </c>
      <c r="L25" s="83">
        <v>124</v>
      </c>
      <c r="M25" s="74">
        <v>-20</v>
      </c>
      <c r="N25" s="122">
        <v>-1</v>
      </c>
    </row>
    <row r="26" spans="2:14" ht="18.75" customHeight="1">
      <c r="B26" s="121"/>
      <c r="C26" s="38" t="s">
        <v>23</v>
      </c>
      <c r="D26" s="136"/>
      <c r="E26" s="76">
        <v>136</v>
      </c>
      <c r="F26" s="39">
        <v>147</v>
      </c>
      <c r="G26" s="39">
        <f t="shared" si="0"/>
        <v>283</v>
      </c>
      <c r="H26" s="39">
        <v>94</v>
      </c>
      <c r="I26" s="76">
        <v>128</v>
      </c>
      <c r="J26" s="39">
        <v>134</v>
      </c>
      <c r="K26" s="39">
        <f t="shared" si="1"/>
        <v>262</v>
      </c>
      <c r="L26" s="83">
        <v>93</v>
      </c>
      <c r="M26" s="74">
        <v>-21</v>
      </c>
      <c r="N26" s="122">
        <v>-1</v>
      </c>
    </row>
    <row r="27" spans="2:14" ht="18.75" customHeight="1">
      <c r="B27" s="121"/>
      <c r="C27" s="38" t="s">
        <v>24</v>
      </c>
      <c r="D27" s="136"/>
      <c r="E27" s="76">
        <v>135</v>
      </c>
      <c r="F27" s="39">
        <v>156</v>
      </c>
      <c r="G27" s="39">
        <f t="shared" si="0"/>
        <v>291</v>
      </c>
      <c r="H27" s="39">
        <v>102</v>
      </c>
      <c r="I27" s="76">
        <v>132</v>
      </c>
      <c r="J27" s="39">
        <v>140</v>
      </c>
      <c r="K27" s="39">
        <f t="shared" si="1"/>
        <v>272</v>
      </c>
      <c r="L27" s="83">
        <v>102</v>
      </c>
      <c r="M27" s="74">
        <v>-19</v>
      </c>
      <c r="N27" s="122">
        <v>0</v>
      </c>
    </row>
    <row r="28" spans="2:14" ht="18.75" customHeight="1">
      <c r="B28" s="121"/>
      <c r="C28" s="38" t="s">
        <v>25</v>
      </c>
      <c r="D28" s="136"/>
      <c r="E28" s="76">
        <v>243</v>
      </c>
      <c r="F28" s="39">
        <v>230</v>
      </c>
      <c r="G28" s="39">
        <f t="shared" si="0"/>
        <v>473</v>
      </c>
      <c r="H28" s="39">
        <v>155</v>
      </c>
      <c r="I28" s="76">
        <v>232</v>
      </c>
      <c r="J28" s="39">
        <v>221</v>
      </c>
      <c r="K28" s="39">
        <f t="shared" si="1"/>
        <v>453</v>
      </c>
      <c r="L28" s="83">
        <v>158</v>
      </c>
      <c r="M28" s="74">
        <v>-20</v>
      </c>
      <c r="N28" s="122">
        <v>3</v>
      </c>
    </row>
    <row r="29" spans="2:14" ht="18.75" customHeight="1">
      <c r="B29" s="121"/>
      <c r="C29" s="38" t="s">
        <v>26</v>
      </c>
      <c r="D29" s="136"/>
      <c r="E29" s="76">
        <v>250</v>
      </c>
      <c r="F29" s="39">
        <v>270</v>
      </c>
      <c r="G29" s="39">
        <f t="shared" si="0"/>
        <v>520</v>
      </c>
      <c r="H29" s="39">
        <v>187</v>
      </c>
      <c r="I29" s="76">
        <v>219</v>
      </c>
      <c r="J29" s="39">
        <v>231</v>
      </c>
      <c r="K29" s="39">
        <f t="shared" si="1"/>
        <v>450</v>
      </c>
      <c r="L29" s="83">
        <v>175</v>
      </c>
      <c r="M29" s="74">
        <v>-70</v>
      </c>
      <c r="N29" s="122">
        <v>-12</v>
      </c>
    </row>
    <row r="30" spans="2:14" ht="18.75" customHeight="1">
      <c r="B30" s="121"/>
      <c r="C30" s="38" t="s">
        <v>27</v>
      </c>
      <c r="D30" s="136"/>
      <c r="E30" s="76">
        <v>148</v>
      </c>
      <c r="F30" s="39">
        <v>139</v>
      </c>
      <c r="G30" s="39">
        <f t="shared" si="0"/>
        <v>287</v>
      </c>
      <c r="H30" s="39">
        <v>108</v>
      </c>
      <c r="I30" s="76">
        <v>134</v>
      </c>
      <c r="J30" s="39">
        <v>138</v>
      </c>
      <c r="K30" s="39">
        <f t="shared" si="1"/>
        <v>272</v>
      </c>
      <c r="L30" s="83">
        <v>106</v>
      </c>
      <c r="M30" s="74">
        <v>-15</v>
      </c>
      <c r="N30" s="122">
        <v>-2</v>
      </c>
    </row>
    <row r="31" spans="2:14" ht="18.75" customHeight="1">
      <c r="B31" s="121"/>
      <c r="C31" s="38" t="s">
        <v>28</v>
      </c>
      <c r="D31" s="136"/>
      <c r="E31" s="76">
        <v>283</v>
      </c>
      <c r="F31" s="39">
        <v>297</v>
      </c>
      <c r="G31" s="39">
        <f t="shared" si="0"/>
        <v>580</v>
      </c>
      <c r="H31" s="39">
        <v>187</v>
      </c>
      <c r="I31" s="76">
        <v>271</v>
      </c>
      <c r="J31" s="39">
        <v>262</v>
      </c>
      <c r="K31" s="39">
        <f t="shared" si="1"/>
        <v>533</v>
      </c>
      <c r="L31" s="83">
        <v>179</v>
      </c>
      <c r="M31" s="74">
        <v>-47</v>
      </c>
      <c r="N31" s="122">
        <v>-8</v>
      </c>
    </row>
    <row r="32" spans="2:14" ht="18.75" customHeight="1">
      <c r="B32" s="121"/>
      <c r="C32" s="38" t="s">
        <v>29</v>
      </c>
      <c r="D32" s="136"/>
      <c r="E32" s="76">
        <v>110</v>
      </c>
      <c r="F32" s="39">
        <v>135</v>
      </c>
      <c r="G32" s="39">
        <f t="shared" si="0"/>
        <v>245</v>
      </c>
      <c r="H32" s="39">
        <v>89</v>
      </c>
      <c r="I32" s="76">
        <v>108</v>
      </c>
      <c r="J32" s="39">
        <v>120</v>
      </c>
      <c r="K32" s="39">
        <f t="shared" si="1"/>
        <v>228</v>
      </c>
      <c r="L32" s="83">
        <v>78</v>
      </c>
      <c r="M32" s="74">
        <v>-17</v>
      </c>
      <c r="N32" s="122">
        <v>-11</v>
      </c>
    </row>
    <row r="33" spans="1:14" ht="18.75" customHeight="1">
      <c r="B33" s="121"/>
      <c r="C33" s="38" t="s">
        <v>30</v>
      </c>
      <c r="D33" s="136"/>
      <c r="E33" s="76">
        <v>1002</v>
      </c>
      <c r="F33" s="39">
        <v>994</v>
      </c>
      <c r="G33" s="39">
        <f t="shared" si="0"/>
        <v>1996</v>
      </c>
      <c r="H33" s="39">
        <v>729</v>
      </c>
      <c r="I33" s="76">
        <v>972</v>
      </c>
      <c r="J33" s="39">
        <v>985</v>
      </c>
      <c r="K33" s="39">
        <f t="shared" si="1"/>
        <v>1957</v>
      </c>
      <c r="L33" s="83">
        <v>742</v>
      </c>
      <c r="M33" s="74">
        <v>-39</v>
      </c>
      <c r="N33" s="122">
        <v>13</v>
      </c>
    </row>
    <row r="34" spans="1:14" ht="18.75" customHeight="1">
      <c r="B34" s="121"/>
      <c r="C34" s="38" t="s">
        <v>31</v>
      </c>
      <c r="D34" s="136"/>
      <c r="E34" s="76">
        <v>472</v>
      </c>
      <c r="F34" s="39">
        <v>488</v>
      </c>
      <c r="G34" s="39">
        <f t="shared" si="0"/>
        <v>960</v>
      </c>
      <c r="H34" s="39">
        <v>313</v>
      </c>
      <c r="I34" s="76">
        <v>460</v>
      </c>
      <c r="J34" s="39">
        <v>481</v>
      </c>
      <c r="K34" s="39">
        <f t="shared" si="1"/>
        <v>941</v>
      </c>
      <c r="L34" s="83">
        <v>335</v>
      </c>
      <c r="M34" s="74">
        <v>-19</v>
      </c>
      <c r="N34" s="122">
        <v>22</v>
      </c>
    </row>
    <row r="35" spans="1:14" ht="18.75" customHeight="1">
      <c r="B35" s="121"/>
      <c r="C35" s="38" t="s">
        <v>32</v>
      </c>
      <c r="D35" s="136"/>
      <c r="E35" s="76">
        <v>383</v>
      </c>
      <c r="F35" s="39">
        <v>395</v>
      </c>
      <c r="G35" s="39">
        <f t="shared" si="0"/>
        <v>778</v>
      </c>
      <c r="H35" s="39">
        <v>284</v>
      </c>
      <c r="I35" s="76">
        <v>373</v>
      </c>
      <c r="J35" s="39">
        <v>389</v>
      </c>
      <c r="K35" s="39">
        <f t="shared" si="1"/>
        <v>762</v>
      </c>
      <c r="L35" s="83">
        <v>290</v>
      </c>
      <c r="M35" s="74">
        <v>-16</v>
      </c>
      <c r="N35" s="122">
        <v>6</v>
      </c>
    </row>
    <row r="36" spans="1:14" ht="18.75" customHeight="1">
      <c r="B36" s="121"/>
      <c r="C36" s="38" t="s">
        <v>33</v>
      </c>
      <c r="D36" s="136"/>
      <c r="E36" s="76">
        <v>539</v>
      </c>
      <c r="F36" s="39">
        <v>523</v>
      </c>
      <c r="G36" s="39">
        <f t="shared" si="0"/>
        <v>1062</v>
      </c>
      <c r="H36" s="39">
        <v>373</v>
      </c>
      <c r="I36" s="76">
        <v>541</v>
      </c>
      <c r="J36" s="39">
        <v>553</v>
      </c>
      <c r="K36" s="39">
        <f t="shared" si="1"/>
        <v>1094</v>
      </c>
      <c r="L36" s="83">
        <v>391</v>
      </c>
      <c r="M36" s="74">
        <v>32</v>
      </c>
      <c r="N36" s="122">
        <v>18</v>
      </c>
    </row>
    <row r="37" spans="1:14" ht="18.75" customHeight="1">
      <c r="B37" s="121"/>
      <c r="C37" s="38" t="s">
        <v>34</v>
      </c>
      <c r="D37" s="136"/>
      <c r="E37" s="76">
        <v>573</v>
      </c>
      <c r="F37" s="39">
        <v>562</v>
      </c>
      <c r="G37" s="39">
        <f t="shared" si="0"/>
        <v>1135</v>
      </c>
      <c r="H37" s="39">
        <v>426</v>
      </c>
      <c r="I37" s="76">
        <v>604</v>
      </c>
      <c r="J37" s="39">
        <v>562</v>
      </c>
      <c r="K37" s="39">
        <f t="shared" si="1"/>
        <v>1166</v>
      </c>
      <c r="L37" s="83">
        <v>450</v>
      </c>
      <c r="M37" s="74">
        <v>31</v>
      </c>
      <c r="N37" s="122">
        <v>24</v>
      </c>
    </row>
    <row r="38" spans="1:14" ht="18.75" customHeight="1">
      <c r="B38" s="121"/>
      <c r="C38" s="38" t="s">
        <v>35</v>
      </c>
      <c r="D38" s="136"/>
      <c r="E38" s="76">
        <v>425</v>
      </c>
      <c r="F38" s="39">
        <v>425</v>
      </c>
      <c r="G38" s="39">
        <f t="shared" si="0"/>
        <v>850</v>
      </c>
      <c r="H38" s="39">
        <v>315</v>
      </c>
      <c r="I38" s="76">
        <v>397</v>
      </c>
      <c r="J38" s="39">
        <v>412</v>
      </c>
      <c r="K38" s="39">
        <f t="shared" si="1"/>
        <v>809</v>
      </c>
      <c r="L38" s="83">
        <v>319</v>
      </c>
      <c r="M38" s="74">
        <v>-41</v>
      </c>
      <c r="N38" s="122">
        <v>4</v>
      </c>
    </row>
    <row r="39" spans="1:14" s="18" customFormat="1" ht="18.75" customHeight="1">
      <c r="A39" s="1"/>
      <c r="B39" s="121"/>
      <c r="C39" s="38" t="s">
        <v>36</v>
      </c>
      <c r="D39" s="136"/>
      <c r="E39" s="76">
        <v>249</v>
      </c>
      <c r="F39" s="39">
        <v>278</v>
      </c>
      <c r="G39" s="39">
        <f>SUM(E39:F39)</f>
        <v>527</v>
      </c>
      <c r="H39" s="39">
        <v>163</v>
      </c>
      <c r="I39" s="76">
        <v>222</v>
      </c>
      <c r="J39" s="39">
        <v>247</v>
      </c>
      <c r="K39" s="39">
        <f>I39+J39</f>
        <v>469</v>
      </c>
      <c r="L39" s="83">
        <v>158</v>
      </c>
      <c r="M39" s="74">
        <v>-58</v>
      </c>
      <c r="N39" s="122">
        <v>-5</v>
      </c>
    </row>
    <row r="40" spans="1:14" ht="18.75" customHeight="1">
      <c r="B40" s="121"/>
      <c r="C40" s="38" t="s">
        <v>37</v>
      </c>
      <c r="D40" s="136"/>
      <c r="E40" s="76">
        <v>318</v>
      </c>
      <c r="F40" s="39">
        <v>315</v>
      </c>
      <c r="G40" s="39">
        <f>SUM(E40:F40)</f>
        <v>633</v>
      </c>
      <c r="H40" s="83">
        <v>214</v>
      </c>
      <c r="I40" s="39">
        <v>287</v>
      </c>
      <c r="J40" s="39">
        <v>278</v>
      </c>
      <c r="K40" s="39">
        <f>I40+J40</f>
        <v>565</v>
      </c>
      <c r="L40" s="39">
        <v>206</v>
      </c>
      <c r="M40" s="85">
        <v>-68</v>
      </c>
      <c r="N40" s="122">
        <v>-8</v>
      </c>
    </row>
    <row r="41" spans="1:14" ht="18.75" customHeight="1">
      <c r="B41" s="121"/>
      <c r="C41" s="38" t="s">
        <v>38</v>
      </c>
      <c r="D41" s="136"/>
      <c r="E41" s="76">
        <v>100</v>
      </c>
      <c r="F41" s="39">
        <v>99</v>
      </c>
      <c r="G41" s="39">
        <f>SUM(E41:F41)</f>
        <v>199</v>
      </c>
      <c r="H41" s="83">
        <v>73</v>
      </c>
      <c r="I41" s="39">
        <v>87</v>
      </c>
      <c r="J41" s="39">
        <v>81</v>
      </c>
      <c r="K41" s="39">
        <f>I41+J41</f>
        <v>168</v>
      </c>
      <c r="L41" s="39">
        <v>72</v>
      </c>
      <c r="M41" s="85">
        <v>-31</v>
      </c>
      <c r="N41" s="122">
        <v>-1</v>
      </c>
    </row>
    <row r="42" spans="1:14" ht="18.75" customHeight="1">
      <c r="B42" s="121"/>
      <c r="C42" s="38" t="s">
        <v>39</v>
      </c>
      <c r="D42" s="136"/>
      <c r="E42" s="76">
        <v>249</v>
      </c>
      <c r="F42" s="39">
        <v>257</v>
      </c>
      <c r="G42" s="39">
        <f>SUM(E42:F42)</f>
        <v>506</v>
      </c>
      <c r="H42" s="83">
        <v>168</v>
      </c>
      <c r="I42" s="39">
        <v>193</v>
      </c>
      <c r="J42" s="39">
        <v>205</v>
      </c>
      <c r="K42" s="39">
        <f>I42+J42</f>
        <v>398</v>
      </c>
      <c r="L42" s="39">
        <v>144</v>
      </c>
      <c r="M42" s="85">
        <v>-108</v>
      </c>
      <c r="N42" s="122">
        <v>-24</v>
      </c>
    </row>
    <row r="43" spans="1:14" ht="18.75" customHeight="1">
      <c r="B43" s="121"/>
      <c r="C43" s="38" t="s">
        <v>40</v>
      </c>
      <c r="D43" s="136"/>
      <c r="E43" s="76">
        <v>51</v>
      </c>
      <c r="F43" s="39">
        <v>56</v>
      </c>
      <c r="G43" s="39">
        <f t="shared" si="0"/>
        <v>107</v>
      </c>
      <c r="H43" s="83">
        <v>41</v>
      </c>
      <c r="I43" s="39">
        <v>45</v>
      </c>
      <c r="J43" s="39">
        <v>47</v>
      </c>
      <c r="K43" s="39">
        <f t="shared" si="1"/>
        <v>92</v>
      </c>
      <c r="L43" s="39">
        <v>39</v>
      </c>
      <c r="M43" s="85">
        <v>-15</v>
      </c>
      <c r="N43" s="122">
        <v>-2</v>
      </c>
    </row>
    <row r="44" spans="1:14" ht="18.75" customHeight="1">
      <c r="B44" s="121"/>
      <c r="C44" s="38" t="s">
        <v>41</v>
      </c>
      <c r="D44" s="136"/>
      <c r="E44" s="242" t="s">
        <v>331</v>
      </c>
      <c r="F44" s="243" t="s">
        <v>330</v>
      </c>
      <c r="G44" s="243" t="s">
        <v>330</v>
      </c>
      <c r="H44" s="244" t="s">
        <v>330</v>
      </c>
      <c r="I44" s="243" t="s">
        <v>330</v>
      </c>
      <c r="J44" s="243" t="s">
        <v>330</v>
      </c>
      <c r="K44" s="243" t="s">
        <v>330</v>
      </c>
      <c r="L44" s="243" t="s">
        <v>330</v>
      </c>
      <c r="M44" s="246" t="s">
        <v>330</v>
      </c>
      <c r="N44" s="247" t="s">
        <v>330</v>
      </c>
    </row>
    <row r="45" spans="1:14" ht="18.75" customHeight="1">
      <c r="B45" s="121"/>
      <c r="C45" s="47" t="s">
        <v>42</v>
      </c>
      <c r="D45" s="136"/>
      <c r="E45" s="68" t="s">
        <v>331</v>
      </c>
      <c r="F45" s="63" t="s">
        <v>330</v>
      </c>
      <c r="G45" s="243" t="s">
        <v>330</v>
      </c>
      <c r="H45" s="245" t="s">
        <v>330</v>
      </c>
      <c r="I45" s="63" t="s">
        <v>330</v>
      </c>
      <c r="J45" s="63" t="s">
        <v>330</v>
      </c>
      <c r="K45" s="63" t="s">
        <v>330</v>
      </c>
      <c r="L45" s="63" t="s">
        <v>330</v>
      </c>
      <c r="M45" s="246" t="s">
        <v>330</v>
      </c>
      <c r="N45" s="247" t="s">
        <v>330</v>
      </c>
    </row>
    <row r="46" spans="1:14" ht="18.75" customHeight="1">
      <c r="B46" s="123"/>
      <c r="C46" s="34" t="s">
        <v>86</v>
      </c>
      <c r="D46" s="137"/>
      <c r="E46" s="84">
        <f>SUM(E47:E60)</f>
        <v>3402</v>
      </c>
      <c r="F46" s="4">
        <f>SUM(F47:F60)</f>
        <v>3622</v>
      </c>
      <c r="G46" s="4">
        <f>SUM(G47:G60)</f>
        <v>7024</v>
      </c>
      <c r="H46" s="81">
        <f>SUM(H47:H60)</f>
        <v>2579</v>
      </c>
      <c r="I46" s="4">
        <v>3100</v>
      </c>
      <c r="J46" s="4">
        <v>3274</v>
      </c>
      <c r="K46" s="4">
        <v>6374</v>
      </c>
      <c r="L46" s="4">
        <v>2418</v>
      </c>
      <c r="M46" s="86">
        <v>-650</v>
      </c>
      <c r="N46" s="119">
        <v>-161</v>
      </c>
    </row>
    <row r="47" spans="1:14" ht="18.75" customHeight="1">
      <c r="B47" s="121"/>
      <c r="C47" s="38" t="s">
        <v>43</v>
      </c>
      <c r="D47" s="138"/>
      <c r="E47" s="76">
        <v>956</v>
      </c>
      <c r="F47" s="39">
        <v>1011</v>
      </c>
      <c r="G47" s="39">
        <f>SUM(E47:F47)</f>
        <v>1967</v>
      </c>
      <c r="H47" s="83">
        <v>705</v>
      </c>
      <c r="I47" s="39">
        <v>843</v>
      </c>
      <c r="J47" s="39">
        <v>898</v>
      </c>
      <c r="K47" s="39">
        <f>I47+J47</f>
        <v>1741</v>
      </c>
      <c r="L47" s="39">
        <v>655</v>
      </c>
      <c r="M47" s="85">
        <v>-226</v>
      </c>
      <c r="N47" s="122">
        <v>-50</v>
      </c>
    </row>
    <row r="48" spans="1:14" ht="18.75" customHeight="1">
      <c r="B48" s="121"/>
      <c r="C48" s="38" t="s">
        <v>44</v>
      </c>
      <c r="D48" s="138"/>
      <c r="E48" s="76">
        <v>729</v>
      </c>
      <c r="F48" s="39">
        <v>778</v>
      </c>
      <c r="G48" s="39">
        <f t="shared" ref="G48:G60" si="2">SUM(E48:F48)</f>
        <v>1507</v>
      </c>
      <c r="H48" s="83">
        <v>509</v>
      </c>
      <c r="I48" s="39">
        <v>721</v>
      </c>
      <c r="J48" s="39">
        <v>758</v>
      </c>
      <c r="K48" s="39">
        <f>I48+J48</f>
        <v>1479</v>
      </c>
      <c r="L48" s="39">
        <v>497</v>
      </c>
      <c r="M48" s="85">
        <v>-28</v>
      </c>
      <c r="N48" s="122">
        <v>-12</v>
      </c>
    </row>
    <row r="49" spans="2:14" ht="18.75" customHeight="1">
      <c r="B49" s="121"/>
      <c r="C49" s="38" t="s">
        <v>45</v>
      </c>
      <c r="D49" s="138"/>
      <c r="E49" s="76">
        <v>244</v>
      </c>
      <c r="F49" s="39">
        <v>249</v>
      </c>
      <c r="G49" s="39">
        <f t="shared" si="2"/>
        <v>493</v>
      </c>
      <c r="H49" s="83">
        <v>195</v>
      </c>
      <c r="I49" s="39">
        <v>206</v>
      </c>
      <c r="J49" s="39">
        <v>213</v>
      </c>
      <c r="K49" s="39">
        <f>I49+J49</f>
        <v>419</v>
      </c>
      <c r="L49" s="39">
        <v>177</v>
      </c>
      <c r="M49" s="85">
        <v>-74</v>
      </c>
      <c r="N49" s="122">
        <v>-18</v>
      </c>
    </row>
    <row r="50" spans="2:14" ht="18.75" customHeight="1">
      <c r="B50" s="121"/>
      <c r="C50" s="38" t="s">
        <v>46</v>
      </c>
      <c r="D50" s="138"/>
      <c r="E50" s="76">
        <v>226</v>
      </c>
      <c r="F50" s="39">
        <v>278</v>
      </c>
      <c r="G50" s="39">
        <f t="shared" si="2"/>
        <v>504</v>
      </c>
      <c r="H50" s="83">
        <v>158</v>
      </c>
      <c r="I50" s="39">
        <v>217</v>
      </c>
      <c r="J50" s="39">
        <v>250</v>
      </c>
      <c r="K50" s="39">
        <f>I50+J50</f>
        <v>467</v>
      </c>
      <c r="L50" s="39">
        <v>154</v>
      </c>
      <c r="M50" s="85">
        <v>-37</v>
      </c>
      <c r="N50" s="122">
        <v>-4</v>
      </c>
    </row>
    <row r="51" spans="2:14" ht="18.75" customHeight="1">
      <c r="B51" s="121"/>
      <c r="C51" s="38" t="s">
        <v>47</v>
      </c>
      <c r="D51" s="138"/>
      <c r="E51" s="76">
        <v>255</v>
      </c>
      <c r="F51" s="39">
        <v>251</v>
      </c>
      <c r="G51" s="39">
        <f t="shared" si="2"/>
        <v>506</v>
      </c>
      <c r="H51" s="83">
        <v>233</v>
      </c>
      <c r="I51" s="39">
        <v>201</v>
      </c>
      <c r="J51" s="39">
        <v>210</v>
      </c>
      <c r="K51" s="39">
        <f>I51+J51</f>
        <v>411</v>
      </c>
      <c r="L51" s="39">
        <v>193</v>
      </c>
      <c r="M51" s="85">
        <v>-95</v>
      </c>
      <c r="N51" s="122">
        <v>-40</v>
      </c>
    </row>
    <row r="52" spans="2:14" ht="18.75" customHeight="1">
      <c r="B52" s="116"/>
      <c r="C52" s="38" t="s">
        <v>48</v>
      </c>
      <c r="D52" s="139"/>
      <c r="E52" s="76">
        <v>26</v>
      </c>
      <c r="F52" s="39">
        <v>29</v>
      </c>
      <c r="G52" s="39">
        <f t="shared" si="2"/>
        <v>55</v>
      </c>
      <c r="H52" s="83">
        <v>25</v>
      </c>
      <c r="I52" s="39">
        <v>23</v>
      </c>
      <c r="J52" s="39">
        <v>26</v>
      </c>
      <c r="K52" s="39">
        <f t="shared" ref="K52:K60" si="3">I52+J52</f>
        <v>49</v>
      </c>
      <c r="L52" s="39">
        <v>24</v>
      </c>
      <c r="M52" s="85">
        <v>-6</v>
      </c>
      <c r="N52" s="122">
        <v>-1</v>
      </c>
    </row>
    <row r="53" spans="2:14" ht="18.75" customHeight="1">
      <c r="B53" s="116"/>
      <c r="C53" s="38" t="s">
        <v>49</v>
      </c>
      <c r="D53" s="139"/>
      <c r="E53" s="76">
        <v>200</v>
      </c>
      <c r="F53" s="39">
        <v>210</v>
      </c>
      <c r="G53" s="39">
        <f t="shared" si="2"/>
        <v>410</v>
      </c>
      <c r="H53" s="83">
        <v>139</v>
      </c>
      <c r="I53" s="39">
        <v>188</v>
      </c>
      <c r="J53" s="39">
        <v>191</v>
      </c>
      <c r="K53" s="39">
        <f t="shared" si="3"/>
        <v>379</v>
      </c>
      <c r="L53" s="39">
        <v>135</v>
      </c>
      <c r="M53" s="85">
        <v>-31</v>
      </c>
      <c r="N53" s="122">
        <v>-4</v>
      </c>
    </row>
    <row r="54" spans="2:14" ht="18.75" customHeight="1">
      <c r="B54" s="116"/>
      <c r="C54" s="38" t="s">
        <v>50</v>
      </c>
      <c r="D54" s="139"/>
      <c r="E54" s="76">
        <v>83</v>
      </c>
      <c r="F54" s="39">
        <v>101</v>
      </c>
      <c r="G54" s="39">
        <f t="shared" si="2"/>
        <v>184</v>
      </c>
      <c r="H54" s="83">
        <v>71</v>
      </c>
      <c r="I54" s="39">
        <v>76</v>
      </c>
      <c r="J54" s="39">
        <v>87</v>
      </c>
      <c r="K54" s="39">
        <f t="shared" si="3"/>
        <v>163</v>
      </c>
      <c r="L54" s="39">
        <v>66</v>
      </c>
      <c r="M54" s="85">
        <v>-21</v>
      </c>
      <c r="N54" s="122">
        <v>-5</v>
      </c>
    </row>
    <row r="55" spans="2:14" ht="18.75" customHeight="1">
      <c r="B55" s="116"/>
      <c r="C55" s="38" t="s">
        <v>51</v>
      </c>
      <c r="D55" s="139"/>
      <c r="E55" s="76">
        <v>249</v>
      </c>
      <c r="F55" s="39">
        <v>258</v>
      </c>
      <c r="G55" s="39">
        <f t="shared" si="2"/>
        <v>507</v>
      </c>
      <c r="H55" s="83">
        <v>213</v>
      </c>
      <c r="I55" s="39">
        <v>230</v>
      </c>
      <c r="J55" s="39">
        <v>228</v>
      </c>
      <c r="K55" s="39">
        <f t="shared" si="3"/>
        <v>458</v>
      </c>
      <c r="L55" s="39">
        <v>201</v>
      </c>
      <c r="M55" s="85">
        <v>-49</v>
      </c>
      <c r="N55" s="122">
        <v>-12</v>
      </c>
    </row>
    <row r="56" spans="2:14" ht="18.75" customHeight="1">
      <c r="B56" s="116"/>
      <c r="C56" s="38" t="s">
        <v>211</v>
      </c>
      <c r="D56" s="139"/>
      <c r="E56" s="76">
        <v>54</v>
      </c>
      <c r="F56" s="39">
        <v>43</v>
      </c>
      <c r="G56" s="39">
        <f t="shared" si="2"/>
        <v>97</v>
      </c>
      <c r="H56" s="83">
        <v>39</v>
      </c>
      <c r="I56" s="39">
        <v>39</v>
      </c>
      <c r="J56" s="39">
        <v>39</v>
      </c>
      <c r="K56" s="39">
        <f t="shared" si="3"/>
        <v>78</v>
      </c>
      <c r="L56" s="39">
        <v>35</v>
      </c>
      <c r="M56" s="85">
        <v>-19</v>
      </c>
      <c r="N56" s="122">
        <v>-4</v>
      </c>
    </row>
    <row r="57" spans="2:14" ht="18.75" customHeight="1">
      <c r="B57" s="116"/>
      <c r="C57" s="38" t="s">
        <v>212</v>
      </c>
      <c r="D57" s="139"/>
      <c r="E57" s="76">
        <v>69</v>
      </c>
      <c r="F57" s="39">
        <v>68</v>
      </c>
      <c r="G57" s="39">
        <f t="shared" si="2"/>
        <v>137</v>
      </c>
      <c r="H57" s="83">
        <v>54</v>
      </c>
      <c r="I57" s="39">
        <v>74</v>
      </c>
      <c r="J57" s="39">
        <v>64</v>
      </c>
      <c r="K57" s="39">
        <f t="shared" si="3"/>
        <v>138</v>
      </c>
      <c r="L57" s="39">
        <v>53</v>
      </c>
      <c r="M57" s="85">
        <v>1</v>
      </c>
      <c r="N57" s="122">
        <v>-1</v>
      </c>
    </row>
    <row r="58" spans="2:14" ht="18.75" customHeight="1">
      <c r="B58" s="116"/>
      <c r="C58" s="38" t="s">
        <v>52</v>
      </c>
      <c r="D58" s="139"/>
      <c r="E58" s="76">
        <v>142</v>
      </c>
      <c r="F58" s="39">
        <v>187</v>
      </c>
      <c r="G58" s="39">
        <f t="shared" si="2"/>
        <v>329</v>
      </c>
      <c r="H58" s="83">
        <v>113</v>
      </c>
      <c r="I58" s="39">
        <v>132</v>
      </c>
      <c r="J58" s="39">
        <v>166</v>
      </c>
      <c r="K58" s="39">
        <f t="shared" si="3"/>
        <v>298</v>
      </c>
      <c r="L58" s="39">
        <v>112</v>
      </c>
      <c r="M58" s="85">
        <v>-31</v>
      </c>
      <c r="N58" s="122">
        <v>-1</v>
      </c>
    </row>
    <row r="59" spans="2:14" ht="18.75" customHeight="1">
      <c r="B59" s="116"/>
      <c r="C59" s="38" t="s">
        <v>53</v>
      </c>
      <c r="D59" s="139"/>
      <c r="E59" s="76">
        <v>60</v>
      </c>
      <c r="F59" s="39">
        <v>58</v>
      </c>
      <c r="G59" s="39">
        <f t="shared" si="2"/>
        <v>118</v>
      </c>
      <c r="H59" s="83">
        <v>49</v>
      </c>
      <c r="I59" s="39">
        <v>53</v>
      </c>
      <c r="J59" s="39">
        <v>52</v>
      </c>
      <c r="K59" s="39">
        <f t="shared" si="3"/>
        <v>105</v>
      </c>
      <c r="L59" s="39">
        <v>43</v>
      </c>
      <c r="M59" s="85">
        <v>-13</v>
      </c>
      <c r="N59" s="122">
        <v>-6</v>
      </c>
    </row>
    <row r="60" spans="2:14" ht="18.75" customHeight="1">
      <c r="B60" s="116"/>
      <c r="C60" s="38" t="s">
        <v>40</v>
      </c>
      <c r="D60" s="139"/>
      <c r="E60" s="76">
        <v>109</v>
      </c>
      <c r="F60" s="39">
        <v>101</v>
      </c>
      <c r="G60" s="39">
        <f t="shared" si="2"/>
        <v>210</v>
      </c>
      <c r="H60" s="83">
        <v>76</v>
      </c>
      <c r="I60" s="39">
        <v>97</v>
      </c>
      <c r="J60" s="39">
        <v>92</v>
      </c>
      <c r="K60" s="39">
        <f t="shared" si="3"/>
        <v>189</v>
      </c>
      <c r="L60" s="39">
        <v>73</v>
      </c>
      <c r="M60" s="85">
        <v>-21</v>
      </c>
      <c r="N60" s="122">
        <v>-3</v>
      </c>
    </row>
    <row r="61" spans="2:14" ht="18.75" customHeight="1">
      <c r="B61" s="123"/>
      <c r="C61" s="34" t="s">
        <v>87</v>
      </c>
      <c r="D61" s="137"/>
      <c r="E61" s="84">
        <f>SUM(E62:E67)</f>
        <v>1961</v>
      </c>
      <c r="F61" s="4">
        <f>SUM(F62:F67)</f>
        <v>1975</v>
      </c>
      <c r="G61" s="4">
        <f>SUM(G62:G67)</f>
        <v>3936</v>
      </c>
      <c r="H61" s="81">
        <f>SUM(H62:H67)</f>
        <v>1297</v>
      </c>
      <c r="I61" s="4">
        <v>1725</v>
      </c>
      <c r="J61" s="4">
        <v>1709</v>
      </c>
      <c r="K61" s="4">
        <v>3434</v>
      </c>
      <c r="L61" s="4">
        <v>1227</v>
      </c>
      <c r="M61" s="86">
        <v>-502</v>
      </c>
      <c r="N61" s="119">
        <v>-70</v>
      </c>
    </row>
    <row r="62" spans="2:14" ht="18.75" customHeight="1">
      <c r="B62" s="116"/>
      <c r="C62" s="38" t="s">
        <v>54</v>
      </c>
      <c r="D62" s="138"/>
      <c r="E62" s="76">
        <v>151</v>
      </c>
      <c r="F62" s="39">
        <v>141</v>
      </c>
      <c r="G62" s="39">
        <f t="shared" ref="G62:G67" si="4">SUM(E62:F62)</f>
        <v>292</v>
      </c>
      <c r="H62" s="83">
        <v>114</v>
      </c>
      <c r="I62" s="39">
        <v>131</v>
      </c>
      <c r="J62" s="39">
        <v>109</v>
      </c>
      <c r="K62" s="39">
        <f t="shared" ref="K62:K67" si="5">I62+J62</f>
        <v>240</v>
      </c>
      <c r="L62" s="39">
        <v>102</v>
      </c>
      <c r="M62" s="85">
        <v>-52</v>
      </c>
      <c r="N62" s="122">
        <v>-12</v>
      </c>
    </row>
    <row r="63" spans="2:14" ht="18.75" customHeight="1">
      <c r="B63" s="116"/>
      <c r="C63" s="38" t="s">
        <v>55</v>
      </c>
      <c r="D63" s="138"/>
      <c r="E63" s="76">
        <v>380</v>
      </c>
      <c r="F63" s="39">
        <v>392</v>
      </c>
      <c r="G63" s="39">
        <f t="shared" si="4"/>
        <v>772</v>
      </c>
      <c r="H63" s="83">
        <v>283</v>
      </c>
      <c r="I63" s="39">
        <v>328</v>
      </c>
      <c r="J63" s="39">
        <v>332</v>
      </c>
      <c r="K63" s="39">
        <f t="shared" si="5"/>
        <v>660</v>
      </c>
      <c r="L63" s="39">
        <v>258</v>
      </c>
      <c r="M63" s="85">
        <v>-112</v>
      </c>
      <c r="N63" s="122">
        <v>-25</v>
      </c>
    </row>
    <row r="64" spans="2:14" ht="18.75" customHeight="1">
      <c r="B64" s="116"/>
      <c r="C64" s="38" t="s">
        <v>56</v>
      </c>
      <c r="D64" s="138"/>
      <c r="E64" s="76">
        <v>181</v>
      </c>
      <c r="F64" s="39">
        <v>183</v>
      </c>
      <c r="G64" s="39">
        <f t="shared" si="4"/>
        <v>364</v>
      </c>
      <c r="H64" s="83">
        <v>133</v>
      </c>
      <c r="I64" s="39">
        <v>160</v>
      </c>
      <c r="J64" s="39">
        <v>157</v>
      </c>
      <c r="K64" s="39">
        <f t="shared" si="5"/>
        <v>317</v>
      </c>
      <c r="L64" s="39">
        <v>126</v>
      </c>
      <c r="M64" s="85">
        <v>-47</v>
      </c>
      <c r="N64" s="122">
        <v>-7</v>
      </c>
    </row>
    <row r="65" spans="1:14" ht="18.75" customHeight="1">
      <c r="B65" s="116"/>
      <c r="C65" s="38" t="s">
        <v>57</v>
      </c>
      <c r="D65" s="138"/>
      <c r="E65" s="76">
        <v>629</v>
      </c>
      <c r="F65" s="39">
        <v>597</v>
      </c>
      <c r="G65" s="39">
        <f t="shared" si="4"/>
        <v>1226</v>
      </c>
      <c r="H65" s="83">
        <v>401</v>
      </c>
      <c r="I65" s="39">
        <v>551</v>
      </c>
      <c r="J65" s="39">
        <v>512</v>
      </c>
      <c r="K65" s="39">
        <f t="shared" si="5"/>
        <v>1063</v>
      </c>
      <c r="L65" s="39">
        <v>382</v>
      </c>
      <c r="M65" s="85">
        <v>-163</v>
      </c>
      <c r="N65" s="122">
        <v>-19</v>
      </c>
    </row>
    <row r="66" spans="1:14" ht="18.75" customHeight="1">
      <c r="B66" s="116"/>
      <c r="C66" s="38" t="s">
        <v>58</v>
      </c>
      <c r="D66" s="138"/>
      <c r="E66" s="76">
        <v>248</v>
      </c>
      <c r="F66" s="39">
        <v>269</v>
      </c>
      <c r="G66" s="39">
        <f t="shared" si="4"/>
        <v>517</v>
      </c>
      <c r="H66" s="83">
        <v>155</v>
      </c>
      <c r="I66" s="39">
        <v>206</v>
      </c>
      <c r="J66" s="39">
        <v>244</v>
      </c>
      <c r="K66" s="39">
        <f t="shared" si="5"/>
        <v>450</v>
      </c>
      <c r="L66" s="39">
        <v>147</v>
      </c>
      <c r="M66" s="85">
        <v>-67</v>
      </c>
      <c r="N66" s="122">
        <v>-8</v>
      </c>
    </row>
    <row r="67" spans="1:14" ht="18.75" customHeight="1">
      <c r="B67" s="116"/>
      <c r="C67" s="38" t="s">
        <v>59</v>
      </c>
      <c r="D67" s="138"/>
      <c r="E67" s="76">
        <v>372</v>
      </c>
      <c r="F67" s="39">
        <v>393</v>
      </c>
      <c r="G67" s="39">
        <f t="shared" si="4"/>
        <v>765</v>
      </c>
      <c r="H67" s="83">
        <v>211</v>
      </c>
      <c r="I67" s="39">
        <v>349</v>
      </c>
      <c r="J67" s="39">
        <v>355</v>
      </c>
      <c r="K67" s="39">
        <f t="shared" si="5"/>
        <v>704</v>
      </c>
      <c r="L67" s="39">
        <v>212</v>
      </c>
      <c r="M67" s="85">
        <v>-61</v>
      </c>
      <c r="N67" s="122">
        <v>1</v>
      </c>
    </row>
    <row r="68" spans="1:14" ht="18.75" customHeight="1">
      <c r="B68" s="123"/>
      <c r="C68" s="34" t="s">
        <v>88</v>
      </c>
      <c r="D68" s="137"/>
      <c r="E68" s="84">
        <f>SUM(E69:E81)</f>
        <v>1987</v>
      </c>
      <c r="F68" s="4">
        <f>SUM(F69:F81)</f>
        <v>2053</v>
      </c>
      <c r="G68" s="4">
        <f>SUM(G69:G81)</f>
        <v>4040</v>
      </c>
      <c r="H68" s="81">
        <f>SUM(H69:H81)</f>
        <v>1361</v>
      </c>
      <c r="I68" s="4">
        <v>1740</v>
      </c>
      <c r="J68" s="4">
        <v>1788</v>
      </c>
      <c r="K68" s="4">
        <v>3528</v>
      </c>
      <c r="L68" s="4">
        <v>1276</v>
      </c>
      <c r="M68" s="86">
        <v>-512</v>
      </c>
      <c r="N68" s="119">
        <v>-85</v>
      </c>
    </row>
    <row r="69" spans="1:14" ht="18.75" customHeight="1">
      <c r="B69" s="116"/>
      <c r="C69" s="38" t="s">
        <v>60</v>
      </c>
      <c r="D69" s="138"/>
      <c r="E69" s="76">
        <v>111</v>
      </c>
      <c r="F69" s="39">
        <v>133</v>
      </c>
      <c r="G69" s="39">
        <f t="shared" ref="G69:G81" si="6">SUM(E69:F69)</f>
        <v>244</v>
      </c>
      <c r="H69" s="83">
        <v>90</v>
      </c>
      <c r="I69" s="39">
        <v>96</v>
      </c>
      <c r="J69" s="39">
        <v>110</v>
      </c>
      <c r="K69" s="39">
        <f t="shared" ref="K69:K81" si="7">I69+J69</f>
        <v>206</v>
      </c>
      <c r="L69" s="39">
        <v>80</v>
      </c>
      <c r="M69" s="85">
        <v>-38</v>
      </c>
      <c r="N69" s="122">
        <v>-10</v>
      </c>
    </row>
    <row r="70" spans="1:14" ht="18.75" customHeight="1">
      <c r="B70" s="116"/>
      <c r="C70" s="38" t="s">
        <v>61</v>
      </c>
      <c r="D70" s="138"/>
      <c r="E70" s="76">
        <v>115</v>
      </c>
      <c r="F70" s="39">
        <v>133</v>
      </c>
      <c r="G70" s="39">
        <f t="shared" si="6"/>
        <v>248</v>
      </c>
      <c r="H70" s="83">
        <v>87</v>
      </c>
      <c r="I70" s="39">
        <v>118</v>
      </c>
      <c r="J70" s="39">
        <v>117</v>
      </c>
      <c r="K70" s="39">
        <f t="shared" si="7"/>
        <v>235</v>
      </c>
      <c r="L70" s="39">
        <v>84</v>
      </c>
      <c r="M70" s="85">
        <v>-13</v>
      </c>
      <c r="N70" s="122">
        <v>-3</v>
      </c>
    </row>
    <row r="71" spans="1:14" ht="18.75" customHeight="1">
      <c r="B71" s="116"/>
      <c r="C71" s="38" t="s">
        <v>62</v>
      </c>
      <c r="D71" s="138"/>
      <c r="E71" s="76">
        <v>181</v>
      </c>
      <c r="F71" s="39">
        <v>189</v>
      </c>
      <c r="G71" s="39">
        <f t="shared" si="6"/>
        <v>370</v>
      </c>
      <c r="H71" s="83">
        <v>117</v>
      </c>
      <c r="I71" s="39">
        <v>161</v>
      </c>
      <c r="J71" s="39">
        <v>165</v>
      </c>
      <c r="K71" s="39">
        <f t="shared" si="7"/>
        <v>326</v>
      </c>
      <c r="L71" s="39">
        <v>112</v>
      </c>
      <c r="M71" s="85">
        <v>-44</v>
      </c>
      <c r="N71" s="122">
        <v>-5</v>
      </c>
    </row>
    <row r="72" spans="1:14" ht="18.75" customHeight="1">
      <c r="B72" s="116"/>
      <c r="C72" s="38" t="s">
        <v>63</v>
      </c>
      <c r="D72" s="138"/>
      <c r="E72" s="76">
        <v>37</v>
      </c>
      <c r="F72" s="39">
        <v>35</v>
      </c>
      <c r="G72" s="39">
        <f t="shared" si="6"/>
        <v>72</v>
      </c>
      <c r="H72" s="83">
        <v>24</v>
      </c>
      <c r="I72" s="39">
        <v>32</v>
      </c>
      <c r="J72" s="39">
        <v>31</v>
      </c>
      <c r="K72" s="39">
        <f t="shared" si="7"/>
        <v>63</v>
      </c>
      <c r="L72" s="39">
        <v>23</v>
      </c>
      <c r="M72" s="85">
        <v>-9</v>
      </c>
      <c r="N72" s="122">
        <v>-1</v>
      </c>
    </row>
    <row r="73" spans="1:14" ht="18.75" customHeight="1">
      <c r="B73" s="116"/>
      <c r="C73" s="38" t="s">
        <v>64</v>
      </c>
      <c r="D73" s="138"/>
      <c r="E73" s="76">
        <v>678</v>
      </c>
      <c r="F73" s="39">
        <v>729</v>
      </c>
      <c r="G73" s="39">
        <f t="shared" si="6"/>
        <v>1407</v>
      </c>
      <c r="H73" s="83">
        <v>466</v>
      </c>
      <c r="I73" s="39">
        <v>641</v>
      </c>
      <c r="J73" s="39">
        <v>679</v>
      </c>
      <c r="K73" s="39">
        <f t="shared" si="7"/>
        <v>1320</v>
      </c>
      <c r="L73" s="39">
        <v>454</v>
      </c>
      <c r="M73" s="85">
        <v>-87</v>
      </c>
      <c r="N73" s="122">
        <v>-12</v>
      </c>
    </row>
    <row r="74" spans="1:14" ht="18.75" customHeight="1">
      <c r="B74" s="116"/>
      <c r="C74" s="38" t="s">
        <v>65</v>
      </c>
      <c r="D74" s="138"/>
      <c r="E74" s="76">
        <v>151</v>
      </c>
      <c r="F74" s="39">
        <v>151</v>
      </c>
      <c r="G74" s="39">
        <f t="shared" ref="G74:G80" si="8">SUM(E74:F74)</f>
        <v>302</v>
      </c>
      <c r="H74" s="83">
        <v>105</v>
      </c>
      <c r="I74" s="39">
        <v>125</v>
      </c>
      <c r="J74" s="39">
        <v>141</v>
      </c>
      <c r="K74" s="39">
        <f t="shared" ref="K74:K80" si="9">I74+J74</f>
        <v>266</v>
      </c>
      <c r="L74" s="39">
        <v>99</v>
      </c>
      <c r="M74" s="85">
        <v>-36</v>
      </c>
      <c r="N74" s="122">
        <v>-6</v>
      </c>
    </row>
    <row r="75" spans="1:14" ht="18.75" customHeight="1">
      <c r="B75" s="116"/>
      <c r="C75" s="38" t="s">
        <v>66</v>
      </c>
      <c r="D75" s="138"/>
      <c r="E75" s="76">
        <v>279</v>
      </c>
      <c r="F75" s="39">
        <v>269</v>
      </c>
      <c r="G75" s="39">
        <f t="shared" si="8"/>
        <v>548</v>
      </c>
      <c r="H75" s="83">
        <v>180</v>
      </c>
      <c r="I75" s="39">
        <v>222</v>
      </c>
      <c r="J75" s="39">
        <v>231</v>
      </c>
      <c r="K75" s="39">
        <f t="shared" si="9"/>
        <v>453</v>
      </c>
      <c r="L75" s="39">
        <v>159</v>
      </c>
      <c r="M75" s="85">
        <v>-95</v>
      </c>
      <c r="N75" s="122">
        <v>-21</v>
      </c>
    </row>
    <row r="76" spans="1:14" ht="18.75" customHeight="1">
      <c r="B76" s="116"/>
      <c r="C76" s="38" t="s">
        <v>67</v>
      </c>
      <c r="D76" s="138"/>
      <c r="E76" s="76">
        <v>77</v>
      </c>
      <c r="F76" s="39">
        <v>72</v>
      </c>
      <c r="G76" s="39">
        <f t="shared" si="8"/>
        <v>149</v>
      </c>
      <c r="H76" s="83">
        <v>51</v>
      </c>
      <c r="I76" s="39">
        <v>52</v>
      </c>
      <c r="J76" s="39">
        <v>49</v>
      </c>
      <c r="K76" s="39">
        <f t="shared" si="9"/>
        <v>101</v>
      </c>
      <c r="L76" s="39">
        <v>50</v>
      </c>
      <c r="M76" s="85">
        <v>-48</v>
      </c>
      <c r="N76" s="122">
        <v>-1</v>
      </c>
    </row>
    <row r="77" spans="1:14" s="18" customFormat="1" ht="18.75" customHeight="1">
      <c r="A77" s="1"/>
      <c r="B77" s="116"/>
      <c r="C77" s="38" t="s">
        <v>68</v>
      </c>
      <c r="D77" s="138"/>
      <c r="E77" s="76">
        <v>30</v>
      </c>
      <c r="F77" s="39">
        <v>31</v>
      </c>
      <c r="G77" s="39">
        <f t="shared" si="8"/>
        <v>61</v>
      </c>
      <c r="H77" s="83">
        <v>26</v>
      </c>
      <c r="I77" s="39">
        <v>29</v>
      </c>
      <c r="J77" s="39">
        <v>18</v>
      </c>
      <c r="K77" s="39">
        <f t="shared" si="9"/>
        <v>47</v>
      </c>
      <c r="L77" s="39">
        <v>21</v>
      </c>
      <c r="M77" s="85">
        <v>-14</v>
      </c>
      <c r="N77" s="122">
        <v>-5</v>
      </c>
    </row>
    <row r="78" spans="1:14" ht="18.75" customHeight="1">
      <c r="B78" s="116"/>
      <c r="C78" s="38" t="s">
        <v>69</v>
      </c>
      <c r="D78" s="138"/>
      <c r="E78" s="76">
        <v>78</v>
      </c>
      <c r="F78" s="39">
        <v>68</v>
      </c>
      <c r="G78" s="39">
        <f t="shared" si="8"/>
        <v>146</v>
      </c>
      <c r="H78" s="83">
        <v>56</v>
      </c>
      <c r="I78" s="39">
        <v>54</v>
      </c>
      <c r="J78" s="39">
        <v>52</v>
      </c>
      <c r="K78" s="39">
        <f t="shared" si="9"/>
        <v>106</v>
      </c>
      <c r="L78" s="39">
        <v>44</v>
      </c>
      <c r="M78" s="85">
        <v>-40</v>
      </c>
      <c r="N78" s="122">
        <v>-12</v>
      </c>
    </row>
    <row r="79" spans="1:14" ht="18.75" customHeight="1">
      <c r="B79" s="116"/>
      <c r="C79" s="38" t="s">
        <v>70</v>
      </c>
      <c r="D79" s="138"/>
      <c r="E79" s="76">
        <v>62</v>
      </c>
      <c r="F79" s="39">
        <v>53</v>
      </c>
      <c r="G79" s="39">
        <f t="shared" si="8"/>
        <v>115</v>
      </c>
      <c r="H79" s="83">
        <v>40</v>
      </c>
      <c r="I79" s="39">
        <v>54</v>
      </c>
      <c r="J79" s="39">
        <v>41</v>
      </c>
      <c r="K79" s="39">
        <f t="shared" si="9"/>
        <v>95</v>
      </c>
      <c r="L79" s="39">
        <v>42</v>
      </c>
      <c r="M79" s="85">
        <v>-20</v>
      </c>
      <c r="N79" s="122">
        <v>2</v>
      </c>
    </row>
    <row r="80" spans="1:14" ht="18.75" customHeight="1">
      <c r="B80" s="116"/>
      <c r="C80" s="38" t="s">
        <v>71</v>
      </c>
      <c r="D80" s="138"/>
      <c r="E80" s="76">
        <v>74</v>
      </c>
      <c r="F80" s="39">
        <v>72</v>
      </c>
      <c r="G80" s="39">
        <f t="shared" si="8"/>
        <v>146</v>
      </c>
      <c r="H80" s="83">
        <v>48</v>
      </c>
      <c r="I80" s="39">
        <v>53</v>
      </c>
      <c r="J80" s="39">
        <v>63</v>
      </c>
      <c r="K80" s="39">
        <f t="shared" si="9"/>
        <v>116</v>
      </c>
      <c r="L80" s="39">
        <v>43</v>
      </c>
      <c r="M80" s="85">
        <v>-30</v>
      </c>
      <c r="N80" s="122">
        <v>-5</v>
      </c>
    </row>
    <row r="81" spans="2:14" ht="18.75" customHeight="1">
      <c r="B81" s="116"/>
      <c r="C81" s="38" t="s">
        <v>72</v>
      </c>
      <c r="D81" s="138"/>
      <c r="E81" s="76">
        <v>114</v>
      </c>
      <c r="F81" s="39">
        <v>118</v>
      </c>
      <c r="G81" s="39">
        <f t="shared" si="6"/>
        <v>232</v>
      </c>
      <c r="H81" s="83">
        <v>71</v>
      </c>
      <c r="I81" s="39">
        <v>103</v>
      </c>
      <c r="J81" s="39">
        <v>91</v>
      </c>
      <c r="K81" s="39">
        <f t="shared" si="7"/>
        <v>194</v>
      </c>
      <c r="L81" s="39">
        <v>65</v>
      </c>
      <c r="M81" s="85">
        <v>-38</v>
      </c>
      <c r="N81" s="122">
        <v>-6</v>
      </c>
    </row>
    <row r="82" spans="2:14" ht="18.75" customHeight="1">
      <c r="B82" s="123"/>
      <c r="C82" s="34" t="s">
        <v>89</v>
      </c>
      <c r="D82" s="137"/>
      <c r="E82" s="84">
        <f>SUM(E83:E93)</f>
        <v>1959</v>
      </c>
      <c r="F82" s="4">
        <f>SUM(F83:F93)</f>
        <v>2073</v>
      </c>
      <c r="G82" s="4">
        <f>SUM(G83:G93)</f>
        <v>4032</v>
      </c>
      <c r="H82" s="81">
        <f>SUM(H83:H93)</f>
        <v>1364</v>
      </c>
      <c r="I82" s="4">
        <v>1774</v>
      </c>
      <c r="J82" s="4">
        <v>1861</v>
      </c>
      <c r="K82" s="4">
        <v>3635</v>
      </c>
      <c r="L82" s="4">
        <v>1317</v>
      </c>
      <c r="M82" s="86">
        <v>-397</v>
      </c>
      <c r="N82" s="119">
        <v>-47</v>
      </c>
    </row>
    <row r="83" spans="2:14" ht="18.75" customHeight="1">
      <c r="B83" s="116"/>
      <c r="C83" s="38" t="s">
        <v>73</v>
      </c>
      <c r="D83" s="138"/>
      <c r="E83" s="76">
        <v>605</v>
      </c>
      <c r="F83" s="39">
        <v>620</v>
      </c>
      <c r="G83" s="39">
        <f t="shared" ref="G83:G93" si="10">SUM(E83:F83)</f>
        <v>1225</v>
      </c>
      <c r="H83" s="83">
        <v>402</v>
      </c>
      <c r="I83" s="39">
        <v>583</v>
      </c>
      <c r="J83" s="39">
        <v>561</v>
      </c>
      <c r="K83" s="39">
        <f t="shared" ref="K83:K93" si="11">I83+J83</f>
        <v>1144</v>
      </c>
      <c r="L83" s="39">
        <v>393</v>
      </c>
      <c r="M83" s="85">
        <v>-81</v>
      </c>
      <c r="N83" s="122">
        <v>-9</v>
      </c>
    </row>
    <row r="84" spans="2:14" ht="18.75" customHeight="1">
      <c r="B84" s="116"/>
      <c r="C84" s="38" t="s">
        <v>74</v>
      </c>
      <c r="D84" s="138"/>
      <c r="E84" s="76">
        <v>185</v>
      </c>
      <c r="F84" s="39">
        <v>209</v>
      </c>
      <c r="G84" s="39">
        <f t="shared" si="10"/>
        <v>394</v>
      </c>
      <c r="H84" s="83">
        <v>120</v>
      </c>
      <c r="I84" s="39">
        <v>171</v>
      </c>
      <c r="J84" s="39">
        <v>207</v>
      </c>
      <c r="K84" s="39">
        <f t="shared" si="11"/>
        <v>378</v>
      </c>
      <c r="L84" s="39">
        <v>122</v>
      </c>
      <c r="M84" s="85">
        <v>-16</v>
      </c>
      <c r="N84" s="122">
        <v>2</v>
      </c>
    </row>
    <row r="85" spans="2:14" ht="18.75" customHeight="1">
      <c r="B85" s="116"/>
      <c r="C85" s="38" t="s">
        <v>75</v>
      </c>
      <c r="D85" s="138"/>
      <c r="E85" s="76">
        <v>101</v>
      </c>
      <c r="F85" s="39">
        <v>105</v>
      </c>
      <c r="G85" s="39">
        <f t="shared" si="10"/>
        <v>206</v>
      </c>
      <c r="H85" s="83">
        <v>75</v>
      </c>
      <c r="I85" s="39">
        <v>87</v>
      </c>
      <c r="J85" s="39">
        <v>91</v>
      </c>
      <c r="K85" s="39">
        <f t="shared" si="11"/>
        <v>178</v>
      </c>
      <c r="L85" s="39">
        <v>71</v>
      </c>
      <c r="M85" s="85">
        <v>-28</v>
      </c>
      <c r="N85" s="122">
        <v>-4</v>
      </c>
    </row>
    <row r="86" spans="2:14" ht="18.75" customHeight="1">
      <c r="B86" s="116"/>
      <c r="C86" s="38" t="s">
        <v>76</v>
      </c>
      <c r="D86" s="138"/>
      <c r="E86" s="76">
        <v>220</v>
      </c>
      <c r="F86" s="39">
        <v>263</v>
      </c>
      <c r="G86" s="39">
        <f t="shared" si="10"/>
        <v>483</v>
      </c>
      <c r="H86" s="83">
        <v>178</v>
      </c>
      <c r="I86" s="39">
        <v>215</v>
      </c>
      <c r="J86" s="39">
        <v>232</v>
      </c>
      <c r="K86" s="39">
        <f t="shared" si="11"/>
        <v>447</v>
      </c>
      <c r="L86" s="39">
        <v>178</v>
      </c>
      <c r="M86" s="85">
        <v>-36</v>
      </c>
      <c r="N86" s="122">
        <v>0</v>
      </c>
    </row>
    <row r="87" spans="2:14" ht="18.75" customHeight="1">
      <c r="B87" s="116"/>
      <c r="C87" s="38" t="s">
        <v>77</v>
      </c>
      <c r="D87" s="138"/>
      <c r="E87" s="76">
        <v>107</v>
      </c>
      <c r="F87" s="39">
        <v>113</v>
      </c>
      <c r="G87" s="39">
        <f t="shared" si="10"/>
        <v>220</v>
      </c>
      <c r="H87" s="83">
        <v>73</v>
      </c>
      <c r="I87" s="39">
        <v>96</v>
      </c>
      <c r="J87" s="39">
        <v>101</v>
      </c>
      <c r="K87" s="39">
        <f t="shared" si="11"/>
        <v>197</v>
      </c>
      <c r="L87" s="39">
        <v>72</v>
      </c>
      <c r="M87" s="85">
        <v>-23</v>
      </c>
      <c r="N87" s="122">
        <v>-1</v>
      </c>
    </row>
    <row r="88" spans="2:14" ht="18.75" customHeight="1">
      <c r="B88" s="116"/>
      <c r="C88" s="38" t="s">
        <v>78</v>
      </c>
      <c r="D88" s="138"/>
      <c r="E88" s="76">
        <v>45</v>
      </c>
      <c r="F88" s="39">
        <v>50</v>
      </c>
      <c r="G88" s="39">
        <f t="shared" si="10"/>
        <v>95</v>
      </c>
      <c r="H88" s="83">
        <v>38</v>
      </c>
      <c r="I88" s="39">
        <v>34</v>
      </c>
      <c r="J88" s="39">
        <v>38</v>
      </c>
      <c r="K88" s="39">
        <f t="shared" si="11"/>
        <v>72</v>
      </c>
      <c r="L88" s="39">
        <v>28</v>
      </c>
      <c r="M88" s="85">
        <v>-23</v>
      </c>
      <c r="N88" s="122">
        <v>-10</v>
      </c>
    </row>
    <row r="89" spans="2:14" ht="18.75" customHeight="1">
      <c r="B89" s="116"/>
      <c r="C89" s="38" t="s">
        <v>79</v>
      </c>
      <c r="D89" s="138"/>
      <c r="E89" s="76">
        <v>328</v>
      </c>
      <c r="F89" s="39">
        <v>336</v>
      </c>
      <c r="G89" s="39">
        <f t="shared" si="10"/>
        <v>664</v>
      </c>
      <c r="H89" s="83">
        <v>225</v>
      </c>
      <c r="I89" s="39">
        <v>254</v>
      </c>
      <c r="J89" s="39">
        <v>289</v>
      </c>
      <c r="K89" s="39">
        <f t="shared" si="11"/>
        <v>543</v>
      </c>
      <c r="L89" s="39">
        <v>202</v>
      </c>
      <c r="M89" s="85">
        <v>-121</v>
      </c>
      <c r="N89" s="122">
        <v>-23</v>
      </c>
    </row>
    <row r="90" spans="2:14" ht="18.75" customHeight="1">
      <c r="B90" s="116"/>
      <c r="C90" s="38" t="s">
        <v>80</v>
      </c>
      <c r="D90" s="138"/>
      <c r="E90" s="76">
        <v>173</v>
      </c>
      <c r="F90" s="39">
        <v>189</v>
      </c>
      <c r="G90" s="39">
        <f t="shared" si="10"/>
        <v>362</v>
      </c>
      <c r="H90" s="83">
        <v>119</v>
      </c>
      <c r="I90" s="39">
        <v>161</v>
      </c>
      <c r="J90" s="39">
        <v>175</v>
      </c>
      <c r="K90" s="39">
        <f t="shared" si="11"/>
        <v>336</v>
      </c>
      <c r="L90" s="39">
        <v>121</v>
      </c>
      <c r="M90" s="85">
        <v>-26</v>
      </c>
      <c r="N90" s="122">
        <v>2</v>
      </c>
    </row>
    <row r="91" spans="2:14" ht="18.75" customHeight="1">
      <c r="B91" s="116"/>
      <c r="C91" s="38" t="s">
        <v>81</v>
      </c>
      <c r="D91" s="138"/>
      <c r="E91" s="76">
        <v>68</v>
      </c>
      <c r="F91" s="39">
        <v>62</v>
      </c>
      <c r="G91" s="39">
        <f t="shared" si="10"/>
        <v>130</v>
      </c>
      <c r="H91" s="83">
        <v>46</v>
      </c>
      <c r="I91" s="39">
        <v>58</v>
      </c>
      <c r="J91" s="39">
        <v>53</v>
      </c>
      <c r="K91" s="39">
        <f t="shared" si="11"/>
        <v>111</v>
      </c>
      <c r="L91" s="39">
        <v>45</v>
      </c>
      <c r="M91" s="85">
        <v>-19</v>
      </c>
      <c r="N91" s="122">
        <v>-1</v>
      </c>
    </row>
    <row r="92" spans="2:14" ht="18.75" customHeight="1">
      <c r="B92" s="116"/>
      <c r="C92" s="38" t="s">
        <v>82</v>
      </c>
      <c r="D92" s="138"/>
      <c r="E92" s="76">
        <v>82</v>
      </c>
      <c r="F92" s="39">
        <v>71</v>
      </c>
      <c r="G92" s="39">
        <f t="shared" si="10"/>
        <v>153</v>
      </c>
      <c r="H92" s="83">
        <v>53</v>
      </c>
      <c r="I92" s="39">
        <v>71</v>
      </c>
      <c r="J92" s="39">
        <v>69</v>
      </c>
      <c r="K92" s="39">
        <f t="shared" si="11"/>
        <v>140</v>
      </c>
      <c r="L92" s="39">
        <v>51</v>
      </c>
      <c r="M92" s="85">
        <v>-13</v>
      </c>
      <c r="N92" s="122">
        <v>-2</v>
      </c>
    </row>
    <row r="93" spans="2:14" ht="18.75" customHeight="1" thickBot="1">
      <c r="B93" s="124"/>
      <c r="C93" s="125" t="s">
        <v>83</v>
      </c>
      <c r="D93" s="140"/>
      <c r="E93" s="127">
        <v>45</v>
      </c>
      <c r="F93" s="128">
        <v>55</v>
      </c>
      <c r="G93" s="128">
        <f t="shared" si="10"/>
        <v>100</v>
      </c>
      <c r="H93" s="129">
        <v>35</v>
      </c>
      <c r="I93" s="128">
        <v>44</v>
      </c>
      <c r="J93" s="128">
        <v>45</v>
      </c>
      <c r="K93" s="128">
        <f t="shared" si="11"/>
        <v>89</v>
      </c>
      <c r="L93" s="128">
        <v>34</v>
      </c>
      <c r="M93" s="130">
        <v>-11</v>
      </c>
      <c r="N93" s="131">
        <v>-1</v>
      </c>
    </row>
    <row r="94" spans="2:14" ht="18.75" customHeight="1">
      <c r="C94" s="1"/>
      <c r="L94" s="2"/>
      <c r="N94" s="2" t="s">
        <v>91</v>
      </c>
    </row>
  </sheetData>
  <mergeCells count="4">
    <mergeCell ref="M3:N3"/>
    <mergeCell ref="B3:D4"/>
    <mergeCell ref="E3:H3"/>
    <mergeCell ref="I3:L3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  <ignoredErrors>
    <ignoredError sqref="G46 G61 G68 G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showGridLines="0" workbookViewId="0">
      <selection activeCell="I15" sqref="I15"/>
    </sheetView>
  </sheetViews>
  <sheetFormatPr defaultRowHeight="18.75" customHeight="1"/>
  <cols>
    <col min="1" max="1" width="0.625" style="1" customWidth="1"/>
    <col min="2" max="2" width="15" style="1" customWidth="1"/>
    <col min="3" max="10" width="8.125" style="1" customWidth="1"/>
    <col min="11" max="11" width="11.25" style="1" customWidth="1"/>
    <col min="12" max="19" width="8.75" style="10" customWidth="1"/>
    <col min="20" max="20" width="8.75" style="1" customWidth="1"/>
    <col min="21" max="16384" width="9" style="1"/>
  </cols>
  <sheetData>
    <row r="1" spans="2:21" ht="18.75" customHeight="1">
      <c r="B1" s="19" t="s">
        <v>216</v>
      </c>
    </row>
    <row r="2" spans="2:21" ht="18.75" customHeight="1" thickBot="1">
      <c r="J2" s="2" t="s">
        <v>209</v>
      </c>
    </row>
    <row r="3" spans="2:21" ht="18.75" customHeight="1">
      <c r="B3" s="293" t="s">
        <v>326</v>
      </c>
      <c r="C3" s="284" t="s">
        <v>200</v>
      </c>
      <c r="D3" s="278"/>
      <c r="E3" s="278"/>
      <c r="F3" s="278"/>
      <c r="G3" s="278"/>
      <c r="H3" s="278" t="s">
        <v>201</v>
      </c>
      <c r="I3" s="278"/>
      <c r="J3" s="286"/>
      <c r="L3" s="18"/>
      <c r="M3" s="18"/>
      <c r="N3" s="18"/>
      <c r="O3" s="18"/>
      <c r="P3" s="18"/>
      <c r="Q3" s="1"/>
      <c r="R3" s="1"/>
      <c r="S3" s="1"/>
    </row>
    <row r="4" spans="2:21" ht="18.75" customHeight="1" thickBot="1">
      <c r="B4" s="294"/>
      <c r="C4" s="144" t="s">
        <v>156</v>
      </c>
      <c r="D4" s="109" t="s">
        <v>157</v>
      </c>
      <c r="E4" s="109" t="s">
        <v>158</v>
      </c>
      <c r="F4" s="109" t="s">
        <v>159</v>
      </c>
      <c r="G4" s="109" t="s">
        <v>155</v>
      </c>
      <c r="H4" s="109" t="s">
        <v>157</v>
      </c>
      <c r="I4" s="109" t="s">
        <v>158</v>
      </c>
      <c r="J4" s="145" t="s">
        <v>159</v>
      </c>
      <c r="L4" s="18"/>
      <c r="M4" s="18"/>
      <c r="N4" s="18"/>
      <c r="O4" s="18"/>
      <c r="P4" s="18"/>
      <c r="Q4" s="1"/>
      <c r="R4" s="1"/>
      <c r="S4" s="1"/>
    </row>
    <row r="5" spans="2:21" ht="18.75" customHeight="1">
      <c r="B5" s="104" t="s">
        <v>202</v>
      </c>
      <c r="C5" s="49">
        <v>48964</v>
      </c>
      <c r="D5" s="48">
        <v>7121</v>
      </c>
      <c r="E5" s="48">
        <v>29552</v>
      </c>
      <c r="F5" s="48">
        <v>12291</v>
      </c>
      <c r="G5" s="50" t="s">
        <v>278</v>
      </c>
      <c r="H5" s="260">
        <v>14.543337962584758</v>
      </c>
      <c r="I5" s="260">
        <v>60.354546197206119</v>
      </c>
      <c r="J5" s="253">
        <v>25.102115840209134</v>
      </c>
      <c r="L5" s="18"/>
      <c r="M5" s="273"/>
      <c r="N5" s="273"/>
      <c r="O5" s="273"/>
      <c r="P5" s="257"/>
      <c r="Q5" s="248"/>
      <c r="R5" s="248"/>
      <c r="S5" s="248"/>
      <c r="T5" s="248"/>
      <c r="U5" s="248"/>
    </row>
    <row r="6" spans="2:21" ht="18.75" customHeight="1">
      <c r="B6" s="104" t="s">
        <v>203</v>
      </c>
      <c r="C6" s="49">
        <v>47808</v>
      </c>
      <c r="D6" s="48">
        <v>6237</v>
      </c>
      <c r="E6" s="48">
        <v>28612</v>
      </c>
      <c r="F6" s="48">
        <v>12959</v>
      </c>
      <c r="G6" s="50" t="s">
        <v>277</v>
      </c>
      <c r="H6" s="260">
        <v>13.04593373493976</v>
      </c>
      <c r="I6" s="260">
        <v>59.84772423025435</v>
      </c>
      <c r="J6" s="253">
        <v>27.106342034805891</v>
      </c>
      <c r="L6" s="18"/>
      <c r="M6" s="273"/>
      <c r="N6" s="273"/>
      <c r="O6" s="273"/>
      <c r="P6" s="257"/>
      <c r="Q6" s="248"/>
      <c r="R6" s="248"/>
      <c r="S6" s="248"/>
      <c r="T6" s="248"/>
      <c r="U6" s="248"/>
    </row>
    <row r="7" spans="2:21" ht="18.75" customHeight="1">
      <c r="B7" s="104" t="s">
        <v>204</v>
      </c>
      <c r="C7" s="49">
        <v>45178</v>
      </c>
      <c r="D7" s="48">
        <v>5340</v>
      </c>
      <c r="E7" s="48">
        <v>26476</v>
      </c>
      <c r="F7" s="48">
        <v>13321</v>
      </c>
      <c r="G7" s="48">
        <v>41</v>
      </c>
      <c r="H7" s="260">
        <v>11.830648913308373</v>
      </c>
      <c r="I7" s="260">
        <v>58.656977645833798</v>
      </c>
      <c r="J7" s="253">
        <v>29.512373440857797</v>
      </c>
      <c r="L7" s="18"/>
      <c r="M7" s="273"/>
      <c r="N7" s="273"/>
      <c r="O7" s="273"/>
      <c r="P7" s="257"/>
      <c r="Q7" s="248"/>
      <c r="R7" s="248"/>
      <c r="S7" s="248"/>
      <c r="T7" s="248"/>
      <c r="U7" s="248"/>
    </row>
    <row r="8" spans="2:21" ht="18.75" customHeight="1">
      <c r="B8" s="104" t="s">
        <v>160</v>
      </c>
      <c r="C8" s="49">
        <v>42587</v>
      </c>
      <c r="D8" s="48">
        <v>4483</v>
      </c>
      <c r="E8" s="48">
        <v>23685</v>
      </c>
      <c r="F8" s="48">
        <v>14005</v>
      </c>
      <c r="G8" s="48">
        <v>414</v>
      </c>
      <c r="H8" s="260">
        <v>10.630023948972092</v>
      </c>
      <c r="I8" s="260">
        <v>56.161525146420701</v>
      </c>
      <c r="J8" s="253">
        <v>33.208450904607211</v>
      </c>
      <c r="L8" s="18"/>
      <c r="M8" s="273"/>
      <c r="N8" s="273"/>
      <c r="O8" s="273"/>
      <c r="P8" s="257"/>
      <c r="Q8" s="248"/>
      <c r="R8" s="248"/>
      <c r="S8" s="248"/>
      <c r="T8" s="248"/>
      <c r="U8" s="248"/>
    </row>
    <row r="9" spans="2:21" ht="18.75" customHeight="1">
      <c r="B9" s="143" t="s">
        <v>154</v>
      </c>
      <c r="C9" s="49">
        <v>25616</v>
      </c>
      <c r="D9" s="48">
        <v>3059</v>
      </c>
      <c r="E9" s="48">
        <v>14775</v>
      </c>
      <c r="F9" s="48">
        <v>7420</v>
      </c>
      <c r="G9" s="48">
        <v>362</v>
      </c>
      <c r="H9" s="260">
        <v>12.112932604735883</v>
      </c>
      <c r="I9" s="260">
        <v>58.5055832739368</v>
      </c>
      <c r="J9" s="253">
        <v>29.381484121327318</v>
      </c>
      <c r="L9" s="18"/>
      <c r="M9" s="273"/>
      <c r="N9" s="273"/>
      <c r="O9" s="273"/>
      <c r="P9" s="257"/>
      <c r="Q9" s="248"/>
      <c r="R9" s="248"/>
      <c r="S9" s="248"/>
      <c r="T9" s="248"/>
      <c r="U9" s="248"/>
    </row>
    <row r="10" spans="2:21" ht="18.75" customHeight="1">
      <c r="B10" s="104" t="s">
        <v>86</v>
      </c>
      <c r="C10" s="49">
        <v>6374</v>
      </c>
      <c r="D10" s="48">
        <v>532</v>
      </c>
      <c r="E10" s="48">
        <v>3399</v>
      </c>
      <c r="F10" s="48">
        <v>2424</v>
      </c>
      <c r="G10" s="48">
        <v>19</v>
      </c>
      <c r="H10" s="260">
        <v>8.3713611329661681</v>
      </c>
      <c r="I10" s="260">
        <v>53.48544453186468</v>
      </c>
      <c r="J10" s="253">
        <v>38.143194335169156</v>
      </c>
      <c r="L10" s="18"/>
      <c r="M10" s="273"/>
      <c r="N10" s="273"/>
      <c r="O10" s="273"/>
      <c r="P10" s="257"/>
      <c r="Q10" s="248"/>
      <c r="R10" s="248"/>
      <c r="S10" s="248"/>
      <c r="T10" s="248"/>
      <c r="U10" s="248"/>
    </row>
    <row r="11" spans="2:21" ht="18.75" customHeight="1">
      <c r="B11" s="104" t="s">
        <v>87</v>
      </c>
      <c r="C11" s="49">
        <v>3434</v>
      </c>
      <c r="D11" s="48">
        <v>288</v>
      </c>
      <c r="E11" s="48">
        <v>1718</v>
      </c>
      <c r="F11" s="48">
        <v>1424</v>
      </c>
      <c r="G11" s="48">
        <v>4</v>
      </c>
      <c r="H11" s="260">
        <v>8.3965014577259485</v>
      </c>
      <c r="I11" s="260">
        <v>50.087463556851311</v>
      </c>
      <c r="J11" s="253">
        <v>41.516034985422742</v>
      </c>
      <c r="L11" s="18"/>
      <c r="M11" s="273"/>
      <c r="N11" s="273"/>
      <c r="O11" s="273"/>
      <c r="P11" s="257"/>
      <c r="Q11" s="248"/>
      <c r="R11" s="248"/>
      <c r="S11" s="248"/>
      <c r="T11" s="248"/>
      <c r="U11" s="248"/>
    </row>
    <row r="12" spans="2:21" ht="18.75" customHeight="1">
      <c r="B12" s="104" t="s">
        <v>88</v>
      </c>
      <c r="C12" s="49">
        <v>3528</v>
      </c>
      <c r="D12" s="48">
        <v>283</v>
      </c>
      <c r="E12" s="48">
        <v>1884</v>
      </c>
      <c r="F12" s="48">
        <v>1353</v>
      </c>
      <c r="G12" s="48">
        <v>8</v>
      </c>
      <c r="H12" s="260">
        <v>8.0397727272727266</v>
      </c>
      <c r="I12" s="260">
        <v>53.52272727272728</v>
      </c>
      <c r="J12" s="253">
        <v>38.4375</v>
      </c>
      <c r="L12" s="18"/>
      <c r="M12" s="273"/>
      <c r="N12" s="273"/>
      <c r="O12" s="273"/>
      <c r="P12" s="257"/>
      <c r="Q12" s="248"/>
      <c r="R12" s="248"/>
      <c r="S12" s="248"/>
      <c r="T12" s="248"/>
      <c r="U12" s="248"/>
    </row>
    <row r="13" spans="2:21" ht="18.75" customHeight="1" thickBot="1">
      <c r="B13" s="105" t="s">
        <v>89</v>
      </c>
      <c r="C13" s="142">
        <v>3635</v>
      </c>
      <c r="D13" s="141">
        <v>321</v>
      </c>
      <c r="E13" s="141">
        <v>1909</v>
      </c>
      <c r="F13" s="141">
        <v>1384</v>
      </c>
      <c r="G13" s="141">
        <v>21</v>
      </c>
      <c r="H13" s="272">
        <v>8.8821250691754283</v>
      </c>
      <c r="I13" s="272">
        <v>52.822357498616491</v>
      </c>
      <c r="J13" s="255">
        <v>38.295517432208079</v>
      </c>
      <c r="L13" s="18"/>
      <c r="M13" s="273"/>
      <c r="N13" s="273"/>
      <c r="O13" s="273"/>
      <c r="P13" s="257"/>
      <c r="Q13" s="248"/>
      <c r="R13" s="248"/>
      <c r="S13" s="248"/>
      <c r="T13" s="248"/>
      <c r="U13" s="248"/>
    </row>
    <row r="14" spans="2:21" ht="18.75" customHeight="1">
      <c r="C14" s="10"/>
      <c r="D14" s="10"/>
      <c r="E14" s="10"/>
      <c r="F14" s="10"/>
      <c r="G14" s="10"/>
      <c r="H14" s="10"/>
      <c r="I14" s="10"/>
      <c r="J14" s="2" t="s">
        <v>208</v>
      </c>
      <c r="L14" s="18"/>
      <c r="M14" s="18"/>
      <c r="N14" s="18"/>
      <c r="O14" s="18"/>
      <c r="P14" s="18"/>
      <c r="Q14" s="1"/>
      <c r="R14" s="1"/>
      <c r="S14" s="1"/>
    </row>
    <row r="15" spans="2:21" ht="18.75" customHeight="1">
      <c r="C15" s="10"/>
      <c r="D15" s="10"/>
      <c r="E15" s="10"/>
      <c r="F15" s="10"/>
      <c r="G15" s="10"/>
      <c r="H15" s="10"/>
      <c r="I15" s="10"/>
      <c r="J15" s="10"/>
      <c r="L15" s="18"/>
      <c r="M15" s="18"/>
      <c r="N15" s="18"/>
      <c r="O15" s="18"/>
      <c r="P15" s="18"/>
      <c r="Q15" s="1"/>
      <c r="R15" s="1"/>
      <c r="S15" s="1"/>
    </row>
    <row r="16" spans="2:21" ht="18.75" customHeight="1">
      <c r="C16" s="10"/>
      <c r="D16" s="10"/>
      <c r="E16" s="10"/>
      <c r="F16" s="10"/>
      <c r="G16" s="10"/>
      <c r="H16" s="10"/>
      <c r="I16" s="10"/>
      <c r="J16" s="10"/>
      <c r="L16" s="18"/>
      <c r="M16" s="18"/>
      <c r="N16" s="18"/>
      <c r="O16" s="18"/>
      <c r="P16" s="18"/>
      <c r="Q16" s="1"/>
      <c r="R16" s="1"/>
      <c r="S16" s="1"/>
    </row>
    <row r="17" spans="3:19" ht="18.75" customHeight="1">
      <c r="C17" s="10"/>
      <c r="D17" s="10"/>
      <c r="E17" s="10"/>
      <c r="F17" s="10"/>
      <c r="G17" s="10"/>
      <c r="H17" s="10"/>
      <c r="I17" s="10"/>
      <c r="J17" s="10"/>
      <c r="L17" s="1"/>
      <c r="M17" s="1"/>
      <c r="N17" s="1"/>
      <c r="O17" s="1"/>
      <c r="P17" s="1"/>
      <c r="Q17" s="1"/>
      <c r="R17" s="1"/>
      <c r="S17" s="1"/>
    </row>
    <row r="18" spans="3:19" ht="18.75" customHeight="1">
      <c r="C18" s="10"/>
      <c r="D18" s="10"/>
      <c r="E18" s="10"/>
      <c r="F18" s="10"/>
      <c r="G18" s="10"/>
      <c r="H18" s="10"/>
      <c r="I18" s="10"/>
      <c r="J18" s="10"/>
      <c r="L18" s="1"/>
      <c r="M18" s="1"/>
      <c r="N18" s="1"/>
      <c r="O18" s="1"/>
      <c r="P18" s="1"/>
      <c r="Q18" s="1"/>
      <c r="R18" s="1"/>
      <c r="S18" s="1"/>
    </row>
  </sheetData>
  <mergeCells count="3">
    <mergeCell ref="C3:G3"/>
    <mergeCell ref="H3:J3"/>
    <mergeCell ref="B3:B4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workbookViewId="0">
      <selection activeCell="I8" sqref="I8"/>
    </sheetView>
  </sheetViews>
  <sheetFormatPr defaultRowHeight="18.75" customHeight="1"/>
  <cols>
    <col min="1" max="1" width="0.625" style="1" customWidth="1"/>
    <col min="2" max="2" width="10" style="1" customWidth="1"/>
    <col min="3" max="11" width="8.125" style="1" customWidth="1"/>
    <col min="12" max="16384" width="9" style="1"/>
  </cols>
  <sheetData>
    <row r="1" spans="2:11" ht="18.75" customHeight="1">
      <c r="B1" s="7" t="s">
        <v>217</v>
      </c>
      <c r="C1" s="7"/>
      <c r="D1" s="7"/>
      <c r="E1" s="7"/>
      <c r="F1" s="7"/>
      <c r="G1" s="7"/>
      <c r="H1" s="7"/>
    </row>
    <row r="2" spans="2:11" ht="18.75" customHeight="1" thickBot="1">
      <c r="B2" s="7"/>
      <c r="C2" s="7"/>
      <c r="D2" s="7"/>
      <c r="E2" s="7"/>
      <c r="F2" s="7"/>
      <c r="G2" s="7"/>
      <c r="H2" s="7"/>
      <c r="K2" s="2" t="s">
        <v>206</v>
      </c>
    </row>
    <row r="3" spans="2:11" ht="18.75" customHeight="1">
      <c r="B3" s="298" t="s">
        <v>327</v>
      </c>
      <c r="C3" s="296" t="s">
        <v>97</v>
      </c>
      <c r="D3" s="295"/>
      <c r="E3" s="297"/>
      <c r="F3" s="295" t="s">
        <v>98</v>
      </c>
      <c r="G3" s="295"/>
      <c r="H3" s="295"/>
      <c r="I3" s="284" t="s">
        <v>153</v>
      </c>
      <c r="J3" s="278"/>
      <c r="K3" s="286"/>
    </row>
    <row r="4" spans="2:11" ht="18.75" customHeight="1" thickBot="1">
      <c r="B4" s="299"/>
      <c r="C4" s="148" t="s">
        <v>1</v>
      </c>
      <c r="D4" s="149" t="s">
        <v>2</v>
      </c>
      <c r="E4" s="150" t="s">
        <v>100</v>
      </c>
      <c r="F4" s="149" t="s">
        <v>1</v>
      </c>
      <c r="G4" s="149" t="s">
        <v>2</v>
      </c>
      <c r="H4" s="149" t="s">
        <v>100</v>
      </c>
      <c r="I4" s="151" t="s">
        <v>150</v>
      </c>
      <c r="J4" s="152" t="s">
        <v>151</v>
      </c>
      <c r="K4" s="153" t="s">
        <v>152</v>
      </c>
    </row>
    <row r="5" spans="2:11" ht="18.75" customHeight="1">
      <c r="B5" s="154" t="s">
        <v>129</v>
      </c>
      <c r="C5" s="156">
        <v>771</v>
      </c>
      <c r="D5" s="157">
        <v>662</v>
      </c>
      <c r="E5" s="158">
        <f>SUM(C5:D5)</f>
        <v>1433</v>
      </c>
      <c r="F5" s="159">
        <v>633</v>
      </c>
      <c r="G5" s="159">
        <v>618</v>
      </c>
      <c r="H5" s="159">
        <f>SUM(F5:G5)</f>
        <v>1251</v>
      </c>
      <c r="I5" s="160">
        <v>-138</v>
      </c>
      <c r="J5" s="161">
        <v>-44</v>
      </c>
      <c r="K5" s="162">
        <v>-182</v>
      </c>
    </row>
    <row r="6" spans="2:11" ht="18.75" customHeight="1">
      <c r="B6" s="154" t="s">
        <v>128</v>
      </c>
      <c r="C6" s="163">
        <v>903</v>
      </c>
      <c r="D6" s="52">
        <v>909</v>
      </c>
      <c r="E6" s="53">
        <f t="shared" ref="E6:E27" si="0">SUM(C6:D6)</f>
        <v>1812</v>
      </c>
      <c r="F6" s="54">
        <v>792</v>
      </c>
      <c r="G6" s="54">
        <v>671</v>
      </c>
      <c r="H6" s="54">
        <f t="shared" ref="H6:H15" si="1">SUM(F6:G6)</f>
        <v>1463</v>
      </c>
      <c r="I6" s="55">
        <v>-111</v>
      </c>
      <c r="J6" s="56">
        <v>-238</v>
      </c>
      <c r="K6" s="164">
        <v>-349</v>
      </c>
    </row>
    <row r="7" spans="2:11" ht="18.75" customHeight="1">
      <c r="B7" s="154" t="s">
        <v>130</v>
      </c>
      <c r="C7" s="163">
        <v>1091</v>
      </c>
      <c r="D7" s="52">
        <v>1004</v>
      </c>
      <c r="E7" s="53">
        <f t="shared" si="0"/>
        <v>2095</v>
      </c>
      <c r="F7" s="54">
        <v>893</v>
      </c>
      <c r="G7" s="54">
        <v>876</v>
      </c>
      <c r="H7" s="54">
        <f t="shared" si="1"/>
        <v>1769</v>
      </c>
      <c r="I7" s="55">
        <v>-198</v>
      </c>
      <c r="J7" s="56">
        <v>-128</v>
      </c>
      <c r="K7" s="164">
        <v>-326</v>
      </c>
    </row>
    <row r="8" spans="2:11" ht="18.75" customHeight="1">
      <c r="B8" s="154" t="s">
        <v>131</v>
      </c>
      <c r="C8" s="163">
        <v>1034</v>
      </c>
      <c r="D8" s="52">
        <v>1062</v>
      </c>
      <c r="E8" s="53">
        <f t="shared" si="0"/>
        <v>2096</v>
      </c>
      <c r="F8" s="54">
        <v>979</v>
      </c>
      <c r="G8" s="54">
        <v>886</v>
      </c>
      <c r="H8" s="54">
        <f t="shared" si="1"/>
        <v>1865</v>
      </c>
      <c r="I8" s="55">
        <v>-55</v>
      </c>
      <c r="J8" s="56">
        <v>-176</v>
      </c>
      <c r="K8" s="164">
        <v>-231</v>
      </c>
    </row>
    <row r="9" spans="2:11" ht="18.75" customHeight="1">
      <c r="B9" s="154" t="s">
        <v>132</v>
      </c>
      <c r="C9" s="163">
        <v>874</v>
      </c>
      <c r="D9" s="52">
        <v>935</v>
      </c>
      <c r="E9" s="53">
        <f t="shared" si="0"/>
        <v>1809</v>
      </c>
      <c r="F9" s="54">
        <v>739</v>
      </c>
      <c r="G9" s="54">
        <v>781</v>
      </c>
      <c r="H9" s="54">
        <f t="shared" si="1"/>
        <v>1520</v>
      </c>
      <c r="I9" s="55">
        <v>-135</v>
      </c>
      <c r="J9" s="56">
        <v>-154</v>
      </c>
      <c r="K9" s="164">
        <v>-289</v>
      </c>
    </row>
    <row r="10" spans="2:11" ht="18.75" customHeight="1">
      <c r="B10" s="154" t="s">
        <v>133</v>
      </c>
      <c r="C10" s="163">
        <v>1118</v>
      </c>
      <c r="D10" s="52">
        <v>1073</v>
      </c>
      <c r="E10" s="53">
        <f t="shared" si="0"/>
        <v>2191</v>
      </c>
      <c r="F10" s="54">
        <v>892</v>
      </c>
      <c r="G10" s="54">
        <v>859</v>
      </c>
      <c r="H10" s="54">
        <f t="shared" si="1"/>
        <v>1751</v>
      </c>
      <c r="I10" s="55">
        <v>-226</v>
      </c>
      <c r="J10" s="56">
        <v>-214</v>
      </c>
      <c r="K10" s="164">
        <v>-440</v>
      </c>
    </row>
    <row r="11" spans="2:11" ht="18.75" customHeight="1">
      <c r="B11" s="154" t="s">
        <v>134</v>
      </c>
      <c r="C11" s="163">
        <v>1170</v>
      </c>
      <c r="D11" s="52">
        <v>1036</v>
      </c>
      <c r="E11" s="53">
        <f t="shared" si="0"/>
        <v>2206</v>
      </c>
      <c r="F11" s="54">
        <v>1061</v>
      </c>
      <c r="G11" s="54">
        <v>948</v>
      </c>
      <c r="H11" s="54">
        <f t="shared" si="1"/>
        <v>2009</v>
      </c>
      <c r="I11" s="55">
        <v>-109</v>
      </c>
      <c r="J11" s="56">
        <v>-88</v>
      </c>
      <c r="K11" s="164">
        <v>-197</v>
      </c>
    </row>
    <row r="12" spans="2:11" ht="18.75" customHeight="1">
      <c r="B12" s="154" t="s">
        <v>135</v>
      </c>
      <c r="C12" s="163">
        <v>1286</v>
      </c>
      <c r="D12" s="52">
        <v>1221</v>
      </c>
      <c r="E12" s="53">
        <f t="shared" si="0"/>
        <v>2507</v>
      </c>
      <c r="F12" s="54">
        <v>1141</v>
      </c>
      <c r="G12" s="54">
        <v>992</v>
      </c>
      <c r="H12" s="54">
        <f t="shared" si="1"/>
        <v>2133</v>
      </c>
      <c r="I12" s="55">
        <v>-145</v>
      </c>
      <c r="J12" s="56">
        <v>-229</v>
      </c>
      <c r="K12" s="164">
        <v>-374</v>
      </c>
    </row>
    <row r="13" spans="2:11" ht="18.75" customHeight="1">
      <c r="B13" s="154" t="s">
        <v>136</v>
      </c>
      <c r="C13" s="163">
        <v>1253</v>
      </c>
      <c r="D13" s="52">
        <v>1244</v>
      </c>
      <c r="E13" s="53">
        <f t="shared" si="0"/>
        <v>2497</v>
      </c>
      <c r="F13" s="54">
        <v>1254</v>
      </c>
      <c r="G13" s="54">
        <v>1176</v>
      </c>
      <c r="H13" s="54">
        <f t="shared" si="1"/>
        <v>2430</v>
      </c>
      <c r="I13" s="55">
        <v>1</v>
      </c>
      <c r="J13" s="56">
        <v>-68</v>
      </c>
      <c r="K13" s="164">
        <v>-67</v>
      </c>
    </row>
    <row r="14" spans="2:11" ht="18.75" customHeight="1">
      <c r="B14" s="154" t="s">
        <v>137</v>
      </c>
      <c r="C14" s="163">
        <v>1353</v>
      </c>
      <c r="D14" s="52">
        <v>1331</v>
      </c>
      <c r="E14" s="53">
        <f t="shared" si="0"/>
        <v>2684</v>
      </c>
      <c r="F14" s="54">
        <v>1231</v>
      </c>
      <c r="G14" s="54">
        <v>1216</v>
      </c>
      <c r="H14" s="54">
        <f t="shared" si="1"/>
        <v>2447</v>
      </c>
      <c r="I14" s="55">
        <v>-122</v>
      </c>
      <c r="J14" s="56">
        <v>-115</v>
      </c>
      <c r="K14" s="164">
        <v>-237</v>
      </c>
    </row>
    <row r="15" spans="2:11" ht="18.75" customHeight="1">
      <c r="B15" s="154" t="s">
        <v>138</v>
      </c>
      <c r="C15" s="163">
        <v>1664</v>
      </c>
      <c r="D15" s="52">
        <v>1565</v>
      </c>
      <c r="E15" s="53">
        <f t="shared" si="0"/>
        <v>3229</v>
      </c>
      <c r="F15" s="54">
        <v>1331</v>
      </c>
      <c r="G15" s="54">
        <v>1324</v>
      </c>
      <c r="H15" s="54">
        <f t="shared" si="1"/>
        <v>2655</v>
      </c>
      <c r="I15" s="55">
        <v>-333</v>
      </c>
      <c r="J15" s="56">
        <v>-241</v>
      </c>
      <c r="K15" s="164">
        <v>-574</v>
      </c>
    </row>
    <row r="16" spans="2:11" ht="18.75" customHeight="1">
      <c r="B16" s="154" t="s">
        <v>139</v>
      </c>
      <c r="C16" s="163">
        <v>1963</v>
      </c>
      <c r="D16" s="52">
        <v>1798</v>
      </c>
      <c r="E16" s="53">
        <f t="shared" si="0"/>
        <v>3761</v>
      </c>
      <c r="F16" s="54">
        <v>1625</v>
      </c>
      <c r="G16" s="54">
        <v>1542</v>
      </c>
      <c r="H16" s="54">
        <f t="shared" ref="H16:H27" si="2">SUM(F16:G16)</f>
        <v>3167</v>
      </c>
      <c r="I16" s="55">
        <v>-338</v>
      </c>
      <c r="J16" s="56">
        <v>-256</v>
      </c>
      <c r="K16" s="164">
        <v>-594</v>
      </c>
    </row>
    <row r="17" spans="2:11" ht="18.75" customHeight="1">
      <c r="B17" s="154" t="s">
        <v>140</v>
      </c>
      <c r="C17" s="163">
        <v>1872</v>
      </c>
      <c r="D17" s="52">
        <v>1624</v>
      </c>
      <c r="E17" s="53">
        <f t="shared" si="0"/>
        <v>3496</v>
      </c>
      <c r="F17" s="54">
        <v>1905</v>
      </c>
      <c r="G17" s="54">
        <v>1803</v>
      </c>
      <c r="H17" s="54">
        <f t="shared" si="2"/>
        <v>3708</v>
      </c>
      <c r="I17" s="55">
        <v>33</v>
      </c>
      <c r="J17" s="56">
        <v>179</v>
      </c>
      <c r="K17" s="164">
        <v>212</v>
      </c>
    </row>
    <row r="18" spans="2:11" ht="18.75" customHeight="1">
      <c r="B18" s="154" t="s">
        <v>141</v>
      </c>
      <c r="C18" s="163">
        <v>1364</v>
      </c>
      <c r="D18" s="52">
        <v>1383</v>
      </c>
      <c r="E18" s="53">
        <f t="shared" si="0"/>
        <v>2747</v>
      </c>
      <c r="F18" s="54">
        <v>1814</v>
      </c>
      <c r="G18" s="54">
        <v>1620</v>
      </c>
      <c r="H18" s="54">
        <f t="shared" si="2"/>
        <v>3434</v>
      </c>
      <c r="I18" s="55">
        <v>450</v>
      </c>
      <c r="J18" s="56">
        <v>237</v>
      </c>
      <c r="K18" s="164">
        <v>687</v>
      </c>
    </row>
    <row r="19" spans="2:11" ht="18.75" customHeight="1">
      <c r="B19" s="154" t="s">
        <v>142</v>
      </c>
      <c r="C19" s="163">
        <v>1309</v>
      </c>
      <c r="D19" s="52">
        <v>1365</v>
      </c>
      <c r="E19" s="53">
        <f t="shared" si="0"/>
        <v>2674</v>
      </c>
      <c r="F19" s="54">
        <v>1287</v>
      </c>
      <c r="G19" s="54">
        <v>1354</v>
      </c>
      <c r="H19" s="54">
        <f t="shared" si="2"/>
        <v>2641</v>
      </c>
      <c r="I19" s="55">
        <v>-22</v>
      </c>
      <c r="J19" s="56">
        <v>-11</v>
      </c>
      <c r="K19" s="164">
        <v>-33</v>
      </c>
    </row>
    <row r="20" spans="2:11" ht="18.75" customHeight="1">
      <c r="B20" s="154" t="s">
        <v>143</v>
      </c>
      <c r="C20" s="163">
        <v>1269</v>
      </c>
      <c r="D20" s="52">
        <v>1586</v>
      </c>
      <c r="E20" s="53">
        <f t="shared" si="0"/>
        <v>2855</v>
      </c>
      <c r="F20" s="54">
        <v>1149</v>
      </c>
      <c r="G20" s="54">
        <v>1323</v>
      </c>
      <c r="H20" s="54">
        <f t="shared" si="2"/>
        <v>2472</v>
      </c>
      <c r="I20" s="55">
        <v>-120</v>
      </c>
      <c r="J20" s="56">
        <v>-263</v>
      </c>
      <c r="K20" s="164">
        <v>-383</v>
      </c>
    </row>
    <row r="21" spans="2:11" ht="18.75" customHeight="1">
      <c r="B21" s="154" t="s">
        <v>144</v>
      </c>
      <c r="C21" s="163">
        <v>1081</v>
      </c>
      <c r="D21" s="52">
        <v>1524</v>
      </c>
      <c r="E21" s="53">
        <f t="shared" si="0"/>
        <v>2605</v>
      </c>
      <c r="F21" s="54">
        <v>996</v>
      </c>
      <c r="G21" s="54">
        <v>1417</v>
      </c>
      <c r="H21" s="54">
        <f t="shared" si="2"/>
        <v>2413</v>
      </c>
      <c r="I21" s="55">
        <v>-85</v>
      </c>
      <c r="J21" s="56">
        <v>-107</v>
      </c>
      <c r="K21" s="164">
        <v>-192</v>
      </c>
    </row>
    <row r="22" spans="2:11" ht="18.75" customHeight="1">
      <c r="B22" s="154" t="s">
        <v>145</v>
      </c>
      <c r="C22" s="163">
        <v>537</v>
      </c>
      <c r="D22" s="52">
        <v>1052</v>
      </c>
      <c r="E22" s="53">
        <f t="shared" si="0"/>
        <v>1589</v>
      </c>
      <c r="F22" s="54">
        <v>694</v>
      </c>
      <c r="G22" s="54">
        <v>1195</v>
      </c>
      <c r="H22" s="54">
        <f t="shared" si="2"/>
        <v>1889</v>
      </c>
      <c r="I22" s="55">
        <v>157</v>
      </c>
      <c r="J22" s="56">
        <v>143</v>
      </c>
      <c r="K22" s="164">
        <v>300</v>
      </c>
    </row>
    <row r="23" spans="2:11" ht="18.75" customHeight="1">
      <c r="B23" s="154" t="s">
        <v>146</v>
      </c>
      <c r="C23" s="163">
        <v>158</v>
      </c>
      <c r="D23" s="52">
        <v>483</v>
      </c>
      <c r="E23" s="53">
        <f t="shared" si="0"/>
        <v>641</v>
      </c>
      <c r="F23" s="54">
        <v>254</v>
      </c>
      <c r="G23" s="54">
        <v>640</v>
      </c>
      <c r="H23" s="54">
        <f t="shared" si="2"/>
        <v>894</v>
      </c>
      <c r="I23" s="55">
        <v>96</v>
      </c>
      <c r="J23" s="56">
        <v>157</v>
      </c>
      <c r="K23" s="164">
        <v>253</v>
      </c>
    </row>
    <row r="24" spans="2:11" ht="18.75" customHeight="1">
      <c r="B24" s="154" t="s">
        <v>147</v>
      </c>
      <c r="C24" s="163">
        <v>29</v>
      </c>
      <c r="D24" s="52">
        <v>156</v>
      </c>
      <c r="E24" s="53">
        <f t="shared" si="0"/>
        <v>185</v>
      </c>
      <c r="F24" s="54">
        <v>44</v>
      </c>
      <c r="G24" s="54">
        <v>180</v>
      </c>
      <c r="H24" s="54">
        <f t="shared" si="2"/>
        <v>224</v>
      </c>
      <c r="I24" s="55">
        <v>15</v>
      </c>
      <c r="J24" s="56">
        <v>24</v>
      </c>
      <c r="K24" s="164">
        <v>39</v>
      </c>
    </row>
    <row r="25" spans="2:11" ht="18.75" customHeight="1">
      <c r="B25" s="154" t="s">
        <v>148</v>
      </c>
      <c r="C25" s="163">
        <v>4</v>
      </c>
      <c r="D25" s="52">
        <v>21</v>
      </c>
      <c r="E25" s="53">
        <f t="shared" si="0"/>
        <v>25</v>
      </c>
      <c r="F25" s="54">
        <v>8</v>
      </c>
      <c r="G25" s="54">
        <v>30</v>
      </c>
      <c r="H25" s="54">
        <f t="shared" si="2"/>
        <v>38</v>
      </c>
      <c r="I25" s="55">
        <v>4</v>
      </c>
      <c r="J25" s="56">
        <v>9</v>
      </c>
      <c r="K25" s="164">
        <v>13</v>
      </c>
    </row>
    <row r="26" spans="2:11" ht="18.75" customHeight="1">
      <c r="B26" s="154" t="s">
        <v>149</v>
      </c>
      <c r="C26" s="163">
        <v>38</v>
      </c>
      <c r="D26" s="52">
        <v>3</v>
      </c>
      <c r="E26" s="53">
        <f t="shared" si="0"/>
        <v>41</v>
      </c>
      <c r="F26" s="54">
        <v>231</v>
      </c>
      <c r="G26" s="54">
        <v>183</v>
      </c>
      <c r="H26" s="54">
        <f t="shared" si="2"/>
        <v>414</v>
      </c>
      <c r="I26" s="55">
        <v>193</v>
      </c>
      <c r="J26" s="56">
        <v>180</v>
      </c>
      <c r="K26" s="164">
        <v>373</v>
      </c>
    </row>
    <row r="27" spans="2:11" ht="18.75" customHeight="1" thickBot="1">
      <c r="B27" s="155" t="s">
        <v>127</v>
      </c>
      <c r="C27" s="165">
        <f>SUM(C5:C26)</f>
        <v>22141</v>
      </c>
      <c r="D27" s="166">
        <f>SUM(D5:D26)</f>
        <v>23037</v>
      </c>
      <c r="E27" s="167">
        <f t="shared" si="0"/>
        <v>45178</v>
      </c>
      <c r="F27" s="168">
        <f>SUM(F5:F26)</f>
        <v>20953</v>
      </c>
      <c r="G27" s="168">
        <f>SUM(G5:G26)</f>
        <v>21634</v>
      </c>
      <c r="H27" s="168">
        <f t="shared" si="2"/>
        <v>42587</v>
      </c>
      <c r="I27" s="169">
        <v>-1188</v>
      </c>
      <c r="J27" s="170">
        <v>-1403</v>
      </c>
      <c r="K27" s="171">
        <v>-2591</v>
      </c>
    </row>
    <row r="28" spans="2:11" ht="18.75" customHeight="1">
      <c r="I28" s="18"/>
      <c r="J28" s="18"/>
      <c r="K28" s="24" t="s">
        <v>208</v>
      </c>
    </row>
  </sheetData>
  <mergeCells count="4">
    <mergeCell ref="F3:H3"/>
    <mergeCell ref="C3:E3"/>
    <mergeCell ref="I3:K3"/>
    <mergeCell ref="B3:B4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  <ignoredErrors>
    <ignoredError sqref="E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workbookViewId="0">
      <selection activeCell="G23" sqref="G23"/>
    </sheetView>
  </sheetViews>
  <sheetFormatPr defaultRowHeight="18.75" customHeight="1"/>
  <cols>
    <col min="1" max="1" width="0.625" style="1" customWidth="1"/>
    <col min="2" max="2" width="12.5" style="1" customWidth="1"/>
    <col min="3" max="9" width="10" style="1" customWidth="1"/>
    <col min="10" max="16384" width="9" style="1"/>
  </cols>
  <sheetData>
    <row r="1" spans="2:9" ht="18.75" customHeight="1">
      <c r="B1" s="1" t="s">
        <v>222</v>
      </c>
    </row>
    <row r="2" spans="2:9" ht="18.75" customHeight="1" thickBot="1"/>
    <row r="3" spans="2:9" ht="18.75" customHeight="1">
      <c r="B3" s="300" t="s">
        <v>326</v>
      </c>
      <c r="C3" s="284" t="s">
        <v>108</v>
      </c>
      <c r="D3" s="278"/>
      <c r="E3" s="278"/>
      <c r="F3" s="284" t="s">
        <v>111</v>
      </c>
      <c r="G3" s="278"/>
      <c r="H3" s="302"/>
      <c r="I3" s="303" t="s">
        <v>179</v>
      </c>
    </row>
    <row r="4" spans="2:9" ht="37.5" customHeight="1" thickBot="1">
      <c r="B4" s="301"/>
      <c r="C4" s="106" t="s">
        <v>109</v>
      </c>
      <c r="D4" s="107" t="s">
        <v>110</v>
      </c>
      <c r="E4" s="108" t="s">
        <v>177</v>
      </c>
      <c r="F4" s="106" t="s">
        <v>112</v>
      </c>
      <c r="G4" s="107" t="s">
        <v>113</v>
      </c>
      <c r="H4" s="172" t="s">
        <v>178</v>
      </c>
      <c r="I4" s="304"/>
    </row>
    <row r="5" spans="2:9" ht="18.75" customHeight="1">
      <c r="B5" s="104" t="s">
        <v>114</v>
      </c>
      <c r="C5" s="40">
        <v>258</v>
      </c>
      <c r="D5" s="41">
        <v>677</v>
      </c>
      <c r="E5" s="41">
        <v>-419</v>
      </c>
      <c r="F5" s="40">
        <v>1023</v>
      </c>
      <c r="G5" s="41">
        <v>1143</v>
      </c>
      <c r="H5" s="43">
        <v>-120</v>
      </c>
      <c r="I5" s="173">
        <v>-539</v>
      </c>
    </row>
    <row r="6" spans="2:9" ht="18.75" customHeight="1">
      <c r="B6" s="104" t="s">
        <v>115</v>
      </c>
      <c r="C6" s="40">
        <v>260</v>
      </c>
      <c r="D6" s="41">
        <v>626</v>
      </c>
      <c r="E6" s="41">
        <v>-366</v>
      </c>
      <c r="F6" s="40">
        <v>996</v>
      </c>
      <c r="G6" s="41">
        <v>1179</v>
      </c>
      <c r="H6" s="43">
        <v>-183</v>
      </c>
      <c r="I6" s="173">
        <v>-549</v>
      </c>
    </row>
    <row r="7" spans="2:9" ht="18.75" customHeight="1">
      <c r="B7" s="104" t="s">
        <v>116</v>
      </c>
      <c r="C7" s="40">
        <v>239</v>
      </c>
      <c r="D7" s="41">
        <v>570</v>
      </c>
      <c r="E7" s="41">
        <v>-331</v>
      </c>
      <c r="F7" s="40">
        <v>1021</v>
      </c>
      <c r="G7" s="41">
        <v>1192</v>
      </c>
      <c r="H7" s="43">
        <v>-171</v>
      </c>
      <c r="I7" s="173">
        <v>-502</v>
      </c>
    </row>
    <row r="8" spans="2:9" ht="18.75" customHeight="1">
      <c r="B8" s="104" t="s">
        <v>98</v>
      </c>
      <c r="C8" s="40">
        <v>257</v>
      </c>
      <c r="D8" s="41">
        <v>651</v>
      </c>
      <c r="E8" s="41">
        <v>-394</v>
      </c>
      <c r="F8" s="40">
        <v>1076</v>
      </c>
      <c r="G8" s="41">
        <v>1280</v>
      </c>
      <c r="H8" s="43">
        <v>-204</v>
      </c>
      <c r="I8" s="173">
        <v>-598</v>
      </c>
    </row>
    <row r="9" spans="2:9" ht="18.75" customHeight="1">
      <c r="B9" s="104" t="s">
        <v>117</v>
      </c>
      <c r="C9" s="40">
        <v>218</v>
      </c>
      <c r="D9" s="41">
        <v>652</v>
      </c>
      <c r="E9" s="41">
        <v>-434</v>
      </c>
      <c r="F9" s="40">
        <v>1028</v>
      </c>
      <c r="G9" s="41">
        <v>1244</v>
      </c>
      <c r="H9" s="43">
        <v>-216</v>
      </c>
      <c r="I9" s="173">
        <v>-650</v>
      </c>
    </row>
    <row r="10" spans="2:9" ht="18.75" customHeight="1">
      <c r="B10" s="104" t="s">
        <v>176</v>
      </c>
      <c r="C10" s="40">
        <v>208</v>
      </c>
      <c r="D10" s="41">
        <v>655</v>
      </c>
      <c r="E10" s="41">
        <v>-447</v>
      </c>
      <c r="F10" s="40">
        <v>938</v>
      </c>
      <c r="G10" s="41">
        <v>1098</v>
      </c>
      <c r="H10" s="43">
        <v>-160</v>
      </c>
      <c r="I10" s="173">
        <v>-607</v>
      </c>
    </row>
    <row r="11" spans="2:9" ht="18.75" customHeight="1">
      <c r="B11" s="104" t="s">
        <v>191</v>
      </c>
      <c r="C11" s="57">
        <v>22</v>
      </c>
      <c r="D11" s="51">
        <v>68</v>
      </c>
      <c r="E11" s="41">
        <v>-46</v>
      </c>
      <c r="F11" s="57">
        <v>55</v>
      </c>
      <c r="G11" s="51">
        <v>60</v>
      </c>
      <c r="H11" s="43">
        <v>-5</v>
      </c>
      <c r="I11" s="173">
        <v>-51</v>
      </c>
    </row>
    <row r="12" spans="2:9" ht="18.75" customHeight="1">
      <c r="B12" s="104" t="s">
        <v>192</v>
      </c>
      <c r="C12" s="57">
        <v>21</v>
      </c>
      <c r="D12" s="51">
        <v>64</v>
      </c>
      <c r="E12" s="41">
        <v>-43</v>
      </c>
      <c r="F12" s="57">
        <v>59</v>
      </c>
      <c r="G12" s="51">
        <v>82</v>
      </c>
      <c r="H12" s="43">
        <v>-23</v>
      </c>
      <c r="I12" s="173">
        <v>-66</v>
      </c>
    </row>
    <row r="13" spans="2:9" ht="18.75" customHeight="1">
      <c r="B13" s="104" t="s">
        <v>193</v>
      </c>
      <c r="C13" s="57">
        <v>14</v>
      </c>
      <c r="D13" s="51">
        <v>60</v>
      </c>
      <c r="E13" s="41">
        <v>-46</v>
      </c>
      <c r="F13" s="57">
        <v>187</v>
      </c>
      <c r="G13" s="51">
        <v>227</v>
      </c>
      <c r="H13" s="43">
        <v>-40</v>
      </c>
      <c r="I13" s="173">
        <v>-86</v>
      </c>
    </row>
    <row r="14" spans="2:9" ht="18.75" customHeight="1">
      <c r="B14" s="104" t="s">
        <v>194</v>
      </c>
      <c r="C14" s="57">
        <v>15</v>
      </c>
      <c r="D14" s="51">
        <v>47</v>
      </c>
      <c r="E14" s="41">
        <v>-32</v>
      </c>
      <c r="F14" s="57">
        <v>124</v>
      </c>
      <c r="G14" s="51">
        <v>154</v>
      </c>
      <c r="H14" s="43">
        <v>-30</v>
      </c>
      <c r="I14" s="173">
        <v>-62</v>
      </c>
    </row>
    <row r="15" spans="2:9" ht="18.75" customHeight="1">
      <c r="B15" s="104" t="s">
        <v>195</v>
      </c>
      <c r="C15" s="57">
        <v>18</v>
      </c>
      <c r="D15" s="51">
        <v>55</v>
      </c>
      <c r="E15" s="41">
        <v>-37</v>
      </c>
      <c r="F15" s="57">
        <v>77</v>
      </c>
      <c r="G15" s="51">
        <v>88</v>
      </c>
      <c r="H15" s="43">
        <v>-11</v>
      </c>
      <c r="I15" s="173">
        <v>-48</v>
      </c>
    </row>
    <row r="16" spans="2:9" ht="18.75" customHeight="1">
      <c r="B16" s="104" t="s">
        <v>196</v>
      </c>
      <c r="C16" s="57">
        <v>14</v>
      </c>
      <c r="D16" s="51">
        <v>50</v>
      </c>
      <c r="E16" s="41">
        <v>-36</v>
      </c>
      <c r="F16" s="57">
        <v>43</v>
      </c>
      <c r="G16" s="51">
        <v>69</v>
      </c>
      <c r="H16" s="43">
        <v>-26</v>
      </c>
      <c r="I16" s="173">
        <v>-62</v>
      </c>
    </row>
    <row r="17" spans="2:9" ht="18.75" customHeight="1">
      <c r="B17" s="104" t="s">
        <v>197</v>
      </c>
      <c r="C17" s="57">
        <v>13</v>
      </c>
      <c r="D17" s="51">
        <v>43</v>
      </c>
      <c r="E17" s="41">
        <v>-30</v>
      </c>
      <c r="F17" s="57">
        <v>74</v>
      </c>
      <c r="G17" s="51">
        <v>92</v>
      </c>
      <c r="H17" s="43">
        <v>-18</v>
      </c>
      <c r="I17" s="173">
        <v>-48</v>
      </c>
    </row>
    <row r="18" spans="2:9" ht="18.75" customHeight="1">
      <c r="B18" s="104" t="s">
        <v>198</v>
      </c>
      <c r="C18" s="57">
        <v>21</v>
      </c>
      <c r="D18" s="51">
        <v>54</v>
      </c>
      <c r="E18" s="41">
        <v>-33</v>
      </c>
      <c r="F18" s="57">
        <v>79</v>
      </c>
      <c r="G18" s="51">
        <v>79</v>
      </c>
      <c r="H18" s="43">
        <v>0</v>
      </c>
      <c r="I18" s="173">
        <v>-33</v>
      </c>
    </row>
    <row r="19" spans="2:9" ht="18.75" customHeight="1">
      <c r="B19" s="104" t="s">
        <v>199</v>
      </c>
      <c r="C19" s="57">
        <v>13</v>
      </c>
      <c r="D19" s="51">
        <v>51</v>
      </c>
      <c r="E19" s="41">
        <v>-38</v>
      </c>
      <c r="F19" s="57">
        <v>42</v>
      </c>
      <c r="G19" s="51">
        <v>46</v>
      </c>
      <c r="H19" s="43">
        <v>-4</v>
      </c>
      <c r="I19" s="173">
        <v>-42</v>
      </c>
    </row>
    <row r="20" spans="2:9" ht="18.75" customHeight="1">
      <c r="B20" s="104" t="s">
        <v>188</v>
      </c>
      <c r="C20" s="57">
        <v>17</v>
      </c>
      <c r="D20" s="51">
        <v>51</v>
      </c>
      <c r="E20" s="41">
        <v>-34</v>
      </c>
      <c r="F20" s="57">
        <v>84</v>
      </c>
      <c r="G20" s="51">
        <v>73</v>
      </c>
      <c r="H20" s="43">
        <v>11</v>
      </c>
      <c r="I20" s="173">
        <v>-23</v>
      </c>
    </row>
    <row r="21" spans="2:9" ht="18.75" customHeight="1">
      <c r="B21" s="104" t="s">
        <v>189</v>
      </c>
      <c r="C21" s="57">
        <v>22</v>
      </c>
      <c r="D21" s="51">
        <v>53</v>
      </c>
      <c r="E21" s="41">
        <v>-31</v>
      </c>
      <c r="F21" s="57">
        <v>51</v>
      </c>
      <c r="G21" s="51">
        <v>64</v>
      </c>
      <c r="H21" s="43">
        <v>-13</v>
      </c>
      <c r="I21" s="173">
        <v>-44</v>
      </c>
    </row>
    <row r="22" spans="2:9" ht="18.75" customHeight="1" thickBot="1">
      <c r="B22" s="105" t="s">
        <v>190</v>
      </c>
      <c r="C22" s="126">
        <v>18</v>
      </c>
      <c r="D22" s="174">
        <v>59</v>
      </c>
      <c r="E22" s="98">
        <v>-41</v>
      </c>
      <c r="F22" s="126">
        <v>63</v>
      </c>
      <c r="G22" s="174">
        <v>64</v>
      </c>
      <c r="H22" s="100">
        <v>-1</v>
      </c>
      <c r="I22" s="175">
        <v>-42</v>
      </c>
    </row>
    <row r="23" spans="2:9" ht="18.75" customHeight="1">
      <c r="I23" s="2" t="s">
        <v>205</v>
      </c>
    </row>
  </sheetData>
  <mergeCells count="4">
    <mergeCell ref="B3:B4"/>
    <mergeCell ref="C3:E3"/>
    <mergeCell ref="F3:H3"/>
    <mergeCell ref="I3:I4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G6" sqref="G6"/>
    </sheetView>
  </sheetViews>
  <sheetFormatPr defaultRowHeight="18.75" customHeight="1"/>
  <cols>
    <col min="1" max="1" width="0.5" style="1" customWidth="1"/>
    <col min="2" max="2" width="9" style="1"/>
    <col min="3" max="8" width="11.25" style="1" customWidth="1"/>
    <col min="9" max="16384" width="9" style="1"/>
  </cols>
  <sheetData>
    <row r="1" spans="2:8" ht="18.75" customHeight="1">
      <c r="B1" s="1" t="s">
        <v>221</v>
      </c>
    </row>
    <row r="2" spans="2:8" ht="18.75" customHeight="1" thickBot="1"/>
    <row r="3" spans="2:8" ht="18.75" customHeight="1">
      <c r="B3" s="300" t="s">
        <v>326</v>
      </c>
      <c r="C3" s="305" t="s">
        <v>223</v>
      </c>
      <c r="D3" s="284"/>
      <c r="E3" s="305" t="s">
        <v>224</v>
      </c>
      <c r="F3" s="305"/>
      <c r="G3" s="302" t="s">
        <v>225</v>
      </c>
      <c r="H3" s="306"/>
    </row>
    <row r="4" spans="2:8" ht="37.5" customHeight="1" thickBot="1">
      <c r="B4" s="301"/>
      <c r="C4" s="106" t="s">
        <v>226</v>
      </c>
      <c r="D4" s="108" t="s">
        <v>228</v>
      </c>
      <c r="E4" s="183" t="s">
        <v>226</v>
      </c>
      <c r="F4" s="172" t="s">
        <v>229</v>
      </c>
      <c r="G4" s="107" t="s">
        <v>226</v>
      </c>
      <c r="H4" s="184" t="s">
        <v>227</v>
      </c>
    </row>
    <row r="5" spans="2:8" ht="18.75" customHeight="1">
      <c r="B5" s="104" t="s">
        <v>114</v>
      </c>
      <c r="C5" s="58">
        <v>180</v>
      </c>
      <c r="D5" s="87">
        <v>4.0999999999999996</v>
      </c>
      <c r="E5" s="58">
        <v>74</v>
      </c>
      <c r="F5" s="90">
        <v>1.69</v>
      </c>
      <c r="G5" s="88">
        <v>9</v>
      </c>
      <c r="H5" s="176">
        <v>34.5</v>
      </c>
    </row>
    <row r="6" spans="2:8" ht="18.75" customHeight="1">
      <c r="B6" s="104" t="s">
        <v>115</v>
      </c>
      <c r="C6" s="58">
        <v>181</v>
      </c>
      <c r="D6" s="87">
        <v>4.2</v>
      </c>
      <c r="E6" s="58">
        <v>52</v>
      </c>
      <c r="F6" s="90">
        <v>1.2</v>
      </c>
      <c r="G6" s="88">
        <v>9</v>
      </c>
      <c r="H6" s="176">
        <v>33.200000000000003</v>
      </c>
    </row>
    <row r="7" spans="2:8" ht="18.75" customHeight="1">
      <c r="B7" s="104" t="s">
        <v>116</v>
      </c>
      <c r="C7" s="58">
        <v>164</v>
      </c>
      <c r="D7" s="87">
        <v>3.8</v>
      </c>
      <c r="E7" s="58">
        <v>56</v>
      </c>
      <c r="F7" s="90">
        <v>1.31</v>
      </c>
      <c r="G7" s="88">
        <v>4</v>
      </c>
      <c r="H7" s="176">
        <v>16.399999999999999</v>
      </c>
    </row>
    <row r="8" spans="2:8" ht="18.75" customHeight="1">
      <c r="B8" s="104" t="s">
        <v>98</v>
      </c>
      <c r="C8" s="30">
        <v>160</v>
      </c>
      <c r="D8" s="89">
        <v>3.8</v>
      </c>
      <c r="E8" s="30">
        <v>52</v>
      </c>
      <c r="F8" s="91">
        <v>1.23</v>
      </c>
      <c r="G8" s="92">
        <v>7</v>
      </c>
      <c r="H8" s="177">
        <v>27.2</v>
      </c>
    </row>
    <row r="9" spans="2:8" ht="18.75" customHeight="1" thickBot="1">
      <c r="B9" s="105" t="s">
        <v>117</v>
      </c>
      <c r="C9" s="179">
        <v>132</v>
      </c>
      <c r="D9" s="178">
        <v>3.2</v>
      </c>
      <c r="E9" s="179">
        <v>43</v>
      </c>
      <c r="F9" s="180">
        <v>1.03</v>
      </c>
      <c r="G9" s="181">
        <v>4</v>
      </c>
      <c r="H9" s="182">
        <v>17.899999999999999</v>
      </c>
    </row>
    <row r="10" spans="2:8" ht="18.75" customHeight="1">
      <c r="H10" s="2" t="s">
        <v>230</v>
      </c>
    </row>
  </sheetData>
  <mergeCells count="4">
    <mergeCell ref="B3:B4"/>
    <mergeCell ref="C3:D3"/>
    <mergeCell ref="E3:F3"/>
    <mergeCell ref="G3:H3"/>
  </mergeCells>
  <phoneticPr fontId="2"/>
  <pageMargins left="0.59055118110236215" right="0.59055118110236215" top="0.78740157480314965" bottom="0.5905511811023621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showGridLines="0" workbookViewId="0">
      <selection activeCell="D5" sqref="D5"/>
    </sheetView>
  </sheetViews>
  <sheetFormatPr defaultRowHeight="18.75" customHeight="1"/>
  <cols>
    <col min="1" max="1" width="0.625" style="1" customWidth="1"/>
    <col min="2" max="2" width="9" style="1"/>
    <col min="3" max="3" width="6.25" style="1" customWidth="1"/>
    <col min="4" max="16" width="5.625" style="1" customWidth="1"/>
    <col min="17" max="16384" width="9" style="1"/>
  </cols>
  <sheetData>
    <row r="1" spans="2:16" ht="18.75" customHeight="1">
      <c r="B1" s="1" t="s">
        <v>220</v>
      </c>
    </row>
    <row r="2" spans="2:16" ht="18.75" customHeight="1" thickBot="1">
      <c r="O2" s="2" t="s">
        <v>207</v>
      </c>
    </row>
    <row r="3" spans="2:16" ht="97.5" customHeight="1" thickBot="1">
      <c r="B3" s="307" t="s">
        <v>326</v>
      </c>
      <c r="C3" s="308"/>
      <c r="D3" s="197" t="s">
        <v>173</v>
      </c>
      <c r="E3" s="195" t="s">
        <v>174</v>
      </c>
      <c r="F3" s="194" t="s">
        <v>118</v>
      </c>
      <c r="G3" s="194" t="s">
        <v>119</v>
      </c>
      <c r="H3" s="194" t="s">
        <v>120</v>
      </c>
      <c r="I3" s="194" t="s">
        <v>126</v>
      </c>
      <c r="J3" s="194" t="s">
        <v>125</v>
      </c>
      <c r="K3" s="194" t="s">
        <v>121</v>
      </c>
      <c r="L3" s="194" t="s">
        <v>122</v>
      </c>
      <c r="M3" s="194" t="s">
        <v>123</v>
      </c>
      <c r="N3" s="194" t="s">
        <v>124</v>
      </c>
      <c r="O3" s="196" t="s">
        <v>175</v>
      </c>
    </row>
    <row r="4" spans="2:16" s="8" customFormat="1" ht="18.75" customHeight="1">
      <c r="B4" s="309" t="s">
        <v>96</v>
      </c>
      <c r="C4" s="146" t="s">
        <v>100</v>
      </c>
      <c r="D4" s="198">
        <v>252</v>
      </c>
      <c r="E4" s="59">
        <v>41</v>
      </c>
      <c r="F4" s="59">
        <v>46</v>
      </c>
      <c r="G4" s="59">
        <v>31</v>
      </c>
      <c r="H4" s="59">
        <v>10</v>
      </c>
      <c r="I4" s="59" t="s">
        <v>279</v>
      </c>
      <c r="J4" s="59">
        <v>27</v>
      </c>
      <c r="K4" s="59">
        <v>4</v>
      </c>
      <c r="L4" s="59">
        <v>3</v>
      </c>
      <c r="M4" s="59">
        <v>69</v>
      </c>
      <c r="N4" s="59">
        <v>4</v>
      </c>
      <c r="O4" s="185">
        <v>17</v>
      </c>
    </row>
    <row r="5" spans="2:16" s="8" customFormat="1" ht="18.75" customHeight="1">
      <c r="B5" s="309"/>
      <c r="C5" s="146" t="s">
        <v>1</v>
      </c>
      <c r="D5" s="198">
        <v>80</v>
      </c>
      <c r="E5" s="59">
        <v>13</v>
      </c>
      <c r="F5" s="59">
        <v>10</v>
      </c>
      <c r="G5" s="59">
        <v>7</v>
      </c>
      <c r="H5" s="59" t="s">
        <v>280</v>
      </c>
      <c r="I5" s="59" t="s">
        <v>281</v>
      </c>
      <c r="J5" s="59" t="s">
        <v>279</v>
      </c>
      <c r="K5" s="59">
        <v>2</v>
      </c>
      <c r="L5" s="59">
        <v>2</v>
      </c>
      <c r="M5" s="59">
        <v>39</v>
      </c>
      <c r="N5" s="59">
        <v>3</v>
      </c>
      <c r="O5" s="185">
        <v>4</v>
      </c>
    </row>
    <row r="6" spans="2:16" s="8" customFormat="1" ht="18.75" customHeight="1">
      <c r="B6" s="311"/>
      <c r="C6" s="147" t="s">
        <v>2</v>
      </c>
      <c r="D6" s="199">
        <v>172</v>
      </c>
      <c r="E6" s="25">
        <v>28</v>
      </c>
      <c r="F6" s="25">
        <v>36</v>
      </c>
      <c r="G6" s="25">
        <v>24</v>
      </c>
      <c r="H6" s="25">
        <v>10</v>
      </c>
      <c r="I6" s="25" t="s">
        <v>279</v>
      </c>
      <c r="J6" s="25">
        <v>27</v>
      </c>
      <c r="K6" s="25">
        <v>2</v>
      </c>
      <c r="L6" s="25">
        <v>1</v>
      </c>
      <c r="M6" s="25">
        <v>30</v>
      </c>
      <c r="N6" s="25">
        <v>1</v>
      </c>
      <c r="O6" s="186">
        <v>13</v>
      </c>
    </row>
    <row r="7" spans="2:16" s="8" customFormat="1" ht="18.75" customHeight="1">
      <c r="B7" s="312" t="s">
        <v>97</v>
      </c>
      <c r="C7" s="203" t="s">
        <v>100</v>
      </c>
      <c r="D7" s="200">
        <v>211</v>
      </c>
      <c r="E7" s="64">
        <v>36</v>
      </c>
      <c r="F7" s="64">
        <v>70</v>
      </c>
      <c r="G7" s="64">
        <v>31</v>
      </c>
      <c r="H7" s="64">
        <v>17</v>
      </c>
      <c r="I7" s="64">
        <v>1</v>
      </c>
      <c r="J7" s="64">
        <v>7</v>
      </c>
      <c r="K7" s="64">
        <v>3</v>
      </c>
      <c r="L7" s="64">
        <v>3</v>
      </c>
      <c r="M7" s="64">
        <v>24</v>
      </c>
      <c r="N7" s="64">
        <v>4</v>
      </c>
      <c r="O7" s="187">
        <v>15</v>
      </c>
    </row>
    <row r="8" spans="2:16" s="8" customFormat="1" ht="18.75" customHeight="1">
      <c r="B8" s="309"/>
      <c r="C8" s="146" t="s">
        <v>1</v>
      </c>
      <c r="D8" s="201">
        <v>73</v>
      </c>
      <c r="E8" s="60">
        <v>14</v>
      </c>
      <c r="F8" s="60">
        <v>25</v>
      </c>
      <c r="G8" s="60">
        <v>6</v>
      </c>
      <c r="H8" s="61" t="s">
        <v>279</v>
      </c>
      <c r="I8" s="60">
        <v>1</v>
      </c>
      <c r="J8" s="60">
        <v>1</v>
      </c>
      <c r="K8" s="60">
        <v>2</v>
      </c>
      <c r="L8" s="60">
        <v>2</v>
      </c>
      <c r="M8" s="60">
        <v>14</v>
      </c>
      <c r="N8" s="60">
        <v>3</v>
      </c>
      <c r="O8" s="188">
        <v>5</v>
      </c>
    </row>
    <row r="9" spans="2:16" s="8" customFormat="1" ht="18.75" customHeight="1">
      <c r="B9" s="311"/>
      <c r="C9" s="147" t="s">
        <v>2</v>
      </c>
      <c r="D9" s="95">
        <v>138</v>
      </c>
      <c r="E9" s="65">
        <v>22</v>
      </c>
      <c r="F9" s="65">
        <v>45</v>
      </c>
      <c r="G9" s="65">
        <v>25</v>
      </c>
      <c r="H9" s="65">
        <v>17</v>
      </c>
      <c r="I9" s="66" t="s">
        <v>279</v>
      </c>
      <c r="J9" s="65">
        <v>6</v>
      </c>
      <c r="K9" s="65">
        <v>1</v>
      </c>
      <c r="L9" s="65">
        <v>1</v>
      </c>
      <c r="M9" s="65">
        <v>10</v>
      </c>
      <c r="N9" s="65">
        <v>1</v>
      </c>
      <c r="O9" s="189">
        <v>10</v>
      </c>
    </row>
    <row r="10" spans="2:16" s="8" customFormat="1" ht="18.75" customHeight="1">
      <c r="B10" s="309" t="s">
        <v>98</v>
      </c>
      <c r="C10" s="146" t="s">
        <v>100</v>
      </c>
      <c r="D10" s="102">
        <v>188</v>
      </c>
      <c r="E10" s="62">
        <v>42</v>
      </c>
      <c r="F10" s="62">
        <v>46</v>
      </c>
      <c r="G10" s="62">
        <v>24</v>
      </c>
      <c r="H10" s="62">
        <v>16</v>
      </c>
      <c r="I10" s="62">
        <v>2</v>
      </c>
      <c r="J10" s="62">
        <v>9</v>
      </c>
      <c r="K10" s="62">
        <v>3</v>
      </c>
      <c r="L10" s="62">
        <v>4</v>
      </c>
      <c r="M10" s="62">
        <v>25</v>
      </c>
      <c r="N10" s="63" t="s">
        <v>279</v>
      </c>
      <c r="O10" s="190">
        <v>17</v>
      </c>
    </row>
    <row r="11" spans="2:16" s="8" customFormat="1" ht="18.75" customHeight="1">
      <c r="B11" s="309"/>
      <c r="C11" s="146" t="s">
        <v>1</v>
      </c>
      <c r="D11" s="102">
        <v>62</v>
      </c>
      <c r="E11" s="62">
        <v>17</v>
      </c>
      <c r="F11" s="62">
        <v>12</v>
      </c>
      <c r="G11" s="62">
        <v>1</v>
      </c>
      <c r="H11" s="62">
        <v>2</v>
      </c>
      <c r="I11" s="62">
        <v>1</v>
      </c>
      <c r="J11" s="62">
        <v>3</v>
      </c>
      <c r="K11" s="62">
        <v>2</v>
      </c>
      <c r="L11" s="62">
        <v>2</v>
      </c>
      <c r="M11" s="62">
        <v>13</v>
      </c>
      <c r="N11" s="63" t="s">
        <v>279</v>
      </c>
      <c r="O11" s="190">
        <v>9</v>
      </c>
    </row>
    <row r="12" spans="2:16" s="8" customFormat="1" ht="18.75" customHeight="1" thickBot="1">
      <c r="B12" s="310"/>
      <c r="C12" s="204" t="s">
        <v>2</v>
      </c>
      <c r="D12" s="202">
        <v>126</v>
      </c>
      <c r="E12" s="191">
        <v>25</v>
      </c>
      <c r="F12" s="191">
        <v>34</v>
      </c>
      <c r="G12" s="191">
        <v>23</v>
      </c>
      <c r="H12" s="191">
        <v>14</v>
      </c>
      <c r="I12" s="191">
        <v>1</v>
      </c>
      <c r="J12" s="191">
        <v>6</v>
      </c>
      <c r="K12" s="191">
        <v>1</v>
      </c>
      <c r="L12" s="191">
        <v>2</v>
      </c>
      <c r="M12" s="191">
        <v>12</v>
      </c>
      <c r="N12" s="192" t="s">
        <v>279</v>
      </c>
      <c r="O12" s="193">
        <v>8</v>
      </c>
    </row>
    <row r="13" spans="2:16" ht="18.75" customHeight="1"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0" t="s">
        <v>91</v>
      </c>
      <c r="P13" s="6"/>
    </row>
    <row r="14" spans="2:16" ht="18.75" customHeight="1">
      <c r="P14" s="6"/>
    </row>
  </sheetData>
  <mergeCells count="4">
    <mergeCell ref="B3:C3"/>
    <mergeCell ref="B10:B12"/>
    <mergeCell ref="B4:B6"/>
    <mergeCell ref="B7:B9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opLeftCell="A9" workbookViewId="0">
      <selection activeCell="J15" sqref="J15"/>
    </sheetView>
  </sheetViews>
  <sheetFormatPr defaultRowHeight="18.75" customHeight="1"/>
  <cols>
    <col min="1" max="1" width="0.625" style="1" customWidth="1"/>
    <col min="2" max="2" width="4.375" style="1" customWidth="1"/>
    <col min="3" max="3" width="19.375" style="1" customWidth="1"/>
    <col min="4" max="8" width="10.625" style="1" customWidth="1"/>
    <col min="9" max="9" width="9.375" style="1" customWidth="1"/>
    <col min="10" max="16384" width="9" style="1"/>
  </cols>
  <sheetData>
    <row r="1" spans="2:8" ht="18.75" customHeight="1">
      <c r="B1" s="1" t="s">
        <v>219</v>
      </c>
    </row>
    <row r="2" spans="2:8" ht="18.75" customHeight="1" thickBot="1">
      <c r="H2" s="2" t="s">
        <v>210</v>
      </c>
    </row>
    <row r="3" spans="2:8" ht="18.75" customHeight="1">
      <c r="B3" s="287" t="s">
        <v>161</v>
      </c>
      <c r="C3" s="289"/>
      <c r="D3" s="305" t="s">
        <v>166</v>
      </c>
      <c r="E3" s="305"/>
      <c r="F3" s="305"/>
      <c r="G3" s="305"/>
      <c r="H3" s="306"/>
    </row>
    <row r="4" spans="2:8" ht="18.75" customHeight="1" thickBot="1">
      <c r="B4" s="290"/>
      <c r="C4" s="292"/>
      <c r="D4" s="106" t="s">
        <v>275</v>
      </c>
      <c r="E4" s="107" t="s">
        <v>95</v>
      </c>
      <c r="F4" s="107" t="s">
        <v>96</v>
      </c>
      <c r="G4" s="107" t="s">
        <v>97</v>
      </c>
      <c r="H4" s="132" t="s">
        <v>98</v>
      </c>
    </row>
    <row r="5" spans="2:8" ht="18.75" customHeight="1">
      <c r="B5" s="313" t="s">
        <v>162</v>
      </c>
      <c r="C5" s="314"/>
      <c r="D5" s="27">
        <v>14891</v>
      </c>
      <c r="E5" s="26">
        <f>E6+E10+E11</f>
        <v>15553</v>
      </c>
      <c r="F5" s="26">
        <f>F6+F10+F11</f>
        <v>16005</v>
      </c>
      <c r="G5" s="26">
        <f>G6+G10+G11</f>
        <v>16044</v>
      </c>
      <c r="H5" s="210">
        <v>15963</v>
      </c>
    </row>
    <row r="6" spans="2:8" ht="18.75" customHeight="1">
      <c r="B6" s="315" t="s">
        <v>272</v>
      </c>
      <c r="C6" s="316"/>
      <c r="D6" s="213">
        <v>8362</v>
      </c>
      <c r="E6" s="5">
        <f>SUM(E7:E9)</f>
        <v>8951</v>
      </c>
      <c r="F6" s="5">
        <f>SUM(F7:F9)</f>
        <v>9506</v>
      </c>
      <c r="G6" s="5">
        <f t="shared" ref="G6" si="0">SUM(G7:G9)</f>
        <v>9502</v>
      </c>
      <c r="H6" s="205">
        <f>SUM(H7:H9)</f>
        <v>9500</v>
      </c>
    </row>
    <row r="7" spans="2:8" ht="18.75" customHeight="1">
      <c r="B7" s="206"/>
      <c r="C7" s="216" t="s">
        <v>163</v>
      </c>
      <c r="D7" s="214">
        <v>2847</v>
      </c>
      <c r="E7" s="67">
        <v>3099</v>
      </c>
      <c r="F7" s="67">
        <v>3348</v>
      </c>
      <c r="G7" s="67">
        <v>3441</v>
      </c>
      <c r="H7" s="207">
        <v>3664</v>
      </c>
    </row>
    <row r="8" spans="2:8" ht="18.75" customHeight="1">
      <c r="B8" s="206"/>
      <c r="C8" s="217" t="s">
        <v>164</v>
      </c>
      <c r="D8" s="68">
        <v>4467</v>
      </c>
      <c r="E8" s="63">
        <v>4670</v>
      </c>
      <c r="F8" s="63">
        <v>4735</v>
      </c>
      <c r="G8" s="63">
        <v>4503</v>
      </c>
      <c r="H8" s="208">
        <v>4313</v>
      </c>
    </row>
    <row r="9" spans="2:8" ht="18.75" customHeight="1">
      <c r="B9" s="209"/>
      <c r="C9" s="189" t="s">
        <v>165</v>
      </c>
      <c r="D9" s="27">
        <v>1048</v>
      </c>
      <c r="E9" s="26">
        <v>1182</v>
      </c>
      <c r="F9" s="26">
        <v>1423</v>
      </c>
      <c r="G9" s="26">
        <v>1558</v>
      </c>
      <c r="H9" s="210">
        <v>1523</v>
      </c>
    </row>
    <row r="10" spans="2:8" ht="18.75" customHeight="1">
      <c r="B10" s="317" t="s">
        <v>273</v>
      </c>
      <c r="C10" s="316"/>
      <c r="D10" s="213">
        <v>2127</v>
      </c>
      <c r="E10" s="5">
        <v>2558</v>
      </c>
      <c r="F10" s="5">
        <v>2934</v>
      </c>
      <c r="G10" s="5">
        <v>3445</v>
      </c>
      <c r="H10" s="205">
        <v>3866</v>
      </c>
    </row>
    <row r="11" spans="2:8" ht="18.75" customHeight="1" thickBot="1">
      <c r="B11" s="318" t="s">
        <v>274</v>
      </c>
      <c r="C11" s="319"/>
      <c r="D11" s="215">
        <v>4402</v>
      </c>
      <c r="E11" s="211">
        <v>4044</v>
      </c>
      <c r="F11" s="211">
        <v>3565</v>
      </c>
      <c r="G11" s="211">
        <v>3097</v>
      </c>
      <c r="H11" s="212">
        <v>2517</v>
      </c>
    </row>
    <row r="12" spans="2:8" ht="18.75" customHeight="1">
      <c r="H12" s="2" t="s">
        <v>208</v>
      </c>
    </row>
    <row r="15" spans="2:8" ht="37.5" customHeight="1"/>
  </sheetData>
  <mergeCells count="6">
    <mergeCell ref="D3:H3"/>
    <mergeCell ref="B5:C5"/>
    <mergeCell ref="B6:C6"/>
    <mergeCell ref="B10:C10"/>
    <mergeCell ref="B11:C11"/>
    <mergeCell ref="B3:C4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r:id="rId1"/>
  <ignoredErrors>
    <ignoredError sqref="E6:H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2018-03-20T00:47:30Z</cp:lastPrinted>
  <dcterms:created xsi:type="dcterms:W3CDTF">2017-01-17T02:29:34Z</dcterms:created>
  <dcterms:modified xsi:type="dcterms:W3CDTF">2018-03-20T07:02:06Z</dcterms:modified>
</cp:coreProperties>
</file>