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sYtiq62duh+IYhPCOYw0bhLwF57JWEmlz/Lmh3xGyZQzJlr/2rLrdfenz0iGtNl+ZJAia04uOiEitXC6BPcHQ==" workbookSaltValue="hsYQFgXdP3Acpxwsne+gJg==" workbookSpinCount="100000"/>
  <bookViews>
    <workbookView xWindow="0" yWindow="0" windowWidth="23040" windowHeight="921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<sst xmlns="http://schemas.openxmlformats.org/spreadsheetml/2006/main" xmlns:r="http://schemas.openxmlformats.org/officeDocument/2006/relationships" count="114" uniqueCount="114">
  <si>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</si>
  <si>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</si>
  <si>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</si>
  <si>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</si>
  <si>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</si>
  <si>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</si>
  <si>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</si>
  <si>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</si>
  <si>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</si>
  <si>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</si>
  <si>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</si>
  <si>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</si>
  <si>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</si>
  <si>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</si>
  <si>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</si>
  <si>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</si>
  <si>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</si>
  <si>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</si>
  <si>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</si>
  <si>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</si>
  <si>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</si>
  <si>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</si>
  <si>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</si>
  <si>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</si>
  <si>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</si>
  <si>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</si>
  <si>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</si>
  <si>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</si>
  <si>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</si>
  <si>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</si>
  <si>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</si>
  <si>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</si>
  <si>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</si>
  <si>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</si>
  <si>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</si>
  <si>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</si>
  <si>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</si>
  <si>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</si>
  <si>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</si>
  <si>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</si>
  <si>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</si>
  <si>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</si>
  <si>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</si>
  <si>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</si>
  <si>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</si>
  <si>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</si>
  <si>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</si>
  <si>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</si>
  <si>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</si>
  <si>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</si>
  <si>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</si>
  <si>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</si>
  <si>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</si>
  <si>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</si>
  <si>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</si>
  <si>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</si>
  <si>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</si>
  <si>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</si>
  <si>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</si>
  <si>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</si>
  <si>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</si>
  <si>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</si>
  <si>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</si>
  <si>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</si>
  <si>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</si>
  <si>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</si>
  <si>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</si>
  <si>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</si>
  <si>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</si>
  <si>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</si>
  <si>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</si>
  <si>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</si>
  <si>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</si>
  <si>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</si>
  <si>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</si>
  <si>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</si>
  <si>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</si>
  <si>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</si>
  <si>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</si>
  <si>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</si>
  <si>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</si>
  <si>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</si>
  <si>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</si>
  <si>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</si>
  <si>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</si>
  <si>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</si>
  <si>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</si>
  <si>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</si>
  <si>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</si>
  <si>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</si>
  <si>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</si>
  <si>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</si>
  <si>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</si>
  <si>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</si>
  <si>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</si>
  <si>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常陸大宮市</t>
  </si>
  <si>
    <t>法適用</t>
  </si>
  <si>
    <t>下水道事業</t>
  </si>
  <si>
    <t>公共下水道</t>
  </si>
  <si>
    <t>Cd2</t>
  </si>
  <si>
    <t>非設置</t>
  </si>
  <si>
    <t>-</t>
  </si>
  <si>
    <t>Ｎ－４年度</t>
    <rPh sb="3" eb="5">
      <t>ネンド</t>
    </rPh>
    <phoneticPr fontId="1"/>
  </si>
  <si>
    <t>Ｎ－３年度</t>
    <rPh sb="3" eb="5">
      <t>ネンド</t>
    </rPh>
    <phoneticPr fontId="1"/>
  </si>
  <si>
    <t xml:space="preserve">①有形固定資産減価償却率、②管渠老朽化率、③管渠改善率の全ての指標で全国平均及び類似団体平均を下回っている。要因としては、公共下水道の整備区域の拡大を行っている段階であり、既設管渠についても、法定耐用年数に近い資産が少ないことが考えられる。今後は、耐用年数の到来を見据えた効率的な更新・改良が必要である。
</t>
  </si>
  <si>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</si>
  <si>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</si>
  <si>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</si>
  <si>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</si>
  <si>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</si>
  <si>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</si>
  <si>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</si>
  <si>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経常収支比率が100％を超えていることから黒字経営であるが、独立採算を求められる公営企業としては、一般会計からの繰入金に依存している現状は必ずしも良好な経営とは言えない状況である。今後は、使用料水準についても投資規模に見合ったものであるか評価しながら、安定的にサービスを提供できるよう経営の健全化を図っていく必要がある。
　公共下水道管渠の老朽化の状況については、現在は公共下水道の整備を進めている段階であり、法定耐用年数に近い資産が少ないことから、関連する数値についても低い値を示しており良好な状態と言える。
</t>
  </si>
  <si>
    <t>①経常収支比率は全国平均及び類似団体平均を上回っている。収入の根幹である使用料収入については、整備区域の拡大に伴い増加傾向にあるが、一般会計からの繰入金に依存している状況が続いている。
②累積欠損金比率は0％であり、欠損金は発生していない。
③流動比率及び⑤経費回収率は類似団体平均を上回っており、全国平均と同程度である。使用料で回収するべき汚水処理費を使用料で賄えず、将来の施設更新費用の資金の確保ができていない状況である。
④企業債残高対事業規模比率は全国平均及び類似団体と比べて大きく上回っている。公共下水道整備事業の財源として企業債を発行しており、当面は高い比率で推移する考えられる。
⑥汚水処理原価は類似団体平均より低く全国平均より高い。維持管理費の削減等に努め、効率的な汚水処理を行っていく必要がある。
⑧水洗化率は、全国平均及び類似団体平均を大きく下回っている。要因としては、供用開始間もない区域において接続戸数が少ないことが考えられる。今後は接続促進のための広報活動などを強化し、接続率の向上に努め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</si>
</sst>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5.e-002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0.32</c:v>
                </c:pt>
                <c:pt idx="2">
                  <c:v>0.1</c:v>
                </c:pt>
                <c:pt idx="3">
                  <c:v>9.e-002</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49.27</c:v>
                </c:pt>
                <c:pt idx="1">
                  <c:v>49.47</c:v>
                </c:pt>
                <c:pt idx="2">
                  <c:v>48.19</c:v>
                </c:pt>
                <c:pt idx="3">
                  <c:v>47.32</c:v>
                </c:pt>
                <c:pt idx="4">
                  <c:v>48.03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75.77</c:v>
                </c:pt>
                <c:pt idx="1">
                  <c:v>73.36</c:v>
                </c:pt>
                <c:pt idx="2">
                  <c:v>74.099999999999994</c:v>
                </c:pt>
                <c:pt idx="3">
                  <c:v>73.849999999999994</c:v>
                </c:pt>
                <c:pt idx="4">
                  <c:v>71.66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83.16</c:v>
                </c:pt>
                <c:pt idx="1">
                  <c:v>82.06</c:v>
                </c:pt>
                <c:pt idx="2">
                  <c:v>82.26</c:v>
                </c:pt>
                <c:pt idx="3">
                  <c:v>81.33</c:v>
                </c:pt>
                <c:pt idx="4">
                  <c:v>80.95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123.57</c:v>
                </c:pt>
                <c:pt idx="1">
                  <c:v>130.01</c:v>
                </c:pt>
                <c:pt idx="2">
                  <c:v>128.88999999999999</c:v>
                </c:pt>
                <c:pt idx="3">
                  <c:v>125.75</c:v>
                </c:pt>
                <c:pt idx="4">
                  <c:v>133.94999999999999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109.21</c:v>
                </c:pt>
                <c:pt idx="1">
                  <c:v>107.81</c:v>
                </c:pt>
                <c:pt idx="2">
                  <c:v>107.54</c:v>
                </c:pt>
                <c:pt idx="3">
                  <c:v>107.19</c:v>
                </c:pt>
                <c:pt idx="4">
                  <c:v>107.04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2.5299999999999998</c:v>
                </c:pt>
                <c:pt idx="1">
                  <c:v>4.7699999999999996</c:v>
                </c:pt>
                <c:pt idx="2">
                  <c:v>6.76</c:v>
                </c:pt>
                <c:pt idx="3">
                  <c:v>8.59</c:v>
                </c:pt>
                <c:pt idx="4">
                  <c:v>10.52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24.1</c:v>
                </c:pt>
                <c:pt idx="1">
                  <c:v>19.93</c:v>
                </c:pt>
                <c:pt idx="2">
                  <c:v>21.94</c:v>
                </c:pt>
                <c:pt idx="3">
                  <c:v>22.89</c:v>
                </c:pt>
                <c:pt idx="4">
                  <c:v>23.37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15.73</c:v>
                </c:pt>
                <c:pt idx="1">
                  <c:v>18.2</c:v>
                </c:pt>
                <c:pt idx="2">
                  <c:v>19.059999999999999</c:v>
                </c:pt>
                <c:pt idx="3">
                  <c:v>31.07</c:v>
                </c:pt>
                <c:pt idx="4">
                  <c:v>37.43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37.630000000000003</c:v>
                </c:pt>
                <c:pt idx="1">
                  <c:v>80.69</c:v>
                </c:pt>
                <c:pt idx="2">
                  <c:v>86.32</c:v>
                </c:pt>
                <c:pt idx="3">
                  <c:v>74.64</c:v>
                </c:pt>
                <c:pt idx="4">
                  <c:v>77.959999999999994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57.26</c:v>
                </c:pt>
                <c:pt idx="1">
                  <c:v>48.56</c:v>
                </c:pt>
                <c:pt idx="2">
                  <c:v>47.58</c:v>
                </c:pt>
                <c:pt idx="3">
                  <c:v>51.09</c:v>
                </c:pt>
                <c:pt idx="4">
                  <c:v>57.42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2316.73</c:v>
                </c:pt>
                <c:pt idx="1">
                  <c:v>2384.83</c:v>
                </c:pt>
                <c:pt idx="2">
                  <c:v>2530.8000000000002</c:v>
                </c:pt>
                <c:pt idx="3">
                  <c:v>2567.5500000000002</c:v>
                </c:pt>
                <c:pt idx="4">
                  <c:v>2602.64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1130.42</c:v>
                </c:pt>
                <c:pt idx="1">
                  <c:v>1245.0999999999999</c:v>
                </c:pt>
                <c:pt idx="2">
                  <c:v>1108.8</c:v>
                </c:pt>
                <c:pt idx="3">
                  <c:v>1194.56</c:v>
                </c:pt>
                <c:pt idx="4">
                  <c:v>1174.6099999999999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89.36</c:v>
                </c:pt>
                <c:pt idx="1">
                  <c:v>97.46</c:v>
                </c:pt>
                <c:pt idx="2">
                  <c:v>100</c:v>
                </c:pt>
                <c:pt idx="3">
                  <c:v>93.97</c:v>
                </c:pt>
                <c:pt idx="4">
                  <c:v>97.05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74.17</c:v>
                </c:pt>
                <c:pt idx="1">
                  <c:v>79.77</c:v>
                </c:pt>
                <c:pt idx="2">
                  <c:v>79.63</c:v>
                </c:pt>
                <c:pt idx="3">
                  <c:v>76.78</c:v>
                </c:pt>
                <c:pt idx="4">
                  <c:v>75.41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177.75</c:v>
                </c:pt>
                <c:pt idx="1">
                  <c:v>164.1</c:v>
                </c:pt>
                <c:pt idx="2">
                  <c:v>159.44</c:v>
                </c:pt>
                <c:pt idx="3">
                  <c:v>170.53</c:v>
                </c:pt>
                <c:pt idx="4">
                  <c:v>165.63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230.95</c:v>
                </c:pt>
                <c:pt idx="1">
                  <c:v>214.56</c:v>
                </c:pt>
                <c:pt idx="2">
                  <c:v>213.66</c:v>
                </c:pt>
                <c:pt idx="3">
                  <c:v>224.31</c:v>
                </c:pt>
                <c:pt idx="4">
                  <c:v>223.48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J13" sqref="BJ13"/>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常陸大宮市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38664</v>
      </c>
      <c r="AM8" s="21"/>
      <c r="AN8" s="21"/>
      <c r="AO8" s="21"/>
      <c r="AP8" s="21"/>
      <c r="AQ8" s="21"/>
      <c r="AR8" s="21"/>
      <c r="AS8" s="21"/>
      <c r="AT8" s="7">
        <f>データ!T6</f>
        <v>348.45</v>
      </c>
      <c r="AU8" s="7"/>
      <c r="AV8" s="7"/>
      <c r="AW8" s="7"/>
      <c r="AX8" s="7"/>
      <c r="AY8" s="7"/>
      <c r="AZ8" s="7"/>
      <c r="BA8" s="7"/>
      <c r="BB8" s="7">
        <f>データ!U6</f>
        <v>110.96</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56.88</v>
      </c>
      <c r="J10" s="7"/>
      <c r="K10" s="7"/>
      <c r="L10" s="7"/>
      <c r="M10" s="7"/>
      <c r="N10" s="7"/>
      <c r="O10" s="7"/>
      <c r="P10" s="7">
        <f>データ!P6</f>
        <v>32.630000000000003</v>
      </c>
      <c r="Q10" s="7"/>
      <c r="R10" s="7"/>
      <c r="S10" s="7"/>
      <c r="T10" s="7"/>
      <c r="U10" s="7"/>
      <c r="V10" s="7"/>
      <c r="W10" s="7">
        <f>データ!Q6</f>
        <v>91.01</v>
      </c>
      <c r="X10" s="7"/>
      <c r="Y10" s="7"/>
      <c r="Z10" s="7"/>
      <c r="AA10" s="7"/>
      <c r="AB10" s="7"/>
      <c r="AC10" s="7"/>
      <c r="AD10" s="21">
        <f>データ!R6</f>
        <v>3080</v>
      </c>
      <c r="AE10" s="21"/>
      <c r="AF10" s="21"/>
      <c r="AG10" s="21"/>
      <c r="AH10" s="21"/>
      <c r="AI10" s="21"/>
      <c r="AJ10" s="21"/>
      <c r="AK10" s="2"/>
      <c r="AL10" s="21">
        <f>データ!V6</f>
        <v>12535</v>
      </c>
      <c r="AM10" s="21"/>
      <c r="AN10" s="21"/>
      <c r="AO10" s="21"/>
      <c r="AP10" s="21"/>
      <c r="AQ10" s="21"/>
      <c r="AR10" s="21"/>
      <c r="AS10" s="21"/>
      <c r="AT10" s="7">
        <f>データ!W6</f>
        <v>5.22</v>
      </c>
      <c r="AU10" s="7"/>
      <c r="AV10" s="7"/>
      <c r="AW10" s="7"/>
      <c r="AX10" s="7"/>
      <c r="AY10" s="7"/>
      <c r="AZ10" s="7"/>
      <c r="BA10" s="7"/>
      <c r="BB10" s="7">
        <f>データ!X6</f>
        <v>2401.34</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104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0liATyt7Ov8RQLBeQ5+R9h+6HBPGHb6lbS905OSMunDxKbXrrtNqfjPcJUKpupaCFk7VKrukJxUsqnenoK/Sg==" saltValue="09+I59ANjYpBmeSYRNtW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57</v>
      </c>
      <c r="D3" s="58" t="s">
        <v>58</v>
      </c>
      <c r="E3" s="58" t="s">
        <v>7</v>
      </c>
      <c r="F3" s="58" t="s">
        <v>6</v>
      </c>
      <c r="G3" s="58" t="s">
        <v>26</v>
      </c>
      <c r="H3" s="64" t="s">
        <v>59</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61</v>
      </c>
      <c r="BG4" s="76"/>
      <c r="BH4" s="76"/>
      <c r="BI4" s="76"/>
      <c r="BJ4" s="76"/>
      <c r="BK4" s="76"/>
      <c r="BL4" s="76"/>
      <c r="BM4" s="76"/>
      <c r="BN4" s="76"/>
      <c r="BO4" s="76"/>
      <c r="BP4" s="76"/>
      <c r="BQ4" s="76" t="s">
        <v>4</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37</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88</v>
      </c>
      <c r="AE5" s="66" t="s">
        <v>90</v>
      </c>
      <c r="AF5" s="66" t="s">
        <v>91</v>
      </c>
      <c r="AG5" s="66" t="s">
        <v>92</v>
      </c>
      <c r="AH5" s="66" t="s">
        <v>93</v>
      </c>
      <c r="AI5" s="66" t="s">
        <v>43</v>
      </c>
      <c r="AJ5" s="66" t="s">
        <v>83</v>
      </c>
      <c r="AK5" s="66" t="s">
        <v>84</v>
      </c>
      <c r="AL5" s="66" t="s">
        <v>85</v>
      </c>
      <c r="AM5" s="66" t="s">
        <v>86</v>
      </c>
      <c r="AN5" s="66" t="s">
        <v>87</v>
      </c>
      <c r="AO5" s="66" t="s">
        <v>88</v>
      </c>
      <c r="AP5" s="66" t="s">
        <v>90</v>
      </c>
      <c r="AQ5" s="66" t="s">
        <v>91</v>
      </c>
      <c r="AR5" s="66" t="s">
        <v>92</v>
      </c>
      <c r="AS5" s="66" t="s">
        <v>93</v>
      </c>
      <c r="AT5" s="66" t="s">
        <v>89</v>
      </c>
      <c r="AU5" s="66" t="s">
        <v>83</v>
      </c>
      <c r="AV5" s="66" t="s">
        <v>84</v>
      </c>
      <c r="AW5" s="66" t="s">
        <v>85</v>
      </c>
      <c r="AX5" s="66" t="s">
        <v>86</v>
      </c>
      <c r="AY5" s="66" t="s">
        <v>87</v>
      </c>
      <c r="AZ5" s="66" t="s">
        <v>88</v>
      </c>
      <c r="BA5" s="66" t="s">
        <v>90</v>
      </c>
      <c r="BB5" s="66" t="s">
        <v>91</v>
      </c>
      <c r="BC5" s="66" t="s">
        <v>92</v>
      </c>
      <c r="BD5" s="66" t="s">
        <v>93</v>
      </c>
      <c r="BE5" s="66" t="s">
        <v>89</v>
      </c>
      <c r="BF5" s="66" t="s">
        <v>83</v>
      </c>
      <c r="BG5" s="66" t="s">
        <v>84</v>
      </c>
      <c r="BH5" s="66" t="s">
        <v>85</v>
      </c>
      <c r="BI5" s="66" t="s">
        <v>86</v>
      </c>
      <c r="BJ5" s="66" t="s">
        <v>87</v>
      </c>
      <c r="BK5" s="66" t="s">
        <v>88</v>
      </c>
      <c r="BL5" s="66" t="s">
        <v>90</v>
      </c>
      <c r="BM5" s="66" t="s">
        <v>91</v>
      </c>
      <c r="BN5" s="66" t="s">
        <v>92</v>
      </c>
      <c r="BO5" s="66" t="s">
        <v>93</v>
      </c>
      <c r="BP5" s="66" t="s">
        <v>89</v>
      </c>
      <c r="BQ5" s="66" t="s">
        <v>83</v>
      </c>
      <c r="BR5" s="66" t="s">
        <v>84</v>
      </c>
      <c r="BS5" s="66" t="s">
        <v>85</v>
      </c>
      <c r="BT5" s="66" t="s">
        <v>86</v>
      </c>
      <c r="BU5" s="66" t="s">
        <v>87</v>
      </c>
      <c r="BV5" s="66" t="s">
        <v>88</v>
      </c>
      <c r="BW5" s="66" t="s">
        <v>90</v>
      </c>
      <c r="BX5" s="66" t="s">
        <v>91</v>
      </c>
      <c r="BY5" s="66" t="s">
        <v>92</v>
      </c>
      <c r="BZ5" s="66" t="s">
        <v>93</v>
      </c>
      <c r="CA5" s="66" t="s">
        <v>89</v>
      </c>
      <c r="CB5" s="66" t="s">
        <v>83</v>
      </c>
      <c r="CC5" s="66" t="s">
        <v>84</v>
      </c>
      <c r="CD5" s="66" t="s">
        <v>85</v>
      </c>
      <c r="CE5" s="66" t="s">
        <v>86</v>
      </c>
      <c r="CF5" s="66" t="s">
        <v>87</v>
      </c>
      <c r="CG5" s="66" t="s">
        <v>88</v>
      </c>
      <c r="CH5" s="66" t="s">
        <v>90</v>
      </c>
      <c r="CI5" s="66" t="s">
        <v>91</v>
      </c>
      <c r="CJ5" s="66" t="s">
        <v>92</v>
      </c>
      <c r="CK5" s="66" t="s">
        <v>93</v>
      </c>
      <c r="CL5" s="66" t="s">
        <v>89</v>
      </c>
      <c r="CM5" s="66" t="s">
        <v>83</v>
      </c>
      <c r="CN5" s="66" t="s">
        <v>84</v>
      </c>
      <c r="CO5" s="66" t="s">
        <v>85</v>
      </c>
      <c r="CP5" s="66" t="s">
        <v>86</v>
      </c>
      <c r="CQ5" s="66" t="s">
        <v>87</v>
      </c>
      <c r="CR5" s="66" t="s">
        <v>88</v>
      </c>
      <c r="CS5" s="66" t="s">
        <v>90</v>
      </c>
      <c r="CT5" s="66" t="s">
        <v>91</v>
      </c>
      <c r="CU5" s="66" t="s">
        <v>92</v>
      </c>
      <c r="CV5" s="66" t="s">
        <v>93</v>
      </c>
      <c r="CW5" s="66" t="s">
        <v>89</v>
      </c>
      <c r="CX5" s="66" t="s">
        <v>83</v>
      </c>
      <c r="CY5" s="66" t="s">
        <v>84</v>
      </c>
      <c r="CZ5" s="66" t="s">
        <v>85</v>
      </c>
      <c r="DA5" s="66" t="s">
        <v>86</v>
      </c>
      <c r="DB5" s="66" t="s">
        <v>87</v>
      </c>
      <c r="DC5" s="66" t="s">
        <v>88</v>
      </c>
      <c r="DD5" s="66" t="s">
        <v>90</v>
      </c>
      <c r="DE5" s="66" t="s">
        <v>91</v>
      </c>
      <c r="DF5" s="66" t="s">
        <v>92</v>
      </c>
      <c r="DG5" s="66" t="s">
        <v>93</v>
      </c>
      <c r="DH5" s="66" t="s">
        <v>89</v>
      </c>
      <c r="DI5" s="66" t="s">
        <v>83</v>
      </c>
      <c r="DJ5" s="66" t="s">
        <v>84</v>
      </c>
      <c r="DK5" s="66" t="s">
        <v>85</v>
      </c>
      <c r="DL5" s="66" t="s">
        <v>86</v>
      </c>
      <c r="DM5" s="66" t="s">
        <v>87</v>
      </c>
      <c r="DN5" s="66" t="s">
        <v>88</v>
      </c>
      <c r="DO5" s="66" t="s">
        <v>90</v>
      </c>
      <c r="DP5" s="66" t="s">
        <v>91</v>
      </c>
      <c r="DQ5" s="66" t="s">
        <v>92</v>
      </c>
      <c r="DR5" s="66" t="s">
        <v>93</v>
      </c>
      <c r="DS5" s="66" t="s">
        <v>89</v>
      </c>
      <c r="DT5" s="66" t="s">
        <v>83</v>
      </c>
      <c r="DU5" s="66" t="s">
        <v>84</v>
      </c>
      <c r="DV5" s="66" t="s">
        <v>85</v>
      </c>
      <c r="DW5" s="66" t="s">
        <v>86</v>
      </c>
      <c r="DX5" s="66" t="s">
        <v>87</v>
      </c>
      <c r="DY5" s="66" t="s">
        <v>88</v>
      </c>
      <c r="DZ5" s="66" t="s">
        <v>90</v>
      </c>
      <c r="EA5" s="66" t="s">
        <v>91</v>
      </c>
      <c r="EB5" s="66" t="s">
        <v>92</v>
      </c>
      <c r="EC5" s="66" t="s">
        <v>93</v>
      </c>
      <c r="ED5" s="66" t="s">
        <v>89</v>
      </c>
      <c r="EE5" s="66" t="s">
        <v>83</v>
      </c>
      <c r="EF5" s="66" t="s">
        <v>84</v>
      </c>
      <c r="EG5" s="66" t="s">
        <v>85</v>
      </c>
      <c r="EH5" s="66" t="s">
        <v>86</v>
      </c>
      <c r="EI5" s="66" t="s">
        <v>87</v>
      </c>
      <c r="EJ5" s="66" t="s">
        <v>88</v>
      </c>
      <c r="EK5" s="66" t="s">
        <v>90</v>
      </c>
      <c r="EL5" s="66" t="s">
        <v>91</v>
      </c>
      <c r="EM5" s="66" t="s">
        <v>92</v>
      </c>
      <c r="EN5" s="66" t="s">
        <v>93</v>
      </c>
      <c r="EO5" s="66" t="s">
        <v>89</v>
      </c>
    </row>
    <row r="6" spans="1:148" s="55" customFormat="1">
      <c r="A6" s="56" t="s">
        <v>94</v>
      </c>
      <c r="B6" s="61">
        <f t="shared" ref="B6:X6" si="1">B7</f>
        <v>2023</v>
      </c>
      <c r="C6" s="61">
        <f t="shared" si="1"/>
        <v>82252</v>
      </c>
      <c r="D6" s="61">
        <f t="shared" si="1"/>
        <v>46</v>
      </c>
      <c r="E6" s="61">
        <f t="shared" si="1"/>
        <v>17</v>
      </c>
      <c r="F6" s="61">
        <f t="shared" si="1"/>
        <v>1</v>
      </c>
      <c r="G6" s="61">
        <f t="shared" si="1"/>
        <v>0</v>
      </c>
      <c r="H6" s="61" t="str">
        <f t="shared" si="1"/>
        <v>茨城県　常陸大宮市</v>
      </c>
      <c r="I6" s="61" t="str">
        <f t="shared" si="1"/>
        <v>法適用</v>
      </c>
      <c r="J6" s="61" t="str">
        <f t="shared" si="1"/>
        <v>下水道事業</v>
      </c>
      <c r="K6" s="61" t="str">
        <f t="shared" si="1"/>
        <v>公共下水道</v>
      </c>
      <c r="L6" s="61" t="str">
        <f t="shared" si="1"/>
        <v>Cd2</v>
      </c>
      <c r="M6" s="61" t="str">
        <f t="shared" si="1"/>
        <v>非設置</v>
      </c>
      <c r="N6" s="69" t="str">
        <f t="shared" si="1"/>
        <v>-</v>
      </c>
      <c r="O6" s="69">
        <f t="shared" si="1"/>
        <v>56.88</v>
      </c>
      <c r="P6" s="69">
        <f t="shared" si="1"/>
        <v>32.630000000000003</v>
      </c>
      <c r="Q6" s="69">
        <f t="shared" si="1"/>
        <v>91.01</v>
      </c>
      <c r="R6" s="69">
        <f t="shared" si="1"/>
        <v>3080</v>
      </c>
      <c r="S6" s="69">
        <f t="shared" si="1"/>
        <v>38664</v>
      </c>
      <c r="T6" s="69">
        <f t="shared" si="1"/>
        <v>348.45</v>
      </c>
      <c r="U6" s="69">
        <f t="shared" si="1"/>
        <v>110.96</v>
      </c>
      <c r="V6" s="69">
        <f t="shared" si="1"/>
        <v>12535</v>
      </c>
      <c r="W6" s="69">
        <f t="shared" si="1"/>
        <v>5.22</v>
      </c>
      <c r="X6" s="69">
        <f t="shared" si="1"/>
        <v>2401.34</v>
      </c>
      <c r="Y6" s="77">
        <f t="shared" ref="Y6:AH6" si="2">IF(Y7="",NA(),Y7)</f>
        <v>123.57</v>
      </c>
      <c r="Z6" s="77">
        <f t="shared" si="2"/>
        <v>130.01</v>
      </c>
      <c r="AA6" s="77">
        <f t="shared" si="2"/>
        <v>128.88999999999999</v>
      </c>
      <c r="AB6" s="77">
        <f t="shared" si="2"/>
        <v>125.75</v>
      </c>
      <c r="AC6" s="77">
        <f t="shared" si="2"/>
        <v>133.94999999999999</v>
      </c>
      <c r="AD6" s="77">
        <f t="shared" si="2"/>
        <v>109.21</v>
      </c>
      <c r="AE6" s="77">
        <f t="shared" si="2"/>
        <v>107.81</v>
      </c>
      <c r="AF6" s="77">
        <f t="shared" si="2"/>
        <v>107.54</v>
      </c>
      <c r="AG6" s="77">
        <f t="shared" si="2"/>
        <v>107.19</v>
      </c>
      <c r="AH6" s="77">
        <f t="shared" si="2"/>
        <v>107.04</v>
      </c>
      <c r="AI6" s="69" t="str">
        <f>IF(AI7="","",IF(AI7="-","【-】","【"&amp;SUBSTITUTE(TEXT(AI7,"#,##0.00"),"-","△")&amp;"】"))</f>
        <v>【105.91】</v>
      </c>
      <c r="AJ6" s="69">
        <f t="shared" ref="AJ6:AS6" si="3">IF(AJ7="",NA(),AJ7)</f>
        <v>0</v>
      </c>
      <c r="AK6" s="69">
        <f t="shared" si="3"/>
        <v>0</v>
      </c>
      <c r="AL6" s="69">
        <f t="shared" si="3"/>
        <v>0</v>
      </c>
      <c r="AM6" s="69">
        <f t="shared" si="3"/>
        <v>0</v>
      </c>
      <c r="AN6" s="69">
        <f t="shared" si="3"/>
        <v>0</v>
      </c>
      <c r="AO6" s="77">
        <f t="shared" si="3"/>
        <v>15.73</v>
      </c>
      <c r="AP6" s="77">
        <f t="shared" si="3"/>
        <v>18.2</v>
      </c>
      <c r="AQ6" s="77">
        <f t="shared" si="3"/>
        <v>19.059999999999999</v>
      </c>
      <c r="AR6" s="77">
        <f t="shared" si="3"/>
        <v>31.07</v>
      </c>
      <c r="AS6" s="77">
        <f t="shared" si="3"/>
        <v>37.43</v>
      </c>
      <c r="AT6" s="69" t="str">
        <f>IF(AT7="","",IF(AT7="-","【-】","【"&amp;SUBSTITUTE(TEXT(AT7,"#,##0.00"),"-","△")&amp;"】"))</f>
        <v>【3.03】</v>
      </c>
      <c r="AU6" s="77">
        <f t="shared" ref="AU6:BD6" si="4">IF(AU7="",NA(),AU7)</f>
        <v>37.630000000000003</v>
      </c>
      <c r="AV6" s="77">
        <f t="shared" si="4"/>
        <v>80.69</v>
      </c>
      <c r="AW6" s="77">
        <f t="shared" si="4"/>
        <v>86.32</v>
      </c>
      <c r="AX6" s="77">
        <f t="shared" si="4"/>
        <v>74.64</v>
      </c>
      <c r="AY6" s="77">
        <f t="shared" si="4"/>
        <v>77.959999999999994</v>
      </c>
      <c r="AZ6" s="77">
        <f t="shared" si="4"/>
        <v>57.26</v>
      </c>
      <c r="BA6" s="77">
        <f t="shared" si="4"/>
        <v>48.56</v>
      </c>
      <c r="BB6" s="77">
        <f t="shared" si="4"/>
        <v>47.58</v>
      </c>
      <c r="BC6" s="77">
        <f t="shared" si="4"/>
        <v>51.09</v>
      </c>
      <c r="BD6" s="77">
        <f t="shared" si="4"/>
        <v>57.42</v>
      </c>
      <c r="BE6" s="69" t="str">
        <f>IF(BE7="","",IF(BE7="-","【-】","【"&amp;SUBSTITUTE(TEXT(BE7,"#,##0.00"),"-","△")&amp;"】"))</f>
        <v>【78.43】</v>
      </c>
      <c r="BF6" s="77">
        <f t="shared" ref="BF6:BO6" si="5">IF(BF7="",NA(),BF7)</f>
        <v>2316.73</v>
      </c>
      <c r="BG6" s="77">
        <f t="shared" si="5"/>
        <v>2384.83</v>
      </c>
      <c r="BH6" s="77">
        <f t="shared" si="5"/>
        <v>2530.8000000000002</v>
      </c>
      <c r="BI6" s="77">
        <f t="shared" si="5"/>
        <v>2567.5500000000002</v>
      </c>
      <c r="BJ6" s="77">
        <f t="shared" si="5"/>
        <v>2602.64</v>
      </c>
      <c r="BK6" s="77">
        <f t="shared" si="5"/>
        <v>1130.42</v>
      </c>
      <c r="BL6" s="77">
        <f t="shared" si="5"/>
        <v>1245.0999999999999</v>
      </c>
      <c r="BM6" s="77">
        <f t="shared" si="5"/>
        <v>1108.8</v>
      </c>
      <c r="BN6" s="77">
        <f t="shared" si="5"/>
        <v>1194.56</v>
      </c>
      <c r="BO6" s="77">
        <f t="shared" si="5"/>
        <v>1174.6099999999999</v>
      </c>
      <c r="BP6" s="69" t="str">
        <f>IF(BP7="","",IF(BP7="-","【-】","【"&amp;SUBSTITUTE(TEXT(BP7,"#,##0.00"),"-","△")&amp;"】"))</f>
        <v>【630.82】</v>
      </c>
      <c r="BQ6" s="77">
        <f t="shared" ref="BQ6:BZ6" si="6">IF(BQ7="",NA(),BQ7)</f>
        <v>89.36</v>
      </c>
      <c r="BR6" s="77">
        <f t="shared" si="6"/>
        <v>97.46</v>
      </c>
      <c r="BS6" s="77">
        <f t="shared" si="6"/>
        <v>100</v>
      </c>
      <c r="BT6" s="77">
        <f t="shared" si="6"/>
        <v>93.97</v>
      </c>
      <c r="BU6" s="77">
        <f t="shared" si="6"/>
        <v>97.05</v>
      </c>
      <c r="BV6" s="77">
        <f t="shared" si="6"/>
        <v>74.17</v>
      </c>
      <c r="BW6" s="77">
        <f t="shared" si="6"/>
        <v>79.77</v>
      </c>
      <c r="BX6" s="77">
        <f t="shared" si="6"/>
        <v>79.63</v>
      </c>
      <c r="BY6" s="77">
        <f t="shared" si="6"/>
        <v>76.78</v>
      </c>
      <c r="BZ6" s="77">
        <f t="shared" si="6"/>
        <v>75.41</v>
      </c>
      <c r="CA6" s="69" t="str">
        <f>IF(CA7="","",IF(CA7="-","【-】","【"&amp;SUBSTITUTE(TEXT(CA7,"#,##0.00"),"-","△")&amp;"】"))</f>
        <v>【97.81】</v>
      </c>
      <c r="CB6" s="77">
        <f t="shared" ref="CB6:CK6" si="7">IF(CB7="",NA(),CB7)</f>
        <v>177.75</v>
      </c>
      <c r="CC6" s="77">
        <f t="shared" si="7"/>
        <v>164.1</v>
      </c>
      <c r="CD6" s="77">
        <f t="shared" si="7"/>
        <v>159.44</v>
      </c>
      <c r="CE6" s="77">
        <f t="shared" si="7"/>
        <v>170.53</v>
      </c>
      <c r="CF6" s="77">
        <f t="shared" si="7"/>
        <v>165.63</v>
      </c>
      <c r="CG6" s="77">
        <f t="shared" si="7"/>
        <v>230.95</v>
      </c>
      <c r="CH6" s="77">
        <f t="shared" si="7"/>
        <v>214.56</v>
      </c>
      <c r="CI6" s="77">
        <f t="shared" si="7"/>
        <v>213.66</v>
      </c>
      <c r="CJ6" s="77">
        <f t="shared" si="7"/>
        <v>224.31</v>
      </c>
      <c r="CK6" s="77">
        <f t="shared" si="7"/>
        <v>223.48</v>
      </c>
      <c r="CL6" s="69" t="str">
        <f>IF(CL7="","",IF(CL7="-","【-】","【"&amp;SUBSTITUTE(TEXT(CL7,"#,##0.00"),"-","△")&amp;"】"))</f>
        <v>【138.75】</v>
      </c>
      <c r="CM6" s="77" t="str">
        <f t="shared" ref="CM6:CV6" si="8">IF(CM7="",NA(),CM7)</f>
        <v>-</v>
      </c>
      <c r="CN6" s="77" t="str">
        <f t="shared" si="8"/>
        <v>-</v>
      </c>
      <c r="CO6" s="77" t="str">
        <f t="shared" si="8"/>
        <v>-</v>
      </c>
      <c r="CP6" s="77" t="str">
        <f t="shared" si="8"/>
        <v>-</v>
      </c>
      <c r="CQ6" s="77" t="str">
        <f t="shared" si="8"/>
        <v>-</v>
      </c>
      <c r="CR6" s="77">
        <f t="shared" si="8"/>
        <v>49.27</v>
      </c>
      <c r="CS6" s="77">
        <f t="shared" si="8"/>
        <v>49.47</v>
      </c>
      <c r="CT6" s="77">
        <f t="shared" si="8"/>
        <v>48.19</v>
      </c>
      <c r="CU6" s="77">
        <f t="shared" si="8"/>
        <v>47.32</v>
      </c>
      <c r="CV6" s="77">
        <f t="shared" si="8"/>
        <v>48.03</v>
      </c>
      <c r="CW6" s="69" t="str">
        <f>IF(CW7="","",IF(CW7="-","【-】","【"&amp;SUBSTITUTE(TEXT(CW7,"#,##0.00"),"-","△")&amp;"】"))</f>
        <v>【58.94】</v>
      </c>
      <c r="CX6" s="77">
        <f t="shared" ref="CX6:DG6" si="9">IF(CX7="",NA(),CX7)</f>
        <v>75.77</v>
      </c>
      <c r="CY6" s="77">
        <f t="shared" si="9"/>
        <v>73.36</v>
      </c>
      <c r="CZ6" s="77">
        <f t="shared" si="9"/>
        <v>74.099999999999994</v>
      </c>
      <c r="DA6" s="77">
        <f t="shared" si="9"/>
        <v>73.849999999999994</v>
      </c>
      <c r="DB6" s="77">
        <f t="shared" si="9"/>
        <v>71.66</v>
      </c>
      <c r="DC6" s="77">
        <f t="shared" si="9"/>
        <v>83.16</v>
      </c>
      <c r="DD6" s="77">
        <f t="shared" si="9"/>
        <v>82.06</v>
      </c>
      <c r="DE6" s="77">
        <f t="shared" si="9"/>
        <v>82.26</v>
      </c>
      <c r="DF6" s="77">
        <f t="shared" si="9"/>
        <v>81.33</v>
      </c>
      <c r="DG6" s="77">
        <f t="shared" si="9"/>
        <v>80.95</v>
      </c>
      <c r="DH6" s="69" t="str">
        <f>IF(DH7="","",IF(DH7="-","【-】","【"&amp;SUBSTITUTE(TEXT(DH7,"#,##0.00"),"-","△")&amp;"】"))</f>
        <v>【95.91】</v>
      </c>
      <c r="DI6" s="77">
        <f t="shared" ref="DI6:DR6" si="10">IF(DI7="",NA(),DI7)</f>
        <v>2.5299999999999998</v>
      </c>
      <c r="DJ6" s="77">
        <f t="shared" si="10"/>
        <v>4.7699999999999996</v>
      </c>
      <c r="DK6" s="77">
        <f t="shared" si="10"/>
        <v>6.76</v>
      </c>
      <c r="DL6" s="77">
        <f t="shared" si="10"/>
        <v>8.59</v>
      </c>
      <c r="DM6" s="77">
        <f t="shared" si="10"/>
        <v>10.52</v>
      </c>
      <c r="DN6" s="77">
        <f t="shared" si="10"/>
        <v>24.1</v>
      </c>
      <c r="DO6" s="77">
        <f t="shared" si="10"/>
        <v>19.93</v>
      </c>
      <c r="DP6" s="77">
        <f t="shared" si="10"/>
        <v>21.94</v>
      </c>
      <c r="DQ6" s="77">
        <f t="shared" si="10"/>
        <v>22.89</v>
      </c>
      <c r="DR6" s="77">
        <f t="shared" si="10"/>
        <v>23.37</v>
      </c>
      <c r="DS6" s="69" t="str">
        <f>IF(DS7="","",IF(DS7="-","【-】","【"&amp;SUBSTITUTE(TEXT(DS7,"#,##0.00"),"-","△")&amp;"】"))</f>
        <v>【41.09】</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69">
        <f t="shared" si="11"/>
        <v>0</v>
      </c>
      <c r="EC6" s="69">
        <f t="shared" si="11"/>
        <v>0</v>
      </c>
      <c r="ED6" s="69" t="str">
        <f>IF(ED7="","",IF(ED7="-","【-】","【"&amp;SUBSTITUTE(TEXT(ED7,"#,##0.00"),"-","△")&amp;"】"))</f>
        <v>【8.68】</v>
      </c>
      <c r="EE6" s="77">
        <f t="shared" ref="EE6:EN6" si="12">IF(EE7="",NA(),EE7)</f>
        <v>5.e-002</v>
      </c>
      <c r="EF6" s="69">
        <f t="shared" si="12"/>
        <v>0</v>
      </c>
      <c r="EG6" s="69">
        <f t="shared" si="12"/>
        <v>0</v>
      </c>
      <c r="EH6" s="69">
        <f t="shared" si="12"/>
        <v>0</v>
      </c>
      <c r="EI6" s="69">
        <f t="shared" si="12"/>
        <v>0</v>
      </c>
      <c r="EJ6" s="77">
        <f t="shared" si="12"/>
        <v>0.1</v>
      </c>
      <c r="EK6" s="77">
        <f t="shared" si="12"/>
        <v>0.32</v>
      </c>
      <c r="EL6" s="77">
        <f t="shared" si="12"/>
        <v>0.1</v>
      </c>
      <c r="EM6" s="77">
        <f t="shared" si="12"/>
        <v>9.e-002</v>
      </c>
      <c r="EN6" s="77">
        <f t="shared" si="12"/>
        <v>0.1</v>
      </c>
      <c r="EO6" s="69" t="str">
        <f>IF(EO7="","",IF(EO7="-","【-】","【"&amp;SUBSTITUTE(TEXT(EO7,"#,##0.00"),"-","△")&amp;"】"))</f>
        <v>【0.22】</v>
      </c>
    </row>
    <row r="7" spans="1:148" s="55" customFormat="1">
      <c r="A7" s="56"/>
      <c r="B7" s="62">
        <v>2023</v>
      </c>
      <c r="C7" s="62">
        <v>82252</v>
      </c>
      <c r="D7" s="62">
        <v>46</v>
      </c>
      <c r="E7" s="62">
        <v>17</v>
      </c>
      <c r="F7" s="62">
        <v>1</v>
      </c>
      <c r="G7" s="62">
        <v>0</v>
      </c>
      <c r="H7" s="62" t="s">
        <v>95</v>
      </c>
      <c r="I7" s="62" t="s">
        <v>96</v>
      </c>
      <c r="J7" s="62" t="s">
        <v>97</v>
      </c>
      <c r="K7" s="62" t="s">
        <v>98</v>
      </c>
      <c r="L7" s="62" t="s">
        <v>99</v>
      </c>
      <c r="M7" s="62" t="s">
        <v>100</v>
      </c>
      <c r="N7" s="70" t="s">
        <v>101</v>
      </c>
      <c r="O7" s="70">
        <v>56.88</v>
      </c>
      <c r="P7" s="70">
        <v>32.630000000000003</v>
      </c>
      <c r="Q7" s="70">
        <v>91.01</v>
      </c>
      <c r="R7" s="70">
        <v>3080</v>
      </c>
      <c r="S7" s="70">
        <v>38664</v>
      </c>
      <c r="T7" s="70">
        <v>348.45</v>
      </c>
      <c r="U7" s="70">
        <v>110.96</v>
      </c>
      <c r="V7" s="70">
        <v>12535</v>
      </c>
      <c r="W7" s="70">
        <v>5.22</v>
      </c>
      <c r="X7" s="70">
        <v>2401.34</v>
      </c>
      <c r="Y7" s="70">
        <v>123.57</v>
      </c>
      <c r="Z7" s="70">
        <v>130.01</v>
      </c>
      <c r="AA7" s="70">
        <v>128.88999999999999</v>
      </c>
      <c r="AB7" s="70">
        <v>125.75</v>
      </c>
      <c r="AC7" s="70">
        <v>133.94999999999999</v>
      </c>
      <c r="AD7" s="70">
        <v>109.21</v>
      </c>
      <c r="AE7" s="70">
        <v>107.81</v>
      </c>
      <c r="AF7" s="70">
        <v>107.54</v>
      </c>
      <c r="AG7" s="70">
        <v>107.19</v>
      </c>
      <c r="AH7" s="70">
        <v>107.04</v>
      </c>
      <c r="AI7" s="70">
        <v>105.91</v>
      </c>
      <c r="AJ7" s="70">
        <v>0</v>
      </c>
      <c r="AK7" s="70">
        <v>0</v>
      </c>
      <c r="AL7" s="70">
        <v>0</v>
      </c>
      <c r="AM7" s="70">
        <v>0</v>
      </c>
      <c r="AN7" s="70">
        <v>0</v>
      </c>
      <c r="AO7" s="70">
        <v>15.73</v>
      </c>
      <c r="AP7" s="70">
        <v>18.2</v>
      </c>
      <c r="AQ7" s="70">
        <v>19.059999999999999</v>
      </c>
      <c r="AR7" s="70">
        <v>31.07</v>
      </c>
      <c r="AS7" s="70">
        <v>37.43</v>
      </c>
      <c r="AT7" s="70">
        <v>3.03</v>
      </c>
      <c r="AU7" s="70">
        <v>37.630000000000003</v>
      </c>
      <c r="AV7" s="70">
        <v>80.69</v>
      </c>
      <c r="AW7" s="70">
        <v>86.32</v>
      </c>
      <c r="AX7" s="70">
        <v>74.64</v>
      </c>
      <c r="AY7" s="70">
        <v>77.959999999999994</v>
      </c>
      <c r="AZ7" s="70">
        <v>57.26</v>
      </c>
      <c r="BA7" s="70">
        <v>48.56</v>
      </c>
      <c r="BB7" s="70">
        <v>47.58</v>
      </c>
      <c r="BC7" s="70">
        <v>51.09</v>
      </c>
      <c r="BD7" s="70">
        <v>57.42</v>
      </c>
      <c r="BE7" s="70">
        <v>78.430000000000007</v>
      </c>
      <c r="BF7" s="70">
        <v>2316.73</v>
      </c>
      <c r="BG7" s="70">
        <v>2384.83</v>
      </c>
      <c r="BH7" s="70">
        <v>2530.8000000000002</v>
      </c>
      <c r="BI7" s="70">
        <v>2567.5500000000002</v>
      </c>
      <c r="BJ7" s="70">
        <v>2602.64</v>
      </c>
      <c r="BK7" s="70">
        <v>1130.42</v>
      </c>
      <c r="BL7" s="70">
        <v>1245.0999999999999</v>
      </c>
      <c r="BM7" s="70">
        <v>1108.8</v>
      </c>
      <c r="BN7" s="70">
        <v>1194.56</v>
      </c>
      <c r="BO7" s="70">
        <v>1174.6099999999999</v>
      </c>
      <c r="BP7" s="70">
        <v>630.82000000000005</v>
      </c>
      <c r="BQ7" s="70">
        <v>89.36</v>
      </c>
      <c r="BR7" s="70">
        <v>97.46</v>
      </c>
      <c r="BS7" s="70">
        <v>100</v>
      </c>
      <c r="BT7" s="70">
        <v>93.97</v>
      </c>
      <c r="BU7" s="70">
        <v>97.05</v>
      </c>
      <c r="BV7" s="70">
        <v>74.17</v>
      </c>
      <c r="BW7" s="70">
        <v>79.77</v>
      </c>
      <c r="BX7" s="70">
        <v>79.63</v>
      </c>
      <c r="BY7" s="70">
        <v>76.78</v>
      </c>
      <c r="BZ7" s="70">
        <v>75.41</v>
      </c>
      <c r="CA7" s="70">
        <v>97.81</v>
      </c>
      <c r="CB7" s="70">
        <v>177.75</v>
      </c>
      <c r="CC7" s="70">
        <v>164.1</v>
      </c>
      <c r="CD7" s="70">
        <v>159.44</v>
      </c>
      <c r="CE7" s="70">
        <v>170.53</v>
      </c>
      <c r="CF7" s="70">
        <v>165.63</v>
      </c>
      <c r="CG7" s="70">
        <v>230.95</v>
      </c>
      <c r="CH7" s="70">
        <v>214.56</v>
      </c>
      <c r="CI7" s="70">
        <v>213.66</v>
      </c>
      <c r="CJ7" s="70">
        <v>224.31</v>
      </c>
      <c r="CK7" s="70">
        <v>223.48</v>
      </c>
      <c r="CL7" s="70">
        <v>138.75</v>
      </c>
      <c r="CM7" s="70" t="s">
        <v>101</v>
      </c>
      <c r="CN7" s="70" t="s">
        <v>101</v>
      </c>
      <c r="CO7" s="70" t="s">
        <v>101</v>
      </c>
      <c r="CP7" s="70" t="s">
        <v>101</v>
      </c>
      <c r="CQ7" s="70" t="s">
        <v>101</v>
      </c>
      <c r="CR7" s="70">
        <v>49.27</v>
      </c>
      <c r="CS7" s="70">
        <v>49.47</v>
      </c>
      <c r="CT7" s="70">
        <v>48.19</v>
      </c>
      <c r="CU7" s="70">
        <v>47.32</v>
      </c>
      <c r="CV7" s="70">
        <v>48.03</v>
      </c>
      <c r="CW7" s="70">
        <v>58.94</v>
      </c>
      <c r="CX7" s="70">
        <v>75.77</v>
      </c>
      <c r="CY7" s="70">
        <v>73.36</v>
      </c>
      <c r="CZ7" s="70">
        <v>74.099999999999994</v>
      </c>
      <c r="DA7" s="70">
        <v>73.849999999999994</v>
      </c>
      <c r="DB7" s="70">
        <v>71.66</v>
      </c>
      <c r="DC7" s="70">
        <v>83.16</v>
      </c>
      <c r="DD7" s="70">
        <v>82.06</v>
      </c>
      <c r="DE7" s="70">
        <v>82.26</v>
      </c>
      <c r="DF7" s="70">
        <v>81.33</v>
      </c>
      <c r="DG7" s="70">
        <v>80.95</v>
      </c>
      <c r="DH7" s="70">
        <v>95.91</v>
      </c>
      <c r="DI7" s="70">
        <v>2.5299999999999998</v>
      </c>
      <c r="DJ7" s="70">
        <v>4.7699999999999996</v>
      </c>
      <c r="DK7" s="70">
        <v>6.76</v>
      </c>
      <c r="DL7" s="70">
        <v>8.59</v>
      </c>
      <c r="DM7" s="70">
        <v>10.52</v>
      </c>
      <c r="DN7" s="70">
        <v>24.1</v>
      </c>
      <c r="DO7" s="70">
        <v>19.93</v>
      </c>
      <c r="DP7" s="70">
        <v>21.94</v>
      </c>
      <c r="DQ7" s="70">
        <v>22.89</v>
      </c>
      <c r="DR7" s="70">
        <v>23.37</v>
      </c>
      <c r="DS7" s="70">
        <v>41.09</v>
      </c>
      <c r="DT7" s="70">
        <v>0</v>
      </c>
      <c r="DU7" s="70">
        <v>0</v>
      </c>
      <c r="DV7" s="70">
        <v>0</v>
      </c>
      <c r="DW7" s="70">
        <v>0</v>
      </c>
      <c r="DX7" s="70">
        <v>0</v>
      </c>
      <c r="DY7" s="70">
        <v>0</v>
      </c>
      <c r="DZ7" s="70">
        <v>0</v>
      </c>
      <c r="EA7" s="70">
        <v>0</v>
      </c>
      <c r="EB7" s="70">
        <v>0</v>
      </c>
      <c r="EC7" s="70">
        <v>0</v>
      </c>
      <c r="ED7" s="70">
        <v>8.68</v>
      </c>
      <c r="EE7" s="70">
        <v>5.e-002</v>
      </c>
      <c r="EF7" s="70">
        <v>0</v>
      </c>
      <c r="EG7" s="70">
        <v>0</v>
      </c>
      <c r="EH7" s="70">
        <v>0</v>
      </c>
      <c r="EI7" s="70">
        <v>0</v>
      </c>
      <c r="EJ7" s="70">
        <v>0.1</v>
      </c>
      <c r="EK7" s="70">
        <v>0.32</v>
      </c>
      <c r="EL7" s="70">
        <v>0.1</v>
      </c>
      <c r="EM7" s="70">
        <v>9.e-002</v>
      </c>
      <c r="EN7" s="70">
        <v>0.1</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2025-01-24T06:58:59Z</dcterms:created>
  <dcterms:modified xsi:type="dcterms:W3CDTF">2025-03-03T01:52:53Z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2025-03-03T01:52:53Z</vt:filetime>
  </property>
</Properties>
</file>