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4"/>
  <workbookPr/>
  <mc:AlternateContent xmlns:mc="http://schemas.openxmlformats.org/markup-compatibility/2006">
    <mc:Choice Requires="x15">
      <x15ac:absPath xmlns:x15ac="http://schemas.microsoft.com/office/spreadsheetml/2010/11/ac" url="Y:\■財政G\13　財政状況資料集公表\R7年度公表分\01_R7（R5決算公表）R7.9.3県照会\01_0903【茨城県市町村課_依頼（９19（金）〆）】令和５年度財政状況資料集の作成について（2回目・地方公会計関係）\R7.10.1市公表\県HP\"/>
    </mc:Choice>
  </mc:AlternateContent>
  <xr:revisionPtr revIDLastSave="0" documentId="8_{033E7BE2-49D7-4D04-8653-E8D7B5ED78BC}" xr6:coauthVersionLast="36" xr6:coauthVersionMax="36" xr10:uidLastSave="{00000000-0000-0000-0000-000000000000}"/>
  <bookViews>
    <workbookView xWindow="0" yWindow="0" windowWidth="15360" windowHeight="7632" tabRatio="84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C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l="1"/>
  <c r="AM35" i="10" s="1"/>
  <c r="BE34" i="10" l="1"/>
  <c r="BW34" i="10" s="1"/>
  <c r="BW35" i="10" s="1"/>
  <c r="BW36" i="10" s="1"/>
  <c r="BW37" i="10" s="1"/>
  <c r="BW38" i="10" s="1"/>
  <c r="BW39" i="10" s="1"/>
  <c r="BW40" i="10" s="1"/>
  <c r="CO34" i="10" l="1"/>
  <c r="CO35" i="10" s="1"/>
  <c r="CO36" i="10" s="1"/>
  <c r="CO37" i="10" s="1"/>
  <c r="CO38" i="10" s="1"/>
  <c r="CO39" i="10" s="1"/>
  <c r="CO40" i="10" s="1"/>
  <c r="CO41" i="10" s="1"/>
</calcChain>
</file>

<file path=xl/sharedStrings.xml><?xml version="1.0" encoding="utf-8"?>
<sst xmlns="http://schemas.openxmlformats.org/spreadsheetml/2006/main" count="1123" uniqueCount="624">
  <si>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</si>
  <si>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</si>
  <si>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</si>
  <si>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</si>
  <si>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</si>
  <si>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</si>
  <si>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</si>
  <si>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</si>
  <si>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</si>
  <si>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</si>
  <si>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</si>
  <si>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</si>
  <si>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</si>
  <si>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</si>
  <si>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</si>
  <si>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</si>
  <si>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</si>
  <si>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</si>
  <si>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</si>
  <si>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</si>
  <si>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</si>
  <si>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</si>
  <si>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</si>
  <si>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</si>
  <si>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</si>
  <si>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</si>
  <si>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</si>
  <si>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</si>
  <si>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</si>
  <si>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</si>
  <si>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</si>
  <si>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</si>
  <si>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</si>
  <si>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</si>
  <si>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</si>
  <si>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</si>
  <si>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</si>
  <si>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</si>
  <si>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</si>
  <si>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</si>
  <si>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</si>
  <si>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</si>
  <si>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</si>
  <si>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</si>
  <si>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</si>
  <si>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</si>
  <si>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</si>
  <si>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</si>
  <si>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</si>
  <si>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</si>
  <si>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</si>
  <si>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</si>
  <si>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</si>
  <si>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</si>
  <si>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</si>
  <si>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</si>
  <si>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</si>
  <si>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</si>
  <si>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</si>
  <si>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</si>
  <si>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</si>
  <si>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</si>
  <si>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</si>
  <si>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</si>
  <si>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</si>
  <si>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</si>
  <si>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</si>
  <si>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</si>
  <si>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</si>
  <si>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</si>
  <si>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</si>
  <si>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</si>
  <si>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</si>
  <si>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</si>
  <si>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</si>
  <si>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</si>
  <si>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</si>
  <si>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</si>
  <si>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</si>
  <si>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</si>
  <si>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</si>
  <si>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</si>
  <si>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</si>
  <si>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</si>
  <si>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</si>
  <si>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</si>
  <si>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</si>
  <si>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</si>
  <si>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</si>
  <si>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</si>
  <si>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</si>
  <si>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</si>
  <si>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</si>
  <si>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</si>
  <si>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</si>
  <si>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</si>
  <si>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</si>
  <si>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</si>
  <si>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</si>
  <si>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常陸大宮市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</si>
  <si>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</si>
  <si>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</si>
  <si>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</si>
  <si>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</si>
  <si>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</si>
  <si>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</si>
  <si>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</si>
  <si>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</si>
  <si>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</si>
  <si>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</si>
  <si>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</si>
  <si>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</si>
  <si>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</si>
  <si>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</si>
  <si>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</si>
  <si>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</si>
  <si>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</si>
  <si>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</si>
  <si>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</si>
  <si>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</si>
  <si>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</si>
  <si>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</si>
  <si>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</si>
  <si>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</si>
  <si>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</si>
  <si>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</si>
  <si>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</si>
  <si>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</si>
  <si>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</si>
  <si>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</si>
  <si>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</si>
  <si>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</si>
  <si>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</si>
  <si>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</si>
  <si>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</si>
  <si>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</si>
  <si>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</si>
  <si>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</si>
  <si>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</si>
  <si>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</si>
  <si>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</si>
  <si>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</si>
  <si>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</si>
  <si>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</si>
  <si>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</si>
  <si>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</si>
  <si>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</si>
  <si>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</si>
  <si>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</si>
  <si>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</si>
  <si>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</si>
  <si>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</si>
  <si>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</si>
  <si>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</si>
  <si>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</si>
  <si>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</si>
  <si>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</si>
  <si>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</si>
  <si>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</si>
  <si>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</si>
  <si>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</si>
  <si>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</si>
  <si>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</si>
  <si>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</si>
  <si>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</si>
  <si>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</si>
  <si>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</si>
  <si>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</si>
  <si>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</si>
  <si>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</si>
  <si>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</si>
  <si>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</si>
  <si>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</si>
  <si>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</si>
  <si>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</si>
  <si>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</si>
  <si>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</si>
  <si>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</si>
  <si>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</si>
  <si>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</si>
  <si>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</si>
  <si>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</si>
  <si>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</si>
  <si>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</si>
  <si>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</si>
  <si>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</si>
  <si>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</si>
  <si>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</si>
  <si>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</si>
  <si>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</si>
  <si>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</si>
  <si>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</si>
  <si>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</si>
  <si>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</si>
  <si>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</si>
  <si>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</si>
  <si>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</si>
  <si>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</si>
  <si>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</si>
  <si>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</si>
  <si>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</si>
  <si>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</si>
  <si>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</si>
  <si>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</si>
  <si>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</si>
  <si>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</si>
  <si>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</si>
  <si>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</si>
  <si>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</si>
  <si>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</si>
  <si>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</si>
  <si>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</si>
  <si>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</si>
  <si>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</si>
  <si>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</si>
  <si>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茨城県常陸大宮市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</si>
  <si>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</si>
  <si>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</si>
  <si>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</si>
  <si>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</si>
  <si>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</si>
  <si>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</si>
  <si>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</si>
  <si>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</si>
  <si>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</si>
  <si>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</si>
  <si>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</si>
  <si>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</si>
  <si>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</si>
  <si>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</si>
  <si>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</si>
  <si>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</si>
  <si>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</si>
  <si>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</si>
  <si>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</si>
  <si>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</si>
  <si>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</si>
  <si>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</si>
  <si>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</si>
  <si>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</si>
  <si>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</si>
  <si>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</si>
  <si>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</si>
  <si>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</si>
  <si>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</si>
  <si>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</si>
  <si>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</si>
  <si>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</si>
  <si>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</si>
  <si>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</si>
  <si>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</si>
  <si>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</si>
  <si>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</si>
  <si>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</si>
  <si>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</si>
  <si>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</si>
  <si>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</si>
  <si>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</si>
  <si>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</si>
  <si>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</si>
  <si>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</si>
  <si>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</si>
  <si>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</si>
  <si>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</si>
  <si>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</si>
  <si>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</si>
  <si>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</si>
  <si>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</si>
  <si>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</si>
  <si>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</si>
  <si>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</si>
  <si>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</si>
  <si>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</si>
  <si>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</si>
  <si>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</si>
  <si>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</si>
  <si>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</si>
  <si>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</si>
  <si>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</si>
  <si>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</si>
  <si>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</si>
  <si>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</si>
  <si>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</si>
  <si>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</si>
  <si>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</si>
  <si>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</si>
  <si>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</si>
  <si>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</si>
  <si>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</si>
  <si>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</si>
  <si>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</si>
  <si>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</si>
  <si>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</si>
  <si>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</si>
  <si>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</si>
  <si>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</si>
  <si>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</si>
  <si>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</si>
  <si>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</si>
  <si>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</si>
  <si>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</si>
  <si>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</si>
  <si>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</si>
  <si>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</si>
  <si>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</si>
  <si>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</si>
  <si>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</si>
  <si>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</si>
  <si>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</si>
  <si>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</si>
  <si>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</si>
  <si>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</si>
  <si>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</si>
  <si>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</si>
  <si>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</si>
  <si>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</si>
  <si>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</si>
  <si>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</si>
  <si>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</si>
  <si>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</si>
  <si>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</si>
  <si>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</si>
  <si>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</si>
  <si>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</si>
  <si>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</si>
  <si>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</si>
  <si>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</si>
  <si>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</si>
  <si>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</si>
  <si>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</si>
  <si>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</si>
  <si>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</si>
  <si>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</si>
  <si>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</si>
  <si>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</si>
  <si>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</si>
  <si>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</si>
  <si>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</si>
  <si>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</si>
  <si>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</si>
  <si>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</si>
  <si>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</si>
  <si>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</si>
  <si>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</si>
  <si>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</si>
  <si>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</si>
  <si>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</si>
  <si>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</si>
  <si>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</si>
  <si>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</si>
  <si>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</si>
  <si>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</si>
  <si>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</si>
  <si>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</si>
  <si>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</si>
  <si>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</si>
  <si>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</si>
  <si>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</si>
  <si>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</si>
  <si>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</si>
  <si>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</si>
  <si>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</si>
  <si>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</si>
  <si>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</si>
  <si>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</si>
  <si>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</si>
  <si>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</si>
  <si>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</si>
  <si>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茨城県常陸大宮市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</si>
  <si>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</si>
  <si>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</si>
  <si>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</si>
  <si>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</si>
  <si>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</si>
  <si>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</si>
  <si>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</si>
  <si>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</si>
  <si>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</si>
  <si>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</si>
  <si>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</si>
  <si>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</si>
  <si>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</si>
  <si>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</si>
  <si>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</si>
  <si>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</si>
  <si>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</si>
  <si>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</si>
  <si>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</si>
  <si>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</si>
  <si>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公営墓地特別会計</t>
    <phoneticPr fontId="5"/>
  </si>
  <si>
    <t>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</si>
  <si>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</si>
  <si>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</si>
  <si>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</si>
  <si>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</si>
  <si>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</si>
  <si>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</si>
  <si>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</si>
  <si>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</si>
  <si>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</si>
  <si>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</si>
  <si>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</si>
  <si>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</si>
  <si>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</si>
  <si>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</si>
  <si>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</si>
  <si>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</si>
  <si>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</si>
  <si>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</si>
  <si>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</si>
  <si>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</si>
  <si>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</si>
  <si>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法適用企業</t>
    <phoneticPr fontId="5"/>
  </si>
  <si>
    <t>戸別浄化槽整備事業特別会計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</si>
  <si>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</si>
  <si>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</si>
  <si>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</si>
  <si>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</si>
  <si>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</si>
  <si>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</si>
  <si>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</si>
  <si>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</si>
  <si>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</si>
  <si>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</si>
  <si>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</si>
  <si>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</si>
  <si>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</si>
  <si>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</si>
  <si>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</si>
  <si>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</si>
  <si>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</si>
  <si>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</si>
  <si>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</si>
  <si>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</si>
  <si>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</si>
  <si>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</si>
  <si>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</si>
  <si>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</si>
  <si>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</si>
  <si>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</si>
  <si>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</si>
  <si>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</si>
  <si>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</si>
  <si>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</si>
  <si>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</si>
  <si>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</si>
  <si>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</si>
  <si>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</si>
  <si>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</si>
  <si>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</si>
  <si>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</si>
  <si>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</si>
  <si>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</si>
  <si>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</si>
  <si>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</si>
  <si>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</si>
  <si>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</si>
  <si>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</si>
  <si>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</si>
  <si>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</si>
  <si>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</si>
  <si>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</si>
  <si>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</si>
  <si>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</si>
  <si>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</si>
  <si>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</si>
  <si>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</si>
  <si>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</si>
  <si>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</si>
  <si>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</si>
  <si>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</si>
  <si>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</si>
  <si>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</si>
  <si>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</si>
  <si>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</si>
  <si>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</si>
  <si>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</si>
  <si>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</si>
  <si>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</si>
  <si>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</si>
  <si>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</si>
  <si>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</si>
  <si>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</si>
  <si>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</si>
  <si>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</si>
  <si>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</si>
  <si>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</si>
  <si>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</si>
  <si>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</si>
  <si>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戸別浄化槽整備事業特別会計</t>
    <phoneticPr fontId="5"/>
  </si>
  <si>
    <t>(Ｆ)</t>
    <phoneticPr fontId="5"/>
  </si>
  <si>
    <t>国民健康保険特別会計（診療施設勘定）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</si>
  <si>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</si>
  <si>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</si>
  <si>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</si>
  <si>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</si>
  <si>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</si>
  <si>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</si>
  <si>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</si>
  <si>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</si>
  <si>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</si>
  <si>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</si>
  <si>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</si>
  <si>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</si>
  <si>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</si>
  <si>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</si>
  <si>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</si>
  <si>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</si>
  <si>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</si>
  <si>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</si>
  <si>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</si>
  <si>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</si>
  <si>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</si>
  <si>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</si>
  <si>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</si>
  <si>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</si>
  <si>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</si>
  <si>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</si>
  <si>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</si>
  <si>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</si>
  <si>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</si>
  <si>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</si>
  <si>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</si>
  <si>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</si>
  <si>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</si>
  <si>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</si>
  <si>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</si>
  <si>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</si>
  <si>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</si>
  <si>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</si>
  <si>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</si>
  <si>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</si>
  <si>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</si>
  <si>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</si>
  <si>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</si>
  <si>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</si>
  <si>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</si>
  <si>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</si>
  <si>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</si>
  <si>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</si>
  <si>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</si>
  <si>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</si>
  <si>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</si>
  <si>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</si>
  <si>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</si>
  <si>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</si>
  <si>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</si>
  <si>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</si>
  <si>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</si>
  <si>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</si>
  <si>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</si>
  <si>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</si>
  <si>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</si>
  <si>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</si>
  <si>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</si>
  <si>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</si>
  <si>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</si>
  <si>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</si>
  <si>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</si>
  <si>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</si>
  <si>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</si>
  <si>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</si>
  <si>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</si>
  <si>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</si>
  <si>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</si>
  <si>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</si>
  <si>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</si>
  <si>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</si>
  <si>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</si>
  <si>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</si>
  <si>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</si>
  <si>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</si>
  <si>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</si>
  <si>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</si>
  <si>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</si>
  <si>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5.89</t>
  </si>
  <si>
    <t>▲ 3.61</t>
  </si>
  <si>
    <t>▲ 0.74</t>
  </si>
  <si>
    <t>上水道事業会計</t>
  </si>
  <si>
    <t>下水道事業会計</t>
  </si>
  <si>
    <t>一般会計</t>
  </si>
  <si>
    <t>介護保険特別会計</t>
  </si>
  <si>
    <t>公営墓地特別会計</t>
  </si>
  <si>
    <t>国民健康保険特別会計（診療施設勘定）</t>
  </si>
  <si>
    <t>国民健康保険特別会計（事業勘定）</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</si>
  <si>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</si>
  <si>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</si>
  <si>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</si>
  <si>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</si>
  <si>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</si>
  <si>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</si>
  <si>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</si>
  <si>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</si>
  <si>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</si>
  <si>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常陸大宮市農業公社</t>
    <phoneticPr fontId="2"/>
  </si>
  <si>
    <t>常陸大宮街づくり</t>
    <phoneticPr fontId="2"/>
  </si>
  <si>
    <t>常陸大宮市振興財団</t>
    <phoneticPr fontId="2"/>
  </si>
  <si>
    <t>ふるさと活性化センターみわ</t>
    <phoneticPr fontId="2"/>
  </si>
  <si>
    <t>おがわ地域振興</t>
    <phoneticPr fontId="2"/>
  </si>
  <si>
    <t>常陸大宮市スポーツ協会</t>
    <phoneticPr fontId="2"/>
  </si>
  <si>
    <t>常陸大宮市温泉事業</t>
    <phoneticPr fontId="2"/>
  </si>
  <si>
    <t>元気な郷づくり</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</si>
  <si>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</si>
  <si>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</si>
  <si>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</si>
  <si>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</si>
  <si>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7">
      <t>コウレイ</t>
    </rPh>
    <rPh sb="7" eb="8">
      <t>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</si>
  <si>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大宮地方環境整備組合</t>
    <rPh sb="0" eb="2">
      <t>オオミヤ</t>
    </rPh>
    <rPh sb="2" eb="4">
      <t>チホウ</t>
    </rPh>
    <rPh sb="4" eb="6">
      <t>カンキョウ</t>
    </rPh>
    <rPh sb="6" eb="8">
      <t>セイビ</t>
    </rPh>
    <rPh sb="8" eb="10">
      <t>クミアイ</t>
    </rPh>
    <phoneticPr fontId="2"/>
  </si>
  <si>
    <t>都市施設等整備事業基金</t>
    <phoneticPr fontId="5"/>
  </si>
  <si>
    <t>豊かな自然と調和したまちづくり基金</t>
    <phoneticPr fontId="2"/>
  </si>
  <si>
    <t>地域福祉基金</t>
    <phoneticPr fontId="2"/>
  </si>
  <si>
    <t>地域創生基金</t>
    <phoneticPr fontId="2"/>
  </si>
  <si>
    <t>農林振興基金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</si>
  <si>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</si>
  <si>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</si>
  <si>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</si>
  <si>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</si>
  <si>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</si>
  <si>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</si>
  <si>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</si>
  <si>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</si>
  <si>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</si>
  <si>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と比較して3.1ポイント増となり、類似団体平均値より8.5ポイント高くなっているものの、地方債の発行抑制に努めてきた結果、年々減少傾向にある。有形固定資産減価償却率は類似団体よりも0.2ポイント高い水準であり年々上昇傾向にある。これは幼稚園や保育所、公民館等の公共施設の老朽化などが要因となっている。市が保有する公共施設については、町村合併前に整備された施設を引き継いで管理運営をしている状況にあり、同規模かつ同用途の施設が複数存在している。施設の老朽化対策については、公共施設等総合管理計画に基づき、優先度を考慮しながら改修、更新費用の平準化を図るとともに、施設再編や統廃合等による総量削減にも取り組んでいく。</t>
    <rPh sb="0" eb="2">
      <t>ショウライ</t>
    </rPh>
    <rPh sb="2" eb="4">
      <t>フタン</t>
    </rPh>
    <rPh sb="4" eb="6">
      <t>ヒリツ</t>
    </rPh>
    <rPh sb="8" eb="11">
      <t>ゼンネンド</t>
    </rPh>
    <rPh sb="12" eb="14">
      <t>ヒカク</t>
    </rPh>
    <rPh sb="23" eb="24">
      <t>ゾウ</t>
    </rPh>
    <rPh sb="28" eb="30">
      <t>ルイジ</t>
    </rPh>
    <rPh sb="30" eb="32">
      <t>ダンタイ</t>
    </rPh>
    <rPh sb="32" eb="34">
      <t>ヘイキン</t>
    </rPh>
    <rPh sb="34" eb="35">
      <t>チ</t>
    </rPh>
    <rPh sb="44" eb="45">
      <t>タカ</t>
    </rPh>
    <rPh sb="72" eb="74">
      <t>ネンネン</t>
    </rPh>
    <rPh sb="74" eb="76">
      <t>ゲンショウ</t>
    </rPh>
    <rPh sb="76" eb="78">
      <t>ケイコウ</t>
    </rPh>
    <phoneticPr fontId="5"/>
  </si>
  <si>
    <r>
      <rPr>
        <sz val="11"/>
        <rFont val="ＭＳ Ｐゴシック"/>
        <family val="3"/>
        <charset val="128"/>
      </rPr>
      <t>将来負担比率は、前年度と比較して3.1ポイントの増となった。前年比増となった要因は、比率算定式の分子である将来負担額と充当可能財源等の差引額が増加し、さらに分母である標準財政規模と算入公債費等の額の差引額が減少したことによる。</t>
    </r>
    <r>
      <rPr>
        <sz val="11"/>
        <color rgb="FFFF0000"/>
        <rFont val="ＭＳ Ｐゴシック"/>
        <family val="3"/>
        <charset val="128"/>
      </rPr>
      <t xml:space="preserve">
　</t>
    </r>
    <r>
      <rPr>
        <sz val="11"/>
        <rFont val="ＭＳ Ｐゴシック"/>
        <family val="3"/>
        <charset val="128"/>
      </rPr>
      <t>実質公債費比率については、対前年度比0.1ポイント増となった。主な要因としては、算定から外れた令和元年度の数値と、今回加わった令和4年度の数値を比較した場合、過去に発行した地方債の償還額が増となったことや、普通交付税の増に伴い、標準財政規模が増となったことなどが要因となっている。</t>
    </r>
    <rPh sb="24" eb="25">
      <t>ゾウ</t>
    </rPh>
    <rPh sb="140" eb="141">
      <t>ゾウ</t>
    </rPh>
    <rPh sb="162" eb="164">
      <t>レイワ</t>
    </rPh>
    <rPh sb="164" eb="165">
      <t>ガン</t>
    </rPh>
    <rPh sb="209" eb="2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</si>
</sst>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A179-4966-B515-F7D70ADB22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48728</c:v>
                </c:pt>
                <c:pt idx="1">
                  <c:v>53277</c:v>
                </c:pt>
                <c:pt idx="2">
                  <c:v>81063</c:v>
                </c:pt>
                <c:pt idx="3">
                  <c:v>70750</c:v>
                </c:pt>
                <c:pt idx="4">
                  <c:v>73636</c:v>
                </c:pt>
              </c:numCache>
            </c:numRef>
          </c:val>
          <c:smooth val="0"/>
          <c:extLst>
            <c:ext xmlns:c16="http://schemas.microsoft.com/office/drawing/2014/chart" uri="{C3380CC4-5D6E-409C-BE32-E72D297353CC}">
              <c16:uniqueId val="{00000001-A179-4966-B515-F7D70ADB22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7.19</c:v>
                </c:pt>
                <c:pt idx="1">
                  <c:v>11.46</c:v>
                </c:pt>
                <c:pt idx="2">
                  <c:v>8.0399999999999991</c:v>
                </c:pt>
                <c:pt idx="3">
                  <c:v>5.83</c:v>
                </c:pt>
                <c:pt idx="4">
                  <c:v>2.2999999999999998</c:v>
                </c:pt>
              </c:numCache>
            </c:numRef>
          </c:val>
          <c:extLst>
            <c:ext xmlns:c16="http://schemas.microsoft.com/office/drawing/2014/chart" uri="{C3380CC4-5D6E-409C-BE32-E72D297353CC}">
              <c16:uniqueId val="{00000000-56E7-44BE-AC0D-3D5C8EE35B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40.82</c:v>
                </c:pt>
                <c:pt idx="1">
                  <c:v>31.78</c:v>
                </c:pt>
                <c:pt idx="2">
                  <c:v>30.73</c:v>
                </c:pt>
                <c:pt idx="3">
                  <c:v>33.659999999999997</c:v>
                </c:pt>
                <c:pt idx="4">
                  <c:v>37.18</c:v>
                </c:pt>
              </c:numCache>
            </c:numRef>
          </c:val>
          <c:extLst>
            <c:ext xmlns:c16="http://schemas.microsoft.com/office/drawing/2014/chart" uri="{C3380CC4-5D6E-409C-BE32-E72D297353CC}">
              <c16:uniqueId val="{00000001-56E7-44BE-AC0D-3D5C8EE35B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0.39</c:v>
                </c:pt>
                <c:pt idx="1">
                  <c:v>-5.89</c:v>
                </c:pt>
                <c:pt idx="2">
                  <c:v>-3.61</c:v>
                </c:pt>
                <c:pt idx="3">
                  <c:v>1.83</c:v>
                </c:pt>
                <c:pt idx="4">
                  <c:v>-0.74</c:v>
                </c:pt>
              </c:numCache>
            </c:numRef>
          </c:val>
          <c:smooth val="0"/>
          <c:extLst>
            <c:ext xmlns:c16="http://schemas.microsoft.com/office/drawing/2014/chart" uri="{C3380CC4-5D6E-409C-BE32-E72D297353CC}">
              <c16:uniqueId val="{00000002-56E7-44BE-AC0D-3D5C8EE35B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0.81</c:v>
                </c:pt>
                <c:pt idx="2">
                  <c:v>#N/A</c:v>
                </c:pt>
                <c:pt idx="3">
                  <c:v>0.08</c:v>
                </c:pt>
                <c:pt idx="4">
                  <c:v>#N/A</c:v>
                </c:pt>
                <c:pt idx="5">
                  <c:v>0.05</c:v>
                </c:pt>
                <c:pt idx="6">
                  <c:v>#N/A</c:v>
                </c:pt>
                <c:pt idx="7">
                  <c:v>0.03</c:v>
                </c:pt>
                <c:pt idx="8">
                  <c:v>#N/A</c:v>
                </c:pt>
                <c:pt idx="9">
                  <c:v>0.06</c:v>
                </c:pt>
              </c:numCache>
            </c:numRef>
          </c:val>
          <c:extLst>
            <c:ext xmlns:c16="http://schemas.microsoft.com/office/drawing/2014/chart" uri="{C3380CC4-5D6E-409C-BE32-E72D297353CC}">
              <c16:uniqueId val="{00000000-6A79-4E9A-9505-EB0AFA51FA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79-4E9A-9505-EB0AFA51FA9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0.02</c:v>
                </c:pt>
                <c:pt idx="6">
                  <c:v>#N/A</c:v>
                </c:pt>
                <c:pt idx="7">
                  <c:v>0.01</c:v>
                </c:pt>
                <c:pt idx="8">
                  <c:v>#N/A</c:v>
                </c:pt>
                <c:pt idx="9">
                  <c:v>0.05</c:v>
                </c:pt>
              </c:numCache>
            </c:numRef>
          </c:val>
          <c:extLst>
            <c:ext xmlns:c16="http://schemas.microsoft.com/office/drawing/2014/chart" uri="{C3380CC4-5D6E-409C-BE32-E72D297353CC}">
              <c16:uniqueId val="{00000002-6A79-4E9A-9505-EB0AFA51FA96}"/>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0.69</c:v>
                </c:pt>
                <c:pt idx="2">
                  <c:v>#N/A</c:v>
                </c:pt>
                <c:pt idx="3">
                  <c:v>0.49</c:v>
                </c:pt>
                <c:pt idx="4">
                  <c:v>#N/A</c:v>
                </c:pt>
                <c:pt idx="5">
                  <c:v>0.68</c:v>
                </c:pt>
                <c:pt idx="6">
                  <c:v>#N/A</c:v>
                </c:pt>
                <c:pt idx="7">
                  <c:v>0.59</c:v>
                </c:pt>
                <c:pt idx="8">
                  <c:v>#N/A</c:v>
                </c:pt>
                <c:pt idx="9">
                  <c:v>0.06</c:v>
                </c:pt>
              </c:numCache>
            </c:numRef>
          </c:val>
          <c:extLst>
            <c:ext xmlns:c16="http://schemas.microsoft.com/office/drawing/2014/chart" uri="{C3380CC4-5D6E-409C-BE32-E72D297353CC}">
              <c16:uniqueId val="{00000003-6A79-4E9A-9505-EB0AFA51FA96}"/>
            </c:ext>
          </c:extLst>
        </c:ser>
        <c:ser>
          <c:idx val="4"/>
          <c:order val="4"/>
          <c:tx>
            <c:strRef>
              <c:f>データシート!$A$31</c:f>
              <c:strCache>
                <c:ptCount val="1"/>
                <c:pt idx="0">
                  <c:v>国民健康保険特別会計（診療施設勘定）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0.12</c:v>
                </c:pt>
                <c:pt idx="2">
                  <c:v>#N/A</c:v>
                </c:pt>
                <c:pt idx="3">
                  <c:v>0.1</c:v>
                </c:pt>
                <c:pt idx="4">
                  <c:v>#N/A</c:v>
                </c:pt>
                <c:pt idx="5">
                  <c:v>0.13</c:v>
                </c:pt>
                <c:pt idx="6">
                  <c:v>#N/A</c:v>
                </c:pt>
                <c:pt idx="7">
                  <c:v>0.11</c:v>
                </c:pt>
                <c:pt idx="8">
                  <c:v>#N/A</c:v>
                </c:pt>
                <c:pt idx="9">
                  <c:v>7.0000000000000007E-2</c:v>
                </c:pt>
              </c:numCache>
            </c:numRef>
          </c:val>
          <c:extLst>
            <c:ext xmlns:c16="http://schemas.microsoft.com/office/drawing/2014/chart" uri="{C3380CC4-5D6E-409C-BE32-E72D297353CC}">
              <c16:uniqueId val="{00000004-6A79-4E9A-9505-EB0AFA51FA96}"/>
            </c:ext>
          </c:extLst>
        </c:ser>
        <c:ser>
          <c:idx val="5"/>
          <c:order val="5"/>
          <c:tx>
            <c:strRef>
              <c:f>データシート!$A$32</c:f>
              <c:strCache>
                <c:ptCount val="1"/>
                <c:pt idx="0">
                  <c:v>公営墓地特別会計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0.47</c:v>
                </c:pt>
                <c:pt idx="2">
                  <c:v>#N/A</c:v>
                </c:pt>
                <c:pt idx="3">
                  <c:v>0.38</c:v>
                </c:pt>
                <c:pt idx="4">
                  <c:v>#N/A</c:v>
                </c:pt>
                <c:pt idx="5">
                  <c:v>0.28000000000000003</c:v>
                </c:pt>
                <c:pt idx="6">
                  <c:v>#N/A</c:v>
                </c:pt>
                <c:pt idx="7">
                  <c:v>0.19</c:v>
                </c:pt>
                <c:pt idx="8">
                  <c:v>#N/A</c:v>
                </c:pt>
                <c:pt idx="9">
                  <c:v>0.09</c:v>
                </c:pt>
              </c:numCache>
            </c:numRef>
          </c:val>
          <c:extLst>
            <c:ext xmlns:c16="http://schemas.microsoft.com/office/drawing/2014/chart" uri="{C3380CC4-5D6E-409C-BE32-E72D297353CC}">
              <c16:uniqueId val="{00000005-6A79-4E9A-9505-EB0AFA51FA9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1.1299999999999999</c:v>
                </c:pt>
                <c:pt idx="2">
                  <c:v>#N/A</c:v>
                </c:pt>
                <c:pt idx="3">
                  <c:v>1.4</c:v>
                </c:pt>
                <c:pt idx="4">
                  <c:v>#N/A</c:v>
                </c:pt>
                <c:pt idx="5">
                  <c:v>0.77</c:v>
                </c:pt>
                <c:pt idx="6">
                  <c:v>#N/A</c:v>
                </c:pt>
                <c:pt idx="7">
                  <c:v>0.93</c:v>
                </c:pt>
                <c:pt idx="8">
                  <c:v>#N/A</c:v>
                </c:pt>
                <c:pt idx="9">
                  <c:v>1.88</c:v>
                </c:pt>
              </c:numCache>
            </c:numRef>
          </c:val>
          <c:extLst>
            <c:ext xmlns:c16="http://schemas.microsoft.com/office/drawing/2014/chart" uri="{C3380CC4-5D6E-409C-BE32-E72D297353CC}">
              <c16:uniqueId val="{00000006-6A79-4E9A-9505-EB0AFA51FA9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6.65</c:v>
                </c:pt>
                <c:pt idx="2">
                  <c:v>#N/A</c:v>
                </c:pt>
                <c:pt idx="3">
                  <c:v>11</c:v>
                </c:pt>
                <c:pt idx="4">
                  <c:v>#N/A</c:v>
                </c:pt>
                <c:pt idx="5">
                  <c:v>7.75</c:v>
                </c:pt>
                <c:pt idx="6">
                  <c:v>#N/A</c:v>
                </c:pt>
                <c:pt idx="7">
                  <c:v>5.63</c:v>
                </c:pt>
                <c:pt idx="8">
                  <c:v>#N/A</c:v>
                </c:pt>
                <c:pt idx="9">
                  <c:v>2.17</c:v>
                </c:pt>
              </c:numCache>
            </c:numRef>
          </c:val>
          <c:extLst>
            <c:ext xmlns:c16="http://schemas.microsoft.com/office/drawing/2014/chart" uri="{C3380CC4-5D6E-409C-BE32-E72D297353CC}">
              <c16:uniqueId val="{00000007-6A79-4E9A-9505-EB0AFA51FA9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0.78</c:v>
                </c:pt>
                <c:pt idx="4">
                  <c:v>#N/A</c:v>
                </c:pt>
                <c:pt idx="5">
                  <c:v>1.52</c:v>
                </c:pt>
                <c:pt idx="6">
                  <c:v>#N/A</c:v>
                </c:pt>
                <c:pt idx="7">
                  <c:v>2.54</c:v>
                </c:pt>
                <c:pt idx="8">
                  <c:v>#N/A</c:v>
                </c:pt>
                <c:pt idx="9">
                  <c:v>2.63</c:v>
                </c:pt>
              </c:numCache>
            </c:numRef>
          </c:val>
          <c:extLst>
            <c:ext xmlns:c16="http://schemas.microsoft.com/office/drawing/2014/chart" uri="{C3380CC4-5D6E-409C-BE32-E72D297353CC}">
              <c16:uniqueId val="{00000008-6A79-4E9A-9505-EB0AFA51FA9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10.99</c:v>
                </c:pt>
                <c:pt idx="2">
                  <c:v>#N/A</c:v>
                </c:pt>
                <c:pt idx="3">
                  <c:v>12.27</c:v>
                </c:pt>
                <c:pt idx="4">
                  <c:v>#N/A</c:v>
                </c:pt>
                <c:pt idx="5">
                  <c:v>11.95</c:v>
                </c:pt>
                <c:pt idx="6">
                  <c:v>#N/A</c:v>
                </c:pt>
                <c:pt idx="7">
                  <c:v>12.71</c:v>
                </c:pt>
                <c:pt idx="8">
                  <c:v>#N/A</c:v>
                </c:pt>
                <c:pt idx="9">
                  <c:v>12.14</c:v>
                </c:pt>
              </c:numCache>
            </c:numRef>
          </c:val>
          <c:extLst>
            <c:ext xmlns:c16="http://schemas.microsoft.com/office/drawing/2014/chart" uri="{C3380CC4-5D6E-409C-BE32-E72D297353CC}">
              <c16:uniqueId val="{00000009-6A79-4E9A-9505-EB0AFA51FA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2608</c:v>
                </c:pt>
                <c:pt idx="5">
                  <c:v>2482</c:v>
                </c:pt>
                <c:pt idx="8">
                  <c:v>2508</c:v>
                </c:pt>
                <c:pt idx="11">
                  <c:v>2365</c:v>
                </c:pt>
                <c:pt idx="14">
                  <c:v>2547</c:v>
                </c:pt>
              </c:numCache>
            </c:numRef>
          </c:val>
          <c:extLst>
            <c:ext xmlns:c16="http://schemas.microsoft.com/office/drawing/2014/chart" uri="{C3380CC4-5D6E-409C-BE32-E72D297353CC}">
              <c16:uniqueId val="{00000000-046D-40AE-9192-3EE9064BA0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6D-40AE-9192-3EE9064BA0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6D-40AE-9192-3EE9064BA0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6D-40AE-9192-3EE9064BA0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715</c:v>
                </c:pt>
                <c:pt idx="3">
                  <c:v>664</c:v>
                </c:pt>
                <c:pt idx="6">
                  <c:v>655</c:v>
                </c:pt>
                <c:pt idx="9">
                  <c:v>658</c:v>
                </c:pt>
                <c:pt idx="12">
                  <c:v>640</c:v>
                </c:pt>
              </c:numCache>
            </c:numRef>
          </c:val>
          <c:extLst>
            <c:ext xmlns:c16="http://schemas.microsoft.com/office/drawing/2014/chart" uri="{C3380CC4-5D6E-409C-BE32-E72D297353CC}">
              <c16:uniqueId val="{00000004-046D-40AE-9192-3EE9064BA0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6D-40AE-9192-3EE9064BA0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6D-40AE-9192-3EE9064BA0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2940</c:v>
                </c:pt>
                <c:pt idx="3">
                  <c:v>2812</c:v>
                </c:pt>
                <c:pt idx="6">
                  <c:v>2814</c:v>
                </c:pt>
                <c:pt idx="9">
                  <c:v>2729</c:v>
                </c:pt>
                <c:pt idx="12">
                  <c:v>2953</c:v>
                </c:pt>
              </c:numCache>
            </c:numRef>
          </c:val>
          <c:extLst>
            <c:ext xmlns:c16="http://schemas.microsoft.com/office/drawing/2014/chart" uri="{C3380CC4-5D6E-409C-BE32-E72D297353CC}">
              <c16:uniqueId val="{00000007-046D-40AE-9192-3EE9064BA0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1047</c:v>
                </c:pt>
                <c:pt idx="2">
                  <c:v>#N/A</c:v>
                </c:pt>
                <c:pt idx="3">
                  <c:v>#N/A</c:v>
                </c:pt>
                <c:pt idx="4">
                  <c:v>994</c:v>
                </c:pt>
                <c:pt idx="5">
                  <c:v>#N/A</c:v>
                </c:pt>
                <c:pt idx="6">
                  <c:v>#N/A</c:v>
                </c:pt>
                <c:pt idx="7">
                  <c:v>961</c:v>
                </c:pt>
                <c:pt idx="8">
                  <c:v>#N/A</c:v>
                </c:pt>
                <c:pt idx="9">
                  <c:v>#N/A</c:v>
                </c:pt>
                <c:pt idx="10">
                  <c:v>1022</c:v>
                </c:pt>
                <c:pt idx="11">
                  <c:v>#N/A</c:v>
                </c:pt>
                <c:pt idx="12">
                  <c:v>#N/A</c:v>
                </c:pt>
                <c:pt idx="13">
                  <c:v>1046</c:v>
                </c:pt>
                <c:pt idx="14">
                  <c:v>#N/A</c:v>
                </c:pt>
              </c:numCache>
            </c:numRef>
          </c:val>
          <c:smooth val="0"/>
          <c:extLst>
            <c:ext xmlns:c16="http://schemas.microsoft.com/office/drawing/2014/chart" uri="{C3380CC4-5D6E-409C-BE32-E72D297353CC}">
              <c16:uniqueId val="{00000008-046D-40AE-9192-3EE9064BA0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23513</c:v>
                </c:pt>
                <c:pt idx="5">
                  <c:v>23090</c:v>
                </c:pt>
                <c:pt idx="8">
                  <c:v>23485</c:v>
                </c:pt>
                <c:pt idx="11">
                  <c:v>22986</c:v>
                </c:pt>
                <c:pt idx="14">
                  <c:v>21360</c:v>
                </c:pt>
              </c:numCache>
            </c:numRef>
          </c:val>
          <c:extLst>
            <c:ext xmlns:c16="http://schemas.microsoft.com/office/drawing/2014/chart" uri="{C3380CC4-5D6E-409C-BE32-E72D297353CC}">
              <c16:uniqueId val="{00000000-7A6F-416E-86EC-D1104E6095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569</c:v>
                </c:pt>
                <c:pt idx="5">
                  <c:v>411</c:v>
                </c:pt>
                <c:pt idx="8">
                  <c:v>340</c:v>
                </c:pt>
                <c:pt idx="11">
                  <c:v>222</c:v>
                </c:pt>
                <c:pt idx="14">
                  <c:v>155</c:v>
                </c:pt>
              </c:numCache>
            </c:numRef>
          </c:val>
          <c:extLst>
            <c:ext xmlns:c16="http://schemas.microsoft.com/office/drawing/2014/chart" uri="{C3380CC4-5D6E-409C-BE32-E72D297353CC}">
              <c16:uniqueId val="{00000001-7A6F-416E-86EC-D1104E6095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11831</c:v>
                </c:pt>
                <c:pt idx="5">
                  <c:v>10107</c:v>
                </c:pt>
                <c:pt idx="8">
                  <c:v>10070</c:v>
                </c:pt>
                <c:pt idx="11">
                  <c:v>10497</c:v>
                </c:pt>
                <c:pt idx="14">
                  <c:v>10685</c:v>
                </c:pt>
              </c:numCache>
            </c:numRef>
          </c:val>
          <c:extLst>
            <c:ext xmlns:c16="http://schemas.microsoft.com/office/drawing/2014/chart" uri="{C3380CC4-5D6E-409C-BE32-E72D297353CC}">
              <c16:uniqueId val="{00000002-7A6F-416E-86EC-D1104E6095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6F-416E-86EC-D1104E6095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6F-416E-86EC-D1104E6095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5-7A6F-416E-86EC-D1104E6095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4873</c:v>
                </c:pt>
                <c:pt idx="3">
                  <c:v>4831</c:v>
                </c:pt>
                <c:pt idx="6">
                  <c:v>4776</c:v>
                </c:pt>
                <c:pt idx="9">
                  <c:v>4759</c:v>
                </c:pt>
                <c:pt idx="12">
                  <c:v>4727</c:v>
                </c:pt>
              </c:numCache>
            </c:numRef>
          </c:val>
          <c:extLst>
            <c:ext xmlns:c16="http://schemas.microsoft.com/office/drawing/2014/chart" uri="{C3380CC4-5D6E-409C-BE32-E72D297353CC}">
              <c16:uniqueId val="{00000006-7A6F-416E-86EC-D1104E6095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75</c:v>
                </c:pt>
                <c:pt idx="3">
                  <c:v>75</c:v>
                </c:pt>
                <c:pt idx="6">
                  <c:v>0</c:v>
                </c:pt>
                <c:pt idx="9">
                  <c:v>0</c:v>
                </c:pt>
                <c:pt idx="12">
                  <c:v>0</c:v>
                </c:pt>
              </c:numCache>
            </c:numRef>
          </c:val>
          <c:extLst>
            <c:ext xmlns:c16="http://schemas.microsoft.com/office/drawing/2014/chart" uri="{C3380CC4-5D6E-409C-BE32-E72D297353CC}">
              <c16:uniqueId val="{00000007-7A6F-416E-86EC-D1104E6095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7516</c:v>
                </c:pt>
                <c:pt idx="3">
                  <c:v>7155</c:v>
                </c:pt>
                <c:pt idx="6">
                  <c:v>7073</c:v>
                </c:pt>
                <c:pt idx="9">
                  <c:v>6935</c:v>
                </c:pt>
                <c:pt idx="12">
                  <c:v>6804</c:v>
                </c:pt>
              </c:numCache>
            </c:numRef>
          </c:val>
          <c:extLst>
            <c:ext xmlns:c16="http://schemas.microsoft.com/office/drawing/2014/chart" uri="{C3380CC4-5D6E-409C-BE32-E72D297353CC}">
              <c16:uniqueId val="{00000008-7A6F-416E-86EC-D1104E6095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6F-416E-86EC-D1104E6095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25036</c:v>
                </c:pt>
                <c:pt idx="3">
                  <c:v>24387</c:v>
                </c:pt>
                <c:pt idx="6">
                  <c:v>24845</c:v>
                </c:pt>
                <c:pt idx="9">
                  <c:v>24491</c:v>
                </c:pt>
                <c:pt idx="12">
                  <c:v>23412</c:v>
                </c:pt>
              </c:numCache>
            </c:numRef>
          </c:val>
          <c:extLst>
            <c:ext xmlns:c16="http://schemas.microsoft.com/office/drawing/2014/chart" uri="{C3380CC4-5D6E-409C-BE32-E72D297353CC}">
              <c16:uniqueId val="{0000000A-7A6F-416E-86EC-D1104E6095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1591</c:v>
                </c:pt>
                <c:pt idx="2">
                  <c:v>#N/A</c:v>
                </c:pt>
                <c:pt idx="3">
                  <c:v>#N/A</c:v>
                </c:pt>
                <c:pt idx="4">
                  <c:v>2840</c:v>
                </c:pt>
                <c:pt idx="5">
                  <c:v>#N/A</c:v>
                </c:pt>
                <c:pt idx="6">
                  <c:v>#N/A</c:v>
                </c:pt>
                <c:pt idx="7">
                  <c:v>2799</c:v>
                </c:pt>
                <c:pt idx="8">
                  <c:v>#N/A</c:v>
                </c:pt>
                <c:pt idx="9">
                  <c:v>#N/A</c:v>
                </c:pt>
                <c:pt idx="10">
                  <c:v>2481</c:v>
                </c:pt>
                <c:pt idx="11">
                  <c:v>#N/A</c:v>
                </c:pt>
                <c:pt idx="12">
                  <c:v>#N/A</c:v>
                </c:pt>
                <c:pt idx="13">
                  <c:v>2743</c:v>
                </c:pt>
                <c:pt idx="14">
                  <c:v>#N/A</c:v>
                </c:pt>
              </c:numCache>
            </c:numRef>
          </c:val>
          <c:smooth val="0"/>
          <c:extLst>
            <c:ext xmlns:c16="http://schemas.microsoft.com/office/drawing/2014/chart" uri="{C3380CC4-5D6E-409C-BE32-E72D297353CC}">
              <c16:uniqueId val="{0000000B-7A6F-416E-86EC-D1104E6095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4193</c:v>
                </c:pt>
                <c:pt idx="1">
                  <c:v>4729</c:v>
                </c:pt>
                <c:pt idx="2">
                  <c:v>5130</c:v>
                </c:pt>
              </c:numCache>
            </c:numRef>
          </c:val>
          <c:extLst>
            <c:ext xmlns:c16="http://schemas.microsoft.com/office/drawing/2014/chart" uri="{C3380CC4-5D6E-409C-BE32-E72D297353CC}">
              <c16:uniqueId val="{00000000-4C84-4D4D-A892-5A4A59B0BE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1537</c:v>
                </c:pt>
                <c:pt idx="1">
                  <c:v>1538</c:v>
                </c:pt>
                <c:pt idx="2">
                  <c:v>1151</c:v>
                </c:pt>
              </c:numCache>
            </c:numRef>
          </c:val>
          <c:extLst>
            <c:ext xmlns:c16="http://schemas.microsoft.com/office/drawing/2014/chart" uri="{C3380CC4-5D6E-409C-BE32-E72D297353CC}">
              <c16:uniqueId val="{00000001-4C84-4D4D-A892-5A4A59B0BE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3318</c:v>
                </c:pt>
                <c:pt idx="1">
                  <c:v>3116</c:v>
                </c:pt>
                <c:pt idx="2">
                  <c:v>3189</c:v>
                </c:pt>
              </c:numCache>
            </c:numRef>
          </c:val>
          <c:extLst>
            <c:ext xmlns:c16="http://schemas.microsoft.com/office/drawing/2014/chart" uri="{C3380CC4-5D6E-409C-BE32-E72D297353CC}">
              <c16:uniqueId val="{00000002-4C84-4D4D-A892-5A4A59B0BE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{1E0F1480-FD60-41AB-9C64-B55D1C0BBC5C}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4E3-407F-BECF-7143EDCB6D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{D1C224FF-2137-484F-834B-68ED1931EB76}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E3-407F-BECF-7143EDCB6D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{E5F3E983-B06D-4D6D-AC0A-A7F6E82D7B58}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E3-407F-BECF-7143EDCB6D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{F38ADCB0-0ADD-4293-9EE6-0545810D43E4}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E3-407F-BECF-7143EDCB6D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{CC4760A2-84C9-46B8-82CB-348209FD1032}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E3-407F-BECF-7143EDCB6DC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{E223027D-E2AA-44A1-80E4-C94644717304}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4E3-407F-BECF-7143EDCB6DC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{A39A8EB7-8048-4FEE-AF84-E2AB6FC8F7DB}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4E3-407F-BECF-7143EDCB6DC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{DE31F798-3440-4F94-8725-858AFEF6134A}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4E3-407F-BECF-7143EDCB6DC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{50F1FDA8-6E85-4C6F-A802-0C0B3BEB0DB7}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4E3-407F-BECF-7143EDCB6D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60.6</c:v>
                </c:pt>
                <c:pt idx="16">
                  <c:v>61.8</c:v>
                </c:pt>
                <c:pt idx="24">
                  <c:v>63.1</c:v>
                </c:pt>
                <c:pt idx="32">
                  <c:v>64.8</c:v>
                </c:pt>
              </c:numCache>
            </c:numRef>
          </c:xVal>
          <c:yVal>
            <c:numRef>
              <c:f>公会計指標分析・財政指標組合せ分析表!$BP$51:$DC$51</c:f>
              <c:numCache>
                <c:formatCode>#,##0.0;"▲ "#,##0.0</c:formatCode>
                <c:ptCount val="40"/>
                <c:pt idx="0">
                  <c:v>14.2</c:v>
                </c:pt>
                <c:pt idx="8">
                  <c:v>25.8</c:v>
                </c:pt>
                <c:pt idx="16">
                  <c:v>24.9</c:v>
                </c:pt>
                <c:pt idx="24">
                  <c:v>21.1</c:v>
                </c:pt>
                <c:pt idx="32">
                  <c:v>24.2</c:v>
                </c:pt>
              </c:numCache>
            </c:numRef>
          </c:yVal>
          <c:smooth val="0"/>
          <c:extLst>
            <c:ext xmlns:c16="http://schemas.microsoft.com/office/drawing/2014/chart" uri="{C3380CC4-5D6E-409C-BE32-E72D297353CC}">
              <c16:uniqueId val="{00000009-D4E3-407F-BECF-7143EDCB6D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08985768674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{7CAC1923-EF71-4E2B-AFE0-1D7229DD3072}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4E3-407F-BECF-7143EDCB6D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{E1224357-C3C5-440A-942E-B49CFCE4A8AD}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E3-407F-BECF-7143EDCB6D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{6A3E2A18-0123-4BC3-9162-9A7F5AFB616D}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E3-407F-BECF-7143EDCB6D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{976BA379-9011-42C6-8580-5B366294AE2F}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E3-407F-BECF-7143EDCB6D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{907728FC-A0EC-4A0E-ADE0-9F46E001DAEB}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E3-407F-BECF-7143EDCB6DC1}"/>
                </c:ext>
              </c:extLst>
            </c:dLbl>
            <c:dLbl>
              <c:idx val="8"/>
              <c:layout>
                <c:manualLayout>
                  <c:x val="-3.501086126211971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{C26A347D-CA85-4D3D-A15A-A299605DEA82}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4E3-407F-BECF-7143EDCB6DC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{C493C2D5-2216-4544-A8D6-04C6A37511E9}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4E3-407F-BECF-7143EDCB6DC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{5475C019-2E76-42B4-A801-1D094BF3AB99}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4E3-407F-BECF-7143EDCB6DC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{37ABCDA3-7DED-4A62-B691-6AEF00996E64}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4E3-407F-BECF-7143EDCB6D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D4E3-407F-BECF-7143EDCB6DC1}"/>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{7F5DD2B5-C794-4AFD-A446-5D4145BF4137}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B90-4DA3-B5CA-8877F006FC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{93B5BDB3-909F-49B2-865A-3D91A44301B0}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90-4DA3-B5CA-8877F006FC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{86094E56-26D8-444B-A9F4-ACC3D7CD524F}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90-4DA3-B5CA-8877F006FC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{E7C48467-1D37-4471-82D2-F490E6477EAE}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90-4DA3-B5CA-8877F006FC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{5DA9F15D-A077-4957-892A-6BC95B154150}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90-4DA3-B5CA-8877F006FC4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{797A155C-74DE-4621-9A40-9C391418F8CF}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B90-4DA3-B5CA-8877F006FC4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{151D39A4-4459-42AA-9263-C776F9DD7FF8}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B90-4DA3-B5CA-8877F006FC4C}"/>
                </c:ext>
              </c:extLst>
            </c:dLbl>
            <c:dLbl>
              <c:idx val="24"/>
              <c:layout>
                <c:manualLayout>
                  <c:x val="-3.0701641027761697E-2"/>
                  <c:y val="-4.73489064714396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{206FE2B1-22C7-47DA-9C12-C63206BC9BB9}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B90-4DA3-B5CA-8877F006FC4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{5085966E-CFF6-4BFC-BE88-71D918DD4D12}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B90-4DA3-B5CA-8877F006FC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8.6</c:v>
                </c:pt>
                <c:pt idx="16">
                  <c:v>8.9</c:v>
                </c:pt>
                <c:pt idx="24">
                  <c:v>8.6999999999999993</c:v>
                </c:pt>
                <c:pt idx="32">
                  <c:v>8.8000000000000007</c:v>
                </c:pt>
              </c:numCache>
            </c:numRef>
          </c:xVal>
          <c:yVal>
            <c:numRef>
              <c:f>公会計指標分析・財政指標組合せ分析表!$BP$73:$DC$73</c:f>
              <c:numCache>
                <c:formatCode>#,##0.0;"▲ "#,##0.0</c:formatCode>
                <c:ptCount val="40"/>
                <c:pt idx="0">
                  <c:v>14.2</c:v>
                </c:pt>
                <c:pt idx="8">
                  <c:v>25.8</c:v>
                </c:pt>
                <c:pt idx="16">
                  <c:v>24.9</c:v>
                </c:pt>
                <c:pt idx="24">
                  <c:v>21.1</c:v>
                </c:pt>
                <c:pt idx="32">
                  <c:v>24.2</c:v>
                </c:pt>
              </c:numCache>
            </c:numRef>
          </c:yVal>
          <c:smooth val="0"/>
          <c:extLst>
            <c:ext xmlns:c16="http://schemas.microsoft.com/office/drawing/2014/chart" uri="{C3380CC4-5D6E-409C-BE32-E72D297353CC}">
              <c16:uniqueId val="{00000009-1B90-4DA3-B5CA-8877F006FC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{21C6DAA2-CCC9-44A5-A6B5-F391185502BD}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B90-4DA3-B5CA-8877F006FC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{C63234A0-6806-4D9C-9246-F70004794331}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90-4DA3-B5CA-8877F006FC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{1983B89C-0026-435E-8556-9F3C2ED228A8}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90-4DA3-B5CA-8877F006FC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{621C1F4B-5D72-494C-A50E-D6EAF0F09F4E}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90-4DA3-B5CA-8877F006FC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{3AB9AD68-A28A-4BC1-BE3F-286871FE1E48}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90-4DA3-B5CA-8877F006FC4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{16DA57FF-0D5B-40EC-9855-9468603F39F9}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B90-4DA3-B5CA-8877F006FC4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{56B35F80-5A71-44BB-813D-614A0B9CCDAF}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B90-4DA3-B5CA-8877F006FC4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{60ABA083-1149-453A-8BAE-E2AB668C881C}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B90-4DA3-B5CA-8877F006FC4C}"/>
                </c:ext>
              </c:extLst>
            </c:dLbl>
            <c:dLbl>
              <c:idx val="32"/>
              <c:layout>
                <c:manualLayout>
                  <c:x val="-8.687016973139551E-4"/>
                  <c:y val="-1.50677406163543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{D6BBF2A5-99AA-4616-A940-ACDD459B509C}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B90-4DA3-B5CA-8877F006FC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1B90-4DA3-B5CA-8877F006FC4C}"/>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町村合併における重点施策である常陸大宮済生会病院建設事業に係る合併特例事業債発行の影響により元利償還金が増加したことを受け（平成</a:t>
          </a:r>
          <a:r>
            <a:rPr kumimoji="1" lang="en-US" altLang="ja-JP" sz="1100">
              <a:solidFill>
                <a:schemeClr val="tx1"/>
              </a:solidFill>
              <a:latin typeface="ＭＳ ゴシック" pitchFamily="49" charset="-128"/>
              <a:ea typeface="ＭＳ ゴシック" pitchFamily="49" charset="-128"/>
            </a:rPr>
            <a:t>21</a:t>
          </a:r>
          <a:r>
            <a:rPr kumimoji="1" lang="ja-JP" altLang="en-US" sz="1100">
              <a:solidFill>
                <a:schemeClr val="tx1"/>
              </a:solidFill>
              <a:latin typeface="ＭＳ ゴシック" pitchFamily="49" charset="-128"/>
              <a:ea typeface="ＭＳ ゴシック" pitchFamily="49" charset="-128"/>
            </a:rPr>
            <a:t>年度がピーク</a:t>
          </a:r>
          <a:r>
            <a:rPr kumimoji="1" lang="en-US" altLang="ja-JP" sz="1100">
              <a:solidFill>
                <a:schemeClr val="tx1"/>
              </a:solidFill>
              <a:latin typeface="ＭＳ ゴシック" pitchFamily="49" charset="-128"/>
              <a:ea typeface="ＭＳ ゴシック" pitchFamily="49" charset="-128"/>
            </a:rPr>
            <a:t>3,500</a:t>
          </a:r>
          <a:r>
            <a:rPr kumimoji="1" lang="ja-JP" altLang="en-US" sz="1100">
              <a:solidFill>
                <a:schemeClr val="tx1"/>
              </a:solidFill>
              <a:latin typeface="ＭＳ ゴシック" pitchFamily="49" charset="-128"/>
              <a:ea typeface="ＭＳ ゴシック" pitchFamily="49" charset="-128"/>
            </a:rPr>
            <a:t>百万円）、平成</a:t>
          </a:r>
          <a:r>
            <a:rPr kumimoji="1" lang="en-US" altLang="ja-JP" sz="1100">
              <a:solidFill>
                <a:schemeClr val="tx1"/>
              </a:solidFill>
              <a:latin typeface="ＭＳ ゴシック" pitchFamily="49" charset="-128"/>
              <a:ea typeface="ＭＳ ゴシック" pitchFamily="49" charset="-128"/>
            </a:rPr>
            <a:t>19</a:t>
          </a:r>
          <a:r>
            <a:rPr kumimoji="1" lang="ja-JP" altLang="en-US" sz="1100">
              <a:solidFill>
                <a:schemeClr val="tx1"/>
              </a:solidFill>
              <a:latin typeface="ＭＳ ゴシック" pitchFamily="49" charset="-128"/>
              <a:ea typeface="ＭＳ ゴシック" pitchFamily="49" charset="-128"/>
            </a:rPr>
            <a:t>年度からは地方債借入を元金償還以下として取り組んできたことから、元利償還金は年々減少傾向にあるが、令和</a:t>
          </a:r>
          <a:r>
            <a:rPr kumimoji="1" lang="en-US" altLang="ja-JP" sz="1100">
              <a:solidFill>
                <a:schemeClr val="tx1"/>
              </a:solidFill>
              <a:latin typeface="ＭＳ ゴシック" pitchFamily="49" charset="-128"/>
              <a:ea typeface="ＭＳ ゴシック" pitchFamily="49" charset="-128"/>
            </a:rPr>
            <a:t>4</a:t>
          </a:r>
          <a:r>
            <a:rPr kumimoji="1" lang="ja-JP" altLang="en-US" sz="1100">
              <a:solidFill>
                <a:schemeClr val="tx1"/>
              </a:solidFill>
              <a:latin typeface="ＭＳ ゴシック" pitchFamily="49" charset="-128"/>
              <a:ea typeface="ＭＳ ゴシック" pitchFamily="49" charset="-128"/>
            </a:rPr>
            <a:t>年度については、令和元年災害復旧事業の償還が開始したことから、前年度と比較し、元利償還額が</a:t>
          </a:r>
          <a:r>
            <a:rPr kumimoji="1" lang="en-US" altLang="ja-JP" sz="1100">
              <a:solidFill>
                <a:schemeClr val="tx1"/>
              </a:solidFill>
              <a:latin typeface="ＭＳ ゴシック" pitchFamily="49" charset="-128"/>
              <a:ea typeface="ＭＳ ゴシック" pitchFamily="49" charset="-128"/>
            </a:rPr>
            <a:t>224</a:t>
          </a:r>
          <a:r>
            <a:rPr kumimoji="1" lang="ja-JP" altLang="en-US" sz="1100">
              <a:solidFill>
                <a:schemeClr val="tx1"/>
              </a:solidFill>
              <a:latin typeface="ＭＳ ゴシック" pitchFamily="49" charset="-128"/>
              <a:ea typeface="ＭＳ ゴシック" pitchFamily="49" charset="-128"/>
            </a:rPr>
            <a:t>百万円増となった。</a:t>
          </a:r>
          <a:endParaRPr kumimoji="0" lang="en-US" altLang="ja-JP" sz="1100" b="0" i="0" u="none" strike="noStrike">
            <a:solidFill>
              <a:schemeClr val="dk1"/>
            </a:solidFill>
            <a:effectLst/>
            <a:latin typeface="+mn-lt"/>
            <a:ea typeface="+mn-ea"/>
            <a:cs typeface="+mn-cs"/>
          </a:endParaRPr>
        </a:p>
        <a:p>
          <a:r>
            <a:rPr kumimoji="0" lang="ja-JP" altLang="en-US" sz="1100" b="0" i="0" u="none" strike="noStrike" baseline="0">
              <a:solidFill>
                <a:schemeClr val="dk1"/>
              </a:solidFill>
              <a:effectLst/>
              <a:latin typeface="+mn-lt"/>
              <a:ea typeface="+mn-ea"/>
              <a:cs typeface="+mn-cs"/>
            </a:rPr>
            <a:t>　</a:t>
          </a:r>
          <a:r>
            <a:rPr kumimoji="1" lang="ja-JP" altLang="en-US" sz="1100">
              <a:solidFill>
                <a:schemeClr val="tx1"/>
              </a:solidFill>
              <a:latin typeface="ＭＳ ゴシック" pitchFamily="49" charset="-128"/>
              <a:ea typeface="ＭＳ ゴシック" pitchFamily="49" charset="-128"/>
            </a:rPr>
            <a:t>これにより、算入公債費等の額が</a:t>
          </a:r>
          <a:r>
            <a:rPr kumimoji="1" lang="en-US" altLang="ja-JP" sz="1100">
              <a:solidFill>
                <a:schemeClr val="tx1"/>
              </a:solidFill>
              <a:latin typeface="ＭＳ ゴシック" pitchFamily="49" charset="-128"/>
              <a:ea typeface="ＭＳ ゴシック" pitchFamily="49" charset="-128"/>
            </a:rPr>
            <a:t>182</a:t>
          </a:r>
          <a:r>
            <a:rPr kumimoji="1" lang="ja-JP" altLang="en-US" sz="1100">
              <a:solidFill>
                <a:schemeClr val="tx1"/>
              </a:solidFill>
              <a:latin typeface="ＭＳ ゴシック" pitchFamily="49" charset="-128"/>
              <a:ea typeface="ＭＳ ゴシック" pitchFamily="49" charset="-128"/>
            </a:rPr>
            <a:t>百万円増となったため、実質公債費比率の分子の額が</a:t>
          </a:r>
          <a:r>
            <a:rPr kumimoji="1" lang="en-US" altLang="ja-JP" sz="1100">
              <a:solidFill>
                <a:schemeClr val="tx1"/>
              </a:solidFill>
              <a:latin typeface="ＭＳ ゴシック" pitchFamily="49" charset="-128"/>
              <a:ea typeface="ＭＳ ゴシック" pitchFamily="49" charset="-128"/>
            </a:rPr>
            <a:t>22</a:t>
          </a:r>
          <a:r>
            <a:rPr kumimoji="1" lang="ja-JP" altLang="en-US" sz="1100">
              <a:solidFill>
                <a:schemeClr val="tx1"/>
              </a:solidFill>
              <a:latin typeface="ＭＳ ゴシック" pitchFamily="49" charset="-128"/>
              <a:ea typeface="ＭＳ ゴシック" pitchFamily="49" charset="-128"/>
            </a:rPr>
            <a:t>百万円増となった。</a:t>
          </a:r>
        </a:p>
        <a:p>
          <a:r>
            <a:rPr kumimoji="1" lang="ja-JP" altLang="en-US" sz="1100">
              <a:solidFill>
                <a:schemeClr val="tx1"/>
              </a:solidFill>
              <a:latin typeface="ＭＳ ゴシック" pitchFamily="49" charset="-128"/>
              <a:ea typeface="ＭＳ ゴシック" pitchFamily="49" charset="-128"/>
            </a:rPr>
            <a:t>　今後については、常陸大宮駅周辺整備事業等の大規模事業が予定されているが、国県補助金の活用など各種財源の確保に努め、引き続き地方債発行の抑制を図るとともに、交付税算入率の高い事業債を優先的に活用するなど、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実質公債費比率の算定に用いる満期一括償還地方債の償還財源として積み立てを行っていない。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将来負担額については、地方債現在高が令和</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年度には令和元年東日本台風災害復旧事業に係る起債により一時的に増加したものの、地方債発行抑制の取組の継続により、前年度と比較して</a:t>
          </a:r>
          <a:r>
            <a:rPr kumimoji="1" lang="en-US" altLang="ja-JP" sz="1400">
              <a:solidFill>
                <a:schemeClr val="tx1"/>
              </a:solidFill>
              <a:latin typeface="ＭＳ ゴシック" pitchFamily="49" charset="-128"/>
              <a:ea typeface="ＭＳ ゴシック" pitchFamily="49" charset="-128"/>
            </a:rPr>
            <a:t>1,079</a:t>
          </a:r>
          <a:r>
            <a:rPr kumimoji="1" lang="ja-JP" altLang="en-US" sz="1400">
              <a:solidFill>
                <a:schemeClr val="tx1"/>
              </a:solidFill>
              <a:latin typeface="ＭＳ ゴシック" pitchFamily="49" charset="-128"/>
              <a:ea typeface="ＭＳ ゴシック" pitchFamily="49" charset="-128"/>
            </a:rPr>
            <a:t>百万円の減となったことなどから、</a:t>
          </a:r>
          <a:r>
            <a:rPr kumimoji="1" lang="en-US" altLang="ja-JP" sz="1400">
              <a:solidFill>
                <a:schemeClr val="tx1"/>
              </a:solidFill>
              <a:latin typeface="ＭＳ ゴシック" pitchFamily="49" charset="-128"/>
              <a:ea typeface="ＭＳ ゴシック" pitchFamily="49" charset="-128"/>
            </a:rPr>
            <a:t>1,242</a:t>
          </a:r>
          <a:r>
            <a:rPr kumimoji="1" lang="ja-JP" altLang="en-US" sz="1400">
              <a:solidFill>
                <a:schemeClr val="tx1"/>
              </a:solidFill>
              <a:latin typeface="ＭＳ ゴシック" pitchFamily="49" charset="-128"/>
              <a:ea typeface="ＭＳ ゴシック" pitchFamily="49" charset="-128"/>
            </a:rPr>
            <a:t>百万円の減となった。</a:t>
          </a:r>
        </a:p>
        <a:p>
          <a:r>
            <a:rPr kumimoji="1" lang="ja-JP" altLang="en-US" sz="1400">
              <a:solidFill>
                <a:schemeClr val="tx1"/>
              </a:solidFill>
              <a:latin typeface="ＭＳ ゴシック" pitchFamily="49" charset="-128"/>
              <a:ea typeface="ＭＳ ゴシック" pitchFamily="49" charset="-128"/>
            </a:rPr>
            <a:t>　一方で、充当可能財源等については、財政調整基金などの充当可能基金が</a:t>
          </a:r>
          <a:r>
            <a:rPr kumimoji="1" lang="en-US" altLang="ja-JP" sz="1400">
              <a:solidFill>
                <a:schemeClr val="tx1"/>
              </a:solidFill>
              <a:latin typeface="ＭＳ ゴシック" pitchFamily="49" charset="-128"/>
              <a:ea typeface="ＭＳ ゴシック" pitchFamily="49" charset="-128"/>
            </a:rPr>
            <a:t>188</a:t>
          </a:r>
          <a:r>
            <a:rPr kumimoji="1" lang="ja-JP" altLang="en-US" sz="1400">
              <a:solidFill>
                <a:schemeClr val="tx1"/>
              </a:solidFill>
              <a:latin typeface="ＭＳ ゴシック" pitchFamily="49" charset="-128"/>
              <a:ea typeface="ＭＳ ゴシック" pitchFamily="49" charset="-128"/>
            </a:rPr>
            <a:t>百万円増となったものの、地方交付税の減などにより基準財政需要額算入見込額が</a:t>
          </a:r>
          <a:r>
            <a:rPr kumimoji="1" lang="en-US" altLang="ja-JP" sz="1400">
              <a:solidFill>
                <a:schemeClr val="tx1"/>
              </a:solidFill>
              <a:latin typeface="ＭＳ ゴシック" pitchFamily="49" charset="-128"/>
              <a:ea typeface="ＭＳ ゴシック" pitchFamily="49" charset="-128"/>
            </a:rPr>
            <a:t>1,626</a:t>
          </a:r>
          <a:r>
            <a:rPr kumimoji="1" lang="ja-JP" altLang="en-US" sz="1400">
              <a:solidFill>
                <a:schemeClr val="tx1"/>
              </a:solidFill>
              <a:latin typeface="ＭＳ ゴシック" pitchFamily="49" charset="-128"/>
              <a:ea typeface="ＭＳ ゴシック" pitchFamily="49" charset="-128"/>
            </a:rPr>
            <a:t>百万円減となったことから、</a:t>
          </a:r>
          <a:r>
            <a:rPr kumimoji="1" lang="en-US" altLang="ja-JP" sz="1400">
              <a:solidFill>
                <a:schemeClr val="tx1"/>
              </a:solidFill>
              <a:latin typeface="ＭＳ ゴシック" pitchFamily="49" charset="-128"/>
              <a:ea typeface="ＭＳ ゴシック" pitchFamily="49" charset="-128"/>
            </a:rPr>
            <a:t>1,505</a:t>
          </a:r>
          <a:r>
            <a:rPr kumimoji="1" lang="ja-JP" altLang="en-US" sz="1400">
              <a:solidFill>
                <a:schemeClr val="tx1"/>
              </a:solidFill>
              <a:latin typeface="ＭＳ ゴシック" pitchFamily="49" charset="-128"/>
              <a:ea typeface="ＭＳ ゴシック" pitchFamily="49" charset="-128"/>
            </a:rPr>
            <a:t>百万円の減となった。</a:t>
          </a:r>
        </a:p>
        <a:p>
          <a:r>
            <a:rPr kumimoji="1" lang="ja-JP" altLang="en-US" sz="1400">
              <a:solidFill>
                <a:schemeClr val="tx1"/>
              </a:solidFill>
              <a:latin typeface="ＭＳ ゴシック" pitchFamily="49" charset="-128"/>
              <a:ea typeface="ＭＳ ゴシック" pitchFamily="49" charset="-128"/>
            </a:rPr>
            <a:t>　以上により、将来負担比率の分子は</a:t>
          </a:r>
          <a:r>
            <a:rPr kumimoji="1" lang="en-US" altLang="ja-JP" sz="1400">
              <a:solidFill>
                <a:schemeClr val="tx1"/>
              </a:solidFill>
              <a:latin typeface="ＭＳ ゴシック" pitchFamily="49" charset="-128"/>
              <a:ea typeface="ＭＳ ゴシック" pitchFamily="49" charset="-128"/>
            </a:rPr>
            <a:t>262</a:t>
          </a:r>
          <a:r>
            <a:rPr kumimoji="1" lang="ja-JP" altLang="en-US" sz="1400">
              <a:solidFill>
                <a:schemeClr val="tx1"/>
              </a:solidFill>
              <a:latin typeface="ＭＳ ゴシック" pitchFamily="49" charset="-128"/>
              <a:ea typeface="ＭＳ ゴシック" pitchFamily="49" charset="-128"/>
            </a:rPr>
            <a:t>百万円増となった。今後も引き続き、地方債発行の抑制を図るなど、健全な財政運営に努める。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茨城県常陸大宮市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残高増の主な要因は、特定目的基金において、豊かな自然と調和したまちづくり基金を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百万円の積み立てたことが挙げられる。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その他、減債基金の取崩しにより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百万円の減となったが、財政調整基金については、収支見込において基金の取崩しを要しなかったことから、前年度の決算剰余金として積み立てた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百万円が基金残高として増加したことにより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合併算定替えによる特例措置が令和元年度で終了し、人口減少により今後の市税の伸びが期待できない中、多様化する行政需要へ対応しながら、市総合計画に基づいた事業を着実に実施していかなければならない状況である。このような中、財源となる基金の活用は不可欠なものであるため、今後も計画的な基金の積立・取崩を行っていく。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・地域創生基金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常陸大宮市創生総合戦略に基づき，地域の特性を生かした魅力と活力のある元気なふるさとづくり及び地域をつなぎ安心して暮らし続けられる拠点づくりを柱とする地域創生を推進するための基金</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・都市施設等整備事業基金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都市計画法第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条に規定する都市施設及び地方自治法第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乗第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項に規定する行政財産に係る施設の整備を目的とする事業の効率的な推進を図るための基金</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百万円増の主な理由としては、豊かな自然と調和したまちづくり基金を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百万円取崩し、観光振興費や財産管理費等の財源とした一方で、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百万円の積み立てを行ったことがあげられる。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・地域創生基金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今後も地域創生まちづくり事業や支所庁舎等を含めた地域の交流拠点整備等に充当予定</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・都市施設等整備事業基金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今後は子育て世帯向け住宅整備事業等に充当予定	</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財政調整基金については、収支見込において基金の取崩しを要しなかったことから、前年度の決算剰余金として積み立てた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百万円が基金残高として増加した。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合併算定替えによる特例措置が令和元年度で終了し、人口減少により今後の市税の伸びが期待できない中、多様化する行政需要へ対応しながら、市総合計画に基づいた事業を着実に実施していかなければならない状況であるため、効果的かつ効率的な行政運営を念頭に、行政サービスや事業の見直しなどの行財政改革に積極的に取組み、基金の適正額の維持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百万円（うち過疎地域自立促進交付金分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百万円）積み立てた一方で、大規模事業元金償還に伴う公債費の財源として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町村合併における重点施策である常陸大宮済生会病院建設事業に約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百万円、道の駅整備に約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百万円、第二中学校整備に約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百万円の合併特例事業債を発行したことで多額の市債残高を抱えておりその償還が財政を圧迫している。平成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年度からは地方債借入を元金償還以下として取り組んできたことから市債残高は年々減少傾向にあるが、平成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数年は大規模事業の元金償還開始の影響により公債費の増が見込まれ、また、今後も災害復旧事業や防災行政無線デジタル化整備事業、学校給食センター整備事業、常陸大宮駅周辺整備事業等で多額の元金償還開始が見込まれている。今後は、その償還に充てるために減債基金を計画的に取り崩していく必要があり基金残高は減少していく見込み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4906A45-5E30-46C1-8A8D-1784C620E6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FF62D3-F469-4D84-8874-D8FC9E82AD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CE9F1D8-7E1C-457C-AD4D-6A48F294C18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B6A7BF6-33ED-45C0-BF84-4339DBCB3B2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7382F06-2326-469D-B644-BAEE89AC23D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2196158-06BD-4D25-88EB-5A3A024E5A6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4C8F8BA-91CD-4C1B-A839-976C3CB334B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AF2B693-51E6-41FD-BE3C-275A57DBADD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9B790F7-699F-45C2-98F4-14751F45B6F8}"/>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FB29723-4417-413F-80EB-BFA94424FB2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7369B1E-0D3C-42B5-B101-E13A487313B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3A7F75A-600A-4280-842F-672730459CC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39,370
38,984
348.45
25,191,922
24,724,766
316,993
13,798,470
23,411,882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0991D2D-56FD-4EA7-8389-148C4C00CC32}"/>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8D0E71E-FADE-4A34-9F3A-E8A97050FFA5}"/>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C0AFAF5-A73C-49DC-BE3F-7F189E93B8E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568BDB5-7EDF-41D3-9262-85F25CFC397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2305A71-2975-408C-BB61-A4AD963437D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B599E3A-4E28-4AC9-9BEA-D104A7FC2D39}"/>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7E3CADA-9DC8-4EE8-B45C-542B9820611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BEB7B02-6698-4350-8003-1B383EF3001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BF83DDB-0D84-4629-AB85-F937A175442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EC5C879-F1BE-4BDB-8964-197FA6CE3CD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6B6D859-C5D7-4EC3-8724-DEDAFE7974E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30BADCC-A838-43DD-B2BC-975409C4300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C2C99D6-2932-4E4A-B0A3-E1182AC4C23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F045AEC-9A04-4C3D-A0AC-071E2B11914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681C6D8-5CDA-4E00-90AB-A0B86B4688C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51109D8-3BBF-4DC6-94D3-576E027653C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86E302A-2133-4A30-A7BC-7053781B0C9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8EF8A61-2A53-4203-9747-3BA7256BC413}"/>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58302A4-C3EA-4E43-909A-69105BCC160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AA54D5E-05DF-400A-BED7-8C6507041292}"/>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F7B4249-B03C-4A58-B42B-4A6D661EE8EC}"/>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4467B7F-DAFD-4F19-9B8C-04E8CE599733}"/>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873A222-4CF2-4225-AA5E-139D7F36D17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FC30231-3D6B-4BE9-934F-C6A298C424A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B97BA28-E6B1-4590-9C48-23AA060C817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E279EDA-1A44-4D3E-933B-F49E992ECA8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0830C3C-93F1-4547-AF8A-CC33CC056BB5}"/>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25D5EE8-B322-49BC-B163-C5A6E4C32D0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32696D3-BC23-4E07-BB98-859FCF775234}"/>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F990CC7-8C69-429C-AF4A-5C303620BC16}"/>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22C8010-4FF4-4890-B107-6B05F9CE4D7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E7C6EE2-A064-49FA-B48A-5109002F4A4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69292A2-7913-4EAF-A81C-A55AA9D5FE3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9C5E435-1949-4BEE-A957-A332C624C78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D6AAE53-CF4B-4A5F-8D68-26FCCE09A41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64.8</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％については、類似団体平均値より</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ポイント低い水準にあるが、前年度より</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ポイント増となり上昇傾向にある。これは、幼稚園や保育所、公民館等の公共施設の老朽化によるものである。市の公共施設総合管理計画（</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年度作成）においては、計画期間</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年間における数値目標を、延床面積の総量を</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割削減と設定しており、施設保有総量の削減、長寿命化等の対策を行うことで維持管理コストの縮減に努めていく。</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3F876E3-356E-4FE4-9E56-40C81D58C04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B34472C-3083-4EA7-83EE-1E178ABB5F9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4A7CD35-ED1F-4BAA-955D-595F3D7DA474}"/>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8C0FBBE-0D95-4135-878E-F820066BC002}"/>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DA538AD9-D607-4ED7-A9B0-1647FF3BF959}"/>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F3BF59E-C44D-44AA-8417-04B0F2A3D789}"/>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1680F8A-20A8-44AA-B120-884299A4D3F6}"/>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360E925-D32B-411C-A34B-99CD93A75A2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2F0F36A-42D4-4BA0-AE62-D0E2F300FD71}"/>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0542585-30D0-4D95-8EDA-E63B82EAC7C2}"/>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16A6E42-C88F-46EF-B322-A94429CF63E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DC5842E-9EC7-4038-BC90-88056F613EE5}"/>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9E00043-4D22-4198-B39E-100FA135E7AF}"/>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9B38C61-BEBE-4DEE-AA72-5F17CD378B1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A9CD5B49-C9FF-4B73-AF15-43670D25D5B9}"/>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9AFCA76-37E5-4A72-91B4-A0BB81AC89E5}"/>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21C4C2E9-A128-4D07-AC3E-68DAF624C1C6}"/>
            </a:ext>
          </a:extLst>
        </xdr:cNvPr>
        <xdr:cNvCxnSpPr/>
      </xdr:nvCxnSpPr>
      <xdr:spPr>
        <a:xfrm flipV="1">
          <a:off x="4206240" y="5165090"/>
          <a:ext cx="1270" cy="12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37749A3C-F637-47DD-9C5D-E4446E161CA6}"/>
            </a:ext>
          </a:extLst>
        </xdr:cNvPr>
        <xdr:cNvSpPr txBox="1"/>
      </xdr:nvSpPr>
      <xdr:spPr>
        <a:xfrm>
          <a:off x="4258945" y="64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8661534D-5285-41D1-920E-EAA9B47C9BF0}"/>
            </a:ext>
          </a:extLst>
        </xdr:cNvPr>
        <xdr:cNvCxnSpPr/>
      </xdr:nvCxnSpPr>
      <xdr:spPr>
        <a:xfrm>
          <a:off x="4119245" y="64572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119A3676-FE61-4AA9-A3C1-C4E6EDF39E29}"/>
            </a:ext>
          </a:extLst>
        </xdr:cNvPr>
        <xdr:cNvSpPr txBox="1"/>
      </xdr:nvSpPr>
      <xdr:spPr>
        <a:xfrm>
          <a:off x="4258945" y="494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C65EC6AC-61E3-408C-B106-5AA459650AB8}"/>
            </a:ext>
          </a:extLst>
        </xdr:cNvPr>
        <xdr:cNvCxnSpPr/>
      </xdr:nvCxnSpPr>
      <xdr:spPr>
        <a:xfrm>
          <a:off x="4119245" y="51650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7581E603-512F-4F84-8657-F679F861B289}"/>
            </a:ext>
          </a:extLst>
        </xdr:cNvPr>
        <xdr:cNvSpPr txBox="1"/>
      </xdr:nvSpPr>
      <xdr:spPr>
        <a:xfrm>
          <a:off x="4258945"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ACD5D7C8-1DBD-4BD7-AD05-B75B4436200E}"/>
            </a:ext>
          </a:extLst>
        </xdr:cNvPr>
        <xdr:cNvSpPr/>
      </xdr:nvSpPr>
      <xdr:spPr>
        <a:xfrm>
          <a:off x="4157345" y="5955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0BEA0B91-F6F8-4407-BEDE-6CCC1BE984CB}"/>
            </a:ext>
          </a:extLst>
        </xdr:cNvPr>
        <xdr:cNvSpPr/>
      </xdr:nvSpPr>
      <xdr:spPr>
        <a:xfrm>
          <a:off x="353758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8CA5DAA0-3C43-4AFD-B1E7-7623DB95DAC5}"/>
            </a:ext>
          </a:extLst>
        </xdr:cNvPr>
        <xdr:cNvSpPr/>
      </xdr:nvSpPr>
      <xdr:spPr>
        <a:xfrm>
          <a:off x="286702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712EFE3A-D860-4A7B-80EF-A23357C2B215}"/>
            </a:ext>
          </a:extLst>
        </xdr:cNvPr>
        <xdr:cNvSpPr/>
      </xdr:nvSpPr>
      <xdr:spPr>
        <a:xfrm>
          <a:off x="219646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90EE60A0-3115-4DE6-9536-3F286B671983}"/>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7FAB380-01C5-4677-B4B5-DF94289EE4C4}"/>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E6E131B-1D72-4FE4-B728-1D8A9B451E35}"/>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8A98B6D-25E1-4CF7-BDBB-D2250697D63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49AFA2C-AB2A-469C-8487-AF503CCB5FF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FCF6433-A16B-43DE-9C4A-5EC9888A2BA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1" name="楕円 80">
          <a:extLst>
            <a:ext uri="{FF2B5EF4-FFF2-40B4-BE49-F238E27FC236}">
              <a16:creationId xmlns:a16="http://schemas.microsoft.com/office/drawing/2014/main" id="{E77AA9A8-65D4-4BD0-B7DA-43F3C2F4EE17}"/>
            </a:ext>
          </a:extLst>
        </xdr:cNvPr>
        <xdr:cNvSpPr/>
      </xdr:nvSpPr>
      <xdr:spPr>
        <a:xfrm>
          <a:off x="4157345" y="5951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4462</xdr:rowOff>
    </xdr:from>
    <xdr:ext cx="405111" cy="259045"/>
    <xdr:sp macro="" textlink="">
      <xdr:nvSpPr>
        <xdr:cNvPr id="82" name="有形固定資産減価償却率該当値テキスト">
          <a:extLst>
            <a:ext uri="{FF2B5EF4-FFF2-40B4-BE49-F238E27FC236}">
              <a16:creationId xmlns:a16="http://schemas.microsoft.com/office/drawing/2014/main" id="{4C676CE2-03C8-456D-B63C-F87F19D47244}"/>
            </a:ext>
          </a:extLst>
        </xdr:cNvPr>
        <xdr:cNvSpPr txBox="1"/>
      </xdr:nvSpPr>
      <xdr:spPr>
        <a:xfrm>
          <a:off x="4258945"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122449</xdr:rowOff>
    </xdr:from>
    <xdr:to>
      <xdr:col>19</xdr:col>
      <xdr:colOff>187325</xdr:colOff>
      <xdr:row>31</xdr:row>
      <xdr:rowOff>52599</xdr:rowOff>
    </xdr:to>
    <xdr:sp macro="" textlink="">
      <xdr:nvSpPr>
        <xdr:cNvPr id="83" name="楕円 82">
          <a:extLst>
            <a:ext uri="{FF2B5EF4-FFF2-40B4-BE49-F238E27FC236}">
              <a16:creationId xmlns:a16="http://schemas.microsoft.com/office/drawing/2014/main" id="{8542828C-A484-44BB-8188-4F226B0F31EC}"/>
            </a:ext>
          </a:extLst>
        </xdr:cNvPr>
        <xdr:cNvSpPr/>
      </xdr:nvSpPr>
      <xdr:spPr>
        <a:xfrm>
          <a:off x="3537585" y="59212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xdr:rowOff>
    </xdr:from>
    <xdr:to>
      <xdr:col>23</xdr:col>
      <xdr:colOff>85725</xdr:colOff>
      <xdr:row>31</xdr:row>
      <xdr:rowOff>32385</xdr:rowOff>
    </xdr:to>
    <xdr:cxnSp macro="">
      <xdr:nvCxnSpPr>
        <xdr:cNvPr id="84" name="直線コネクタ 83">
          <a:extLst>
            <a:ext uri="{FF2B5EF4-FFF2-40B4-BE49-F238E27FC236}">
              <a16:creationId xmlns:a16="http://schemas.microsoft.com/office/drawing/2014/main" id="{D4F324E3-DC63-4A12-96F5-414A43B0B7EA}"/>
            </a:ext>
          </a:extLst>
        </xdr:cNvPr>
        <xdr:cNvCxnSpPr/>
      </xdr:nvCxnSpPr>
      <xdr:spPr>
        <a:xfrm>
          <a:off x="3588385" y="5968259"/>
          <a:ext cx="6197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5" name="楕円 84">
          <a:extLst>
            <a:ext uri="{FF2B5EF4-FFF2-40B4-BE49-F238E27FC236}">
              <a16:creationId xmlns:a16="http://schemas.microsoft.com/office/drawing/2014/main" id="{5CB4E7D9-9036-445A-93D4-9431AE7BBA5B}"/>
            </a:ext>
          </a:extLst>
        </xdr:cNvPr>
        <xdr:cNvSpPr/>
      </xdr:nvSpPr>
      <xdr:spPr>
        <a:xfrm>
          <a:off x="2867025" y="5897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1799</xdr:rowOff>
    </xdr:to>
    <xdr:cxnSp macro="">
      <xdr:nvCxnSpPr>
        <xdr:cNvPr id="86" name="直線コネクタ 85">
          <a:extLst>
            <a:ext uri="{FF2B5EF4-FFF2-40B4-BE49-F238E27FC236}">
              <a16:creationId xmlns:a16="http://schemas.microsoft.com/office/drawing/2014/main" id="{73BDD9A2-ABD1-4E89-9D88-BA40D73F27AD}"/>
            </a:ext>
          </a:extLst>
        </xdr:cNvPr>
        <xdr:cNvCxnSpPr/>
      </xdr:nvCxnSpPr>
      <xdr:spPr>
        <a:xfrm>
          <a:off x="2917825" y="5948680"/>
          <a:ext cx="670560" cy="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a:extLst>
            <a:ext uri="{FF2B5EF4-FFF2-40B4-BE49-F238E27FC236}">
              <a16:creationId xmlns:a16="http://schemas.microsoft.com/office/drawing/2014/main" id="{FB6126A0-63FA-4E94-9643-92D74105CCBD}"/>
            </a:ext>
          </a:extLst>
        </xdr:cNvPr>
        <xdr:cNvSpPr/>
      </xdr:nvSpPr>
      <xdr:spPr>
        <a:xfrm>
          <a:off x="2196465" y="5876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30</xdr:row>
      <xdr:rowOff>149860</xdr:rowOff>
    </xdr:to>
    <xdr:cxnSp macro="">
      <xdr:nvCxnSpPr>
        <xdr:cNvPr id="88" name="直線コネクタ 87">
          <a:extLst>
            <a:ext uri="{FF2B5EF4-FFF2-40B4-BE49-F238E27FC236}">
              <a16:creationId xmlns:a16="http://schemas.microsoft.com/office/drawing/2014/main" id="{779C0F4E-9550-4C83-8B2D-5D551DB210C9}"/>
            </a:ext>
          </a:extLst>
        </xdr:cNvPr>
        <xdr:cNvCxnSpPr/>
      </xdr:nvCxnSpPr>
      <xdr:spPr>
        <a:xfrm>
          <a:off x="2247265" y="5927090"/>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楕円 88">
          <a:extLst>
            <a:ext uri="{FF2B5EF4-FFF2-40B4-BE49-F238E27FC236}">
              <a16:creationId xmlns:a16="http://schemas.microsoft.com/office/drawing/2014/main" id="{C313C480-884C-451B-93F5-15B06070FF6D}"/>
            </a:ext>
          </a:extLst>
        </xdr:cNvPr>
        <xdr:cNvSpPr/>
      </xdr:nvSpPr>
      <xdr:spPr>
        <a:xfrm>
          <a:off x="1525905" y="5849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101283</xdr:rowOff>
    </xdr:from>
    <xdr:to>
      <xdr:col>11</xdr:col>
      <xdr:colOff>136525</xdr:colOff>
      <xdr:row>30</xdr:row>
      <xdr:rowOff>128270</xdr:rowOff>
    </xdr:to>
    <xdr:cxnSp macro="">
      <xdr:nvCxnSpPr>
        <xdr:cNvPr id="90" name="直線コネクタ 89">
          <a:extLst>
            <a:ext uri="{FF2B5EF4-FFF2-40B4-BE49-F238E27FC236}">
              <a16:creationId xmlns:a16="http://schemas.microsoft.com/office/drawing/2014/main" id="{74AEDB52-FB5D-4149-9FF5-B03910505EB1}"/>
            </a:ext>
          </a:extLst>
        </xdr:cNvPr>
        <xdr:cNvCxnSpPr/>
      </xdr:nvCxnSpPr>
      <xdr:spPr>
        <a:xfrm>
          <a:off x="1576705" y="5900103"/>
          <a:ext cx="67056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1" name="n_1aveValue有形固定資産減価償却率">
          <a:extLst>
            <a:ext uri="{FF2B5EF4-FFF2-40B4-BE49-F238E27FC236}">
              <a16:creationId xmlns:a16="http://schemas.microsoft.com/office/drawing/2014/main" id="{B002D133-D928-474F-AA4F-955080CB7B5B}"/>
            </a:ext>
          </a:extLst>
        </xdr:cNvPr>
        <xdr:cNvSpPr txBox="1"/>
      </xdr:nvSpPr>
      <xdr:spPr>
        <a:xfrm>
          <a:off x="339598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2" name="n_2aveValue有形固定資産減価償却率">
          <a:extLst>
            <a:ext uri="{FF2B5EF4-FFF2-40B4-BE49-F238E27FC236}">
              <a16:creationId xmlns:a16="http://schemas.microsoft.com/office/drawing/2014/main" id="{EF7DABCA-0C10-4C8A-86F8-6B0197A24F43}"/>
            </a:ext>
          </a:extLst>
        </xdr:cNvPr>
        <xdr:cNvSpPr txBox="1"/>
      </xdr:nvSpPr>
      <xdr:spPr>
        <a:xfrm>
          <a:off x="2738129" y="567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F9E0E446-1170-496A-B376-BE50936EEDA1}"/>
            </a:ext>
          </a:extLst>
        </xdr:cNvPr>
        <xdr:cNvSpPr txBox="1"/>
      </xdr:nvSpPr>
      <xdr:spPr>
        <a:xfrm>
          <a:off x="2067569" y="597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1BCDF302-6083-471E-A7D8-7F4DD85E0508}"/>
            </a:ext>
          </a:extLst>
        </xdr:cNvPr>
        <xdr:cNvSpPr txBox="1"/>
      </xdr:nvSpPr>
      <xdr:spPr>
        <a:xfrm>
          <a:off x="1397009" y="596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43726</xdr:rowOff>
    </xdr:from>
    <xdr:ext cx="405111" cy="259045"/>
    <xdr:sp macro="" textlink="">
      <xdr:nvSpPr>
        <xdr:cNvPr id="95" name="n_1mainValue有形固定資産減価償却率">
          <a:extLst>
            <a:ext uri="{FF2B5EF4-FFF2-40B4-BE49-F238E27FC236}">
              <a16:creationId xmlns:a16="http://schemas.microsoft.com/office/drawing/2014/main" id="{33D0693C-2D80-44BA-B302-4AAD6EF11D35}"/>
            </a:ext>
          </a:extLst>
        </xdr:cNvPr>
        <xdr:cNvSpPr txBox="1"/>
      </xdr:nvSpPr>
      <xdr:spPr>
        <a:xfrm>
          <a:off x="3395989" y="6010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6" name="n_2mainValue有形固定資産減価償却率">
          <a:extLst>
            <a:ext uri="{FF2B5EF4-FFF2-40B4-BE49-F238E27FC236}">
              <a16:creationId xmlns:a16="http://schemas.microsoft.com/office/drawing/2014/main" id="{11310DE6-CFE8-4474-8EA3-CA6CF2FFF55F}"/>
            </a:ext>
          </a:extLst>
        </xdr:cNvPr>
        <xdr:cNvSpPr txBox="1"/>
      </xdr:nvSpPr>
      <xdr:spPr>
        <a:xfrm>
          <a:off x="2738129"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mainValue有形固定資産減価償却率">
          <a:extLst>
            <a:ext uri="{FF2B5EF4-FFF2-40B4-BE49-F238E27FC236}">
              <a16:creationId xmlns:a16="http://schemas.microsoft.com/office/drawing/2014/main" id="{00B54E37-5FA8-412E-BC13-592CF4117DA5}"/>
            </a:ext>
          </a:extLst>
        </xdr:cNvPr>
        <xdr:cNvSpPr txBox="1"/>
      </xdr:nvSpPr>
      <xdr:spPr>
        <a:xfrm>
          <a:off x="2067569"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mainValue有形固定資産減価償却率">
          <a:extLst>
            <a:ext uri="{FF2B5EF4-FFF2-40B4-BE49-F238E27FC236}">
              <a16:creationId xmlns:a16="http://schemas.microsoft.com/office/drawing/2014/main" id="{A4F87002-36E1-4F00-88B9-A5B3B4BE1D9A}"/>
            </a:ext>
          </a:extLst>
        </xdr:cNvPr>
        <xdr:cNvSpPr txBox="1"/>
      </xdr:nvSpPr>
      <xdr:spPr>
        <a:xfrm>
          <a:off x="1397009" y="5632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ADAEA39-6E98-453D-A50E-44431DAC60ED}"/>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B6A02D0-899C-4353-B825-64B826A58BA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B0B6615-43AD-47CF-A5D4-54C0623A3912}"/>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9845258-7DAF-4EA3-B889-A353EF7206C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F915400-F3DF-4399-A0D3-A889CA4C135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F8BBC46-BF75-4F73-8B4A-7B3552A22772}"/>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2058B73-E6C8-467D-A1A7-1E7C18FA2E23}"/>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3DB7A2C-CBF1-4B8B-A83F-8F3E9DD68F14}"/>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16B9792-F633-481D-9E90-DB770352BEB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2D63096-44D2-4575-AA75-1D6EB949897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A9E54B4-D8A2-4A42-A4A2-9433405E01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6FB657F-41C2-4605-86FD-5CA8C95D8EE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2EC6971-C1AA-4A50-8B25-0703AF92EA92}"/>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492.2</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％については、前年度と比較して</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16.0</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ポイント減となり、類似団体平均値より</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62.5</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ポイント下回っている。これは、当該比率の分子（将来負担額</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充当可能財源）が充当可能財源の減により増となった一方で、分母の因子となる経常経費における一般財源の収支が前年度より増となったことが主な要因である。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baseline="0">
              <a:solidFill>
                <a:srgbClr val="0070C0"/>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地方債の借り入れについては、平成</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年度予算編成から、借入額を償還元金以下とすることで発行の抑制に努めており、今後も継続していく。</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4AC67DA-FC2B-4DAE-AF24-D9DD1444A72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05FEF51-68E6-4F97-89D4-92708094CD5E}"/>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706EBD6-2E2B-464E-A2C8-E960354A11A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831147D-B4EC-4539-9173-E3E29EC61B44}"/>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06E5690-40A5-4754-9396-533E5D218422}"/>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7F5A596-E5B8-4A57-ACF6-24DA6739DCCE}"/>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D2CB39F-7E83-44D2-AB30-362D4608B82E}"/>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685D12B-F961-4E8A-8000-665C8854988F}"/>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4900EBF-1074-4AB5-AB5D-89EFAB2C9D5F}"/>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802E01F-641B-4ECB-9312-6EA38CF16FFA}"/>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FEDEAB0-B3B0-4D2B-AAE5-3731501A3B79}"/>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6552263-EF87-45BD-B4DF-C69B683ADD01}"/>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4A2BF8B-D35D-4786-B75E-D0861B1A7433}"/>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11A3811-6EC5-46A7-A2CF-A0FFFDF492E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6E9706C-2617-405D-B362-30607B39AB0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D87DD3F1-3F83-4EF5-ACBB-D118C7C47AB9}"/>
            </a:ext>
          </a:extLst>
        </xdr:cNvPr>
        <xdr:cNvCxnSpPr/>
      </xdr:nvCxnSpPr>
      <xdr:spPr>
        <a:xfrm flipV="1">
          <a:off x="13027660" y="5211868"/>
          <a:ext cx="1269" cy="126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DE6A63A2-7594-4F75-956C-3699C4B3F2A4}"/>
            </a:ext>
          </a:extLst>
        </xdr:cNvPr>
        <xdr:cNvSpPr txBox="1"/>
      </xdr:nvSpPr>
      <xdr:spPr>
        <a:xfrm>
          <a:off x="13080365" y="64795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A1C8159E-7BF1-454B-89A6-E561D4C22D15}"/>
            </a:ext>
          </a:extLst>
        </xdr:cNvPr>
        <xdr:cNvCxnSpPr/>
      </xdr:nvCxnSpPr>
      <xdr:spPr>
        <a:xfrm>
          <a:off x="12963525" y="6475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976F70D-5472-4B5A-857F-E299EEC7F4A3}"/>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E1949FD-E2B0-4389-830C-05BB5C9804C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2" name="債務償還比率平均値テキスト">
          <a:extLst>
            <a:ext uri="{FF2B5EF4-FFF2-40B4-BE49-F238E27FC236}">
              <a16:creationId xmlns:a16="http://schemas.microsoft.com/office/drawing/2014/main" id="{D45AB1C3-51DB-49EC-B9FB-9C4DB48D7200}"/>
            </a:ext>
          </a:extLst>
        </xdr:cNvPr>
        <xdr:cNvSpPr txBox="1"/>
      </xdr:nvSpPr>
      <xdr:spPr>
        <a:xfrm>
          <a:off x="13080365" y="579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13640033-73B5-4208-B210-589AAFA21B8A}"/>
            </a:ext>
          </a:extLst>
        </xdr:cNvPr>
        <xdr:cNvSpPr/>
      </xdr:nvSpPr>
      <xdr:spPr>
        <a:xfrm>
          <a:off x="13001625" y="5811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E5C8D61A-16E5-4DEF-8541-3BF357625EED}"/>
            </a:ext>
          </a:extLst>
        </xdr:cNvPr>
        <xdr:cNvSpPr/>
      </xdr:nvSpPr>
      <xdr:spPr>
        <a:xfrm>
          <a:off x="1235900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860CC07C-CE3C-4D5A-9C10-CEB35E470CEA}"/>
            </a:ext>
          </a:extLst>
        </xdr:cNvPr>
        <xdr:cNvSpPr/>
      </xdr:nvSpPr>
      <xdr:spPr>
        <a:xfrm>
          <a:off x="1168844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27943BB5-4B0A-4786-A25F-E82B57817BB5}"/>
            </a:ext>
          </a:extLst>
        </xdr:cNvPr>
        <xdr:cNvSpPr/>
      </xdr:nvSpPr>
      <xdr:spPr>
        <a:xfrm>
          <a:off x="11017885" y="600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57E3128B-9C13-481F-8B8D-3EE023EED741}"/>
            </a:ext>
          </a:extLst>
        </xdr:cNvPr>
        <xdr:cNvSpPr/>
      </xdr:nvSpPr>
      <xdr:spPr>
        <a:xfrm>
          <a:off x="10347325" y="597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7CF736D-33BE-40D7-825F-48E08B5378F6}"/>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E22888B-F237-485D-93D2-8D374FD05AD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D036E00-8C3F-477B-8954-D151AA032633}"/>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13AE9B-87D4-4AA3-8CB9-F68581A56C4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C7717B7-89E1-4745-820A-2BA697BE8E8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108825</xdr:rowOff>
    </xdr:from>
    <xdr:to>
      <xdr:col>76</xdr:col>
      <xdr:colOff>73025</xdr:colOff>
      <xdr:row>30</xdr:row>
      <xdr:rowOff>38975</xdr:rowOff>
    </xdr:to>
    <xdr:sp macro="" textlink="">
      <xdr:nvSpPr>
        <xdr:cNvPr id="143" name="楕円 142">
          <a:extLst>
            <a:ext uri="{FF2B5EF4-FFF2-40B4-BE49-F238E27FC236}">
              <a16:creationId xmlns:a16="http://schemas.microsoft.com/office/drawing/2014/main" id="{BD17CAFC-F829-48A5-86D9-5F321151428A}"/>
            </a:ext>
          </a:extLst>
        </xdr:cNvPr>
        <xdr:cNvSpPr/>
      </xdr:nvSpPr>
      <xdr:spPr>
        <a:xfrm>
          <a:off x="13001625" y="5740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131702</xdr:rowOff>
    </xdr:from>
    <xdr:ext cx="469744" cy="259045"/>
    <xdr:sp macro="" textlink="">
      <xdr:nvSpPr>
        <xdr:cNvPr id="144" name="債務償還比率該当値テキスト">
          <a:extLst>
            <a:ext uri="{FF2B5EF4-FFF2-40B4-BE49-F238E27FC236}">
              <a16:creationId xmlns:a16="http://schemas.microsoft.com/office/drawing/2014/main" id="{A1627302-2E9A-494A-9617-11A5BC941482}"/>
            </a:ext>
          </a:extLst>
        </xdr:cNvPr>
        <xdr:cNvSpPr txBox="1"/>
      </xdr:nvSpPr>
      <xdr:spPr>
        <a:xfrm>
          <a:off x="13080365" y="55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128016</xdr:rowOff>
    </xdr:from>
    <xdr:to>
      <xdr:col>72</xdr:col>
      <xdr:colOff>123825</xdr:colOff>
      <xdr:row>30</xdr:row>
      <xdr:rowOff>58166</xdr:rowOff>
    </xdr:to>
    <xdr:sp macro="" textlink="">
      <xdr:nvSpPr>
        <xdr:cNvPr id="145" name="楕円 144">
          <a:extLst>
            <a:ext uri="{FF2B5EF4-FFF2-40B4-BE49-F238E27FC236}">
              <a16:creationId xmlns:a16="http://schemas.microsoft.com/office/drawing/2014/main" id="{A4F877D5-378B-4555-B8BB-98890B2F4869}"/>
            </a:ext>
          </a:extLst>
        </xdr:cNvPr>
        <xdr:cNvSpPr/>
      </xdr:nvSpPr>
      <xdr:spPr>
        <a:xfrm>
          <a:off x="12359005" y="5759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159625</xdr:rowOff>
    </xdr:from>
    <xdr:to>
      <xdr:col>76</xdr:col>
      <xdr:colOff>22225</xdr:colOff>
      <xdr:row>30</xdr:row>
      <xdr:rowOff>7366</xdr:rowOff>
    </xdr:to>
    <xdr:cxnSp macro="">
      <xdr:nvCxnSpPr>
        <xdr:cNvPr id="146" name="直線コネクタ 145">
          <a:extLst>
            <a:ext uri="{FF2B5EF4-FFF2-40B4-BE49-F238E27FC236}">
              <a16:creationId xmlns:a16="http://schemas.microsoft.com/office/drawing/2014/main" id="{A43150F2-6AB9-4552-80F4-44189B5FD9A3}"/>
            </a:ext>
          </a:extLst>
        </xdr:cNvPr>
        <xdr:cNvCxnSpPr/>
      </xdr:nvCxnSpPr>
      <xdr:spPr>
        <a:xfrm flipV="1">
          <a:off x="12409805" y="5790805"/>
          <a:ext cx="61976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59118</xdr:rowOff>
    </xdr:from>
    <xdr:to>
      <xdr:col>68</xdr:col>
      <xdr:colOff>123825</xdr:colOff>
      <xdr:row>30</xdr:row>
      <xdr:rowOff>160718</xdr:rowOff>
    </xdr:to>
    <xdr:sp macro="" textlink="">
      <xdr:nvSpPr>
        <xdr:cNvPr id="147" name="楕円 146">
          <a:extLst>
            <a:ext uri="{FF2B5EF4-FFF2-40B4-BE49-F238E27FC236}">
              <a16:creationId xmlns:a16="http://schemas.microsoft.com/office/drawing/2014/main" id="{F3898ACD-5B7E-455B-A1E6-5B76458988FF}"/>
            </a:ext>
          </a:extLst>
        </xdr:cNvPr>
        <xdr:cNvSpPr/>
      </xdr:nvSpPr>
      <xdr:spPr>
        <a:xfrm>
          <a:off x="11688445" y="58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7366</xdr:rowOff>
    </xdr:from>
    <xdr:to>
      <xdr:col>72</xdr:col>
      <xdr:colOff>73025</xdr:colOff>
      <xdr:row>30</xdr:row>
      <xdr:rowOff>109918</xdr:rowOff>
    </xdr:to>
    <xdr:cxnSp macro="">
      <xdr:nvCxnSpPr>
        <xdr:cNvPr id="148" name="直線コネクタ 147">
          <a:extLst>
            <a:ext uri="{FF2B5EF4-FFF2-40B4-BE49-F238E27FC236}">
              <a16:creationId xmlns:a16="http://schemas.microsoft.com/office/drawing/2014/main" id="{09ADA884-9DF9-406A-BDDB-256A313FED64}"/>
            </a:ext>
          </a:extLst>
        </xdr:cNvPr>
        <xdr:cNvCxnSpPr/>
      </xdr:nvCxnSpPr>
      <xdr:spPr>
        <a:xfrm flipV="1">
          <a:off x="11739245" y="5806186"/>
          <a:ext cx="67056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88145</xdr:rowOff>
    </xdr:from>
    <xdr:to>
      <xdr:col>64</xdr:col>
      <xdr:colOff>123825</xdr:colOff>
      <xdr:row>31</xdr:row>
      <xdr:rowOff>18295</xdr:rowOff>
    </xdr:to>
    <xdr:sp macro="" textlink="">
      <xdr:nvSpPr>
        <xdr:cNvPr id="149" name="楕円 148">
          <a:extLst>
            <a:ext uri="{FF2B5EF4-FFF2-40B4-BE49-F238E27FC236}">
              <a16:creationId xmlns:a16="http://schemas.microsoft.com/office/drawing/2014/main" id="{F66F271F-6828-4C93-8048-79003980FEEA}"/>
            </a:ext>
          </a:extLst>
        </xdr:cNvPr>
        <xdr:cNvSpPr/>
      </xdr:nvSpPr>
      <xdr:spPr>
        <a:xfrm>
          <a:off x="11017885" y="5886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109918</xdr:rowOff>
    </xdr:from>
    <xdr:to>
      <xdr:col>68</xdr:col>
      <xdr:colOff>73025</xdr:colOff>
      <xdr:row>30</xdr:row>
      <xdr:rowOff>138945</xdr:rowOff>
    </xdr:to>
    <xdr:cxnSp macro="">
      <xdr:nvCxnSpPr>
        <xdr:cNvPr id="150" name="直線コネクタ 149">
          <a:extLst>
            <a:ext uri="{FF2B5EF4-FFF2-40B4-BE49-F238E27FC236}">
              <a16:creationId xmlns:a16="http://schemas.microsoft.com/office/drawing/2014/main" id="{C933076E-C4BF-41EC-9126-2C4E209E01E9}"/>
            </a:ext>
          </a:extLst>
        </xdr:cNvPr>
        <xdr:cNvCxnSpPr/>
      </xdr:nvCxnSpPr>
      <xdr:spPr>
        <a:xfrm flipV="1">
          <a:off x="11068685" y="5908738"/>
          <a:ext cx="670560" cy="2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28653</xdr:rowOff>
    </xdr:from>
    <xdr:to>
      <xdr:col>60</xdr:col>
      <xdr:colOff>123825</xdr:colOff>
      <xdr:row>30</xdr:row>
      <xdr:rowOff>130253</xdr:rowOff>
    </xdr:to>
    <xdr:sp macro="" textlink="">
      <xdr:nvSpPr>
        <xdr:cNvPr id="151" name="楕円 150">
          <a:extLst>
            <a:ext uri="{FF2B5EF4-FFF2-40B4-BE49-F238E27FC236}">
              <a16:creationId xmlns:a16="http://schemas.microsoft.com/office/drawing/2014/main" id="{01CCD451-32CA-4ACA-8C49-ADC090883BDE}"/>
            </a:ext>
          </a:extLst>
        </xdr:cNvPr>
        <xdr:cNvSpPr/>
      </xdr:nvSpPr>
      <xdr:spPr>
        <a:xfrm>
          <a:off x="10347325" y="58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79453</xdr:rowOff>
    </xdr:from>
    <xdr:to>
      <xdr:col>64</xdr:col>
      <xdr:colOff>73025</xdr:colOff>
      <xdr:row>30</xdr:row>
      <xdr:rowOff>138945</xdr:rowOff>
    </xdr:to>
    <xdr:cxnSp macro="">
      <xdr:nvCxnSpPr>
        <xdr:cNvPr id="152" name="直線コネクタ 151">
          <a:extLst>
            <a:ext uri="{FF2B5EF4-FFF2-40B4-BE49-F238E27FC236}">
              <a16:creationId xmlns:a16="http://schemas.microsoft.com/office/drawing/2014/main" id="{8AF6B253-021D-4EF5-A79C-BC5C82BAE316}"/>
            </a:ext>
          </a:extLst>
        </xdr:cNvPr>
        <xdr:cNvCxnSpPr/>
      </xdr:nvCxnSpPr>
      <xdr:spPr>
        <a:xfrm>
          <a:off x="10398125" y="5878273"/>
          <a:ext cx="670560" cy="5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3" name="n_1aveValue債務償還比率">
          <a:extLst>
            <a:ext uri="{FF2B5EF4-FFF2-40B4-BE49-F238E27FC236}">
              <a16:creationId xmlns:a16="http://schemas.microsoft.com/office/drawing/2014/main" id="{2A92CA2B-82FF-40EF-8741-6A928428920B}"/>
            </a:ext>
          </a:extLst>
        </xdr:cNvPr>
        <xdr:cNvSpPr txBox="1"/>
      </xdr:nvSpPr>
      <xdr:spPr>
        <a:xfrm>
          <a:off x="1218509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54" name="n_2aveValue債務償還比率">
          <a:extLst>
            <a:ext uri="{FF2B5EF4-FFF2-40B4-BE49-F238E27FC236}">
              <a16:creationId xmlns:a16="http://schemas.microsoft.com/office/drawing/2014/main" id="{012A6AE1-DC40-4615-952C-5D09BB781FDA}"/>
            </a:ext>
          </a:extLst>
        </xdr:cNvPr>
        <xdr:cNvSpPr txBox="1"/>
      </xdr:nvSpPr>
      <xdr:spPr>
        <a:xfrm>
          <a:off x="11527232" y="603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55" name="n_3aveValue債務償還比率">
          <a:extLst>
            <a:ext uri="{FF2B5EF4-FFF2-40B4-BE49-F238E27FC236}">
              <a16:creationId xmlns:a16="http://schemas.microsoft.com/office/drawing/2014/main" id="{B83EEF5E-6759-464C-8999-7FD5C069F249}"/>
            </a:ext>
          </a:extLst>
        </xdr:cNvPr>
        <xdr:cNvSpPr txBox="1"/>
      </xdr:nvSpPr>
      <xdr:spPr>
        <a:xfrm>
          <a:off x="10856672" y="609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56" name="n_4aveValue債務償還比率">
          <a:extLst>
            <a:ext uri="{FF2B5EF4-FFF2-40B4-BE49-F238E27FC236}">
              <a16:creationId xmlns:a16="http://schemas.microsoft.com/office/drawing/2014/main" id="{D1FC6D98-26DB-4BF9-A3A1-5AB2DE304F6F}"/>
            </a:ext>
          </a:extLst>
        </xdr:cNvPr>
        <xdr:cNvSpPr txBox="1"/>
      </xdr:nvSpPr>
      <xdr:spPr>
        <a:xfrm>
          <a:off x="10186112" y="606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74693</xdr:rowOff>
    </xdr:from>
    <xdr:ext cx="469744" cy="259045"/>
    <xdr:sp macro="" textlink="">
      <xdr:nvSpPr>
        <xdr:cNvPr id="157" name="n_1mainValue債務償還比率">
          <a:extLst>
            <a:ext uri="{FF2B5EF4-FFF2-40B4-BE49-F238E27FC236}">
              <a16:creationId xmlns:a16="http://schemas.microsoft.com/office/drawing/2014/main" id="{9E0D1A67-AEA0-4EA2-BCA4-6EA487B92A44}"/>
            </a:ext>
          </a:extLst>
        </xdr:cNvPr>
        <xdr:cNvSpPr txBox="1"/>
      </xdr:nvSpPr>
      <xdr:spPr>
        <a:xfrm>
          <a:off x="12185092" y="553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5795</xdr:rowOff>
    </xdr:from>
    <xdr:ext cx="469744" cy="259045"/>
    <xdr:sp macro="" textlink="">
      <xdr:nvSpPr>
        <xdr:cNvPr id="158" name="n_2mainValue債務償還比率">
          <a:extLst>
            <a:ext uri="{FF2B5EF4-FFF2-40B4-BE49-F238E27FC236}">
              <a16:creationId xmlns:a16="http://schemas.microsoft.com/office/drawing/2014/main" id="{23EAA012-74E5-4435-AE9B-C1BDFADB90D0}"/>
            </a:ext>
          </a:extLst>
        </xdr:cNvPr>
        <xdr:cNvSpPr txBox="1"/>
      </xdr:nvSpPr>
      <xdr:spPr>
        <a:xfrm>
          <a:off x="11527232" y="563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34822</xdr:rowOff>
    </xdr:from>
    <xdr:ext cx="469744" cy="259045"/>
    <xdr:sp macro="" textlink="">
      <xdr:nvSpPr>
        <xdr:cNvPr id="159" name="n_3mainValue債務償還比率">
          <a:extLst>
            <a:ext uri="{FF2B5EF4-FFF2-40B4-BE49-F238E27FC236}">
              <a16:creationId xmlns:a16="http://schemas.microsoft.com/office/drawing/2014/main" id="{69D8B22D-042E-430C-BD53-9905868B4E6C}"/>
            </a:ext>
          </a:extLst>
        </xdr:cNvPr>
        <xdr:cNvSpPr txBox="1"/>
      </xdr:nvSpPr>
      <xdr:spPr>
        <a:xfrm>
          <a:off x="10856672" y="566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146780</xdr:rowOff>
    </xdr:from>
    <xdr:ext cx="469744" cy="259045"/>
    <xdr:sp macro="" textlink="">
      <xdr:nvSpPr>
        <xdr:cNvPr id="160" name="n_4mainValue債務償還比率">
          <a:extLst>
            <a:ext uri="{FF2B5EF4-FFF2-40B4-BE49-F238E27FC236}">
              <a16:creationId xmlns:a16="http://schemas.microsoft.com/office/drawing/2014/main" id="{2F075F0D-5398-4C04-B2DB-1226901E94D4}"/>
            </a:ext>
          </a:extLst>
        </xdr:cNvPr>
        <xdr:cNvSpPr txBox="1"/>
      </xdr:nvSpPr>
      <xdr:spPr>
        <a:xfrm>
          <a:off x="10186112" y="561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5003FC8-0F95-4CB7-BE20-18DC2170546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C1A07AF-4C00-4732-AA17-22C09E7D4F99}"/>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C871DDE-F424-48DC-99DC-5804E33BC8D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51ED99F-C77F-445D-9C1D-2449DADABC1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C3CD69E-B1B7-4DA6-BD54-12DA8E124345}"/>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957FAC9-D435-4A30-8230-DD4A7510519A}"/>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BC94F2-184C-4AD6-B6A5-B165A8F7990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FE481F-0692-4103-852B-B835EEC1048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B9AD3F-D496-46C1-8052-2368B1E06F2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5940C1-176A-4E97-95E2-9F4088721BD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22B435-F14E-4994-BAFB-79A9859AB5E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945A84-F41C-45F2-8D03-25B30AD66B7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F4AF19-C50F-46B3-8558-44C0DCEBF8E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C80300-9926-42ED-B36C-F159BDF2510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C19D41-C7E3-4EFD-B4D8-6639DCADA71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251EB1-633E-44DD-B4C5-90CA967998C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39,370
38,984
348.45
25,191,922
24,724,766
316,993
13,798,470
23,411,882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8F1A3A-83B6-4530-9A65-4297A116AF8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3C71DA-EF02-4654-84F3-88B38F8712B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90CD04-422E-42F3-91C2-D40EDBE9EC6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B53640-7EF3-4BDA-8CD4-6AB5A94C92E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693327-4A05-4C6D-9D09-398CEAC2486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920009B-A807-4123-BCA9-6434D334CC0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03AC9D-5247-48BA-9D09-4213DBB42EF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68D3D6-E241-4FDA-B815-3A2E29547D8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296CD3-21CE-4063-9B99-9B81B4BA796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254B2F-285E-46D3-9EE0-96E97331188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8EFA39-9008-4D4F-95DF-3167D59CAAA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9A6173-D1DD-499D-BB9B-068BA8286BB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49F0B0-93F9-479D-A932-66F5AB3233A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4433A9-C69A-4B32-BCD1-0C7744176F0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33F0F6-92D4-4220-9D99-BFDC6CA8648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9A5D44-57D4-4A9A-AD76-87F113AC35E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41F9B2-B0AA-4E68-8EC5-3CD667A3A7D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16CFB0-D155-422C-A073-011EE515017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F8A1ED-E6AD-44BA-A4EC-808ABD883F6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0DCE8A-5C63-4655-AF78-0822ADC5F30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1A7A0D-1BD6-482A-BAF6-5547DF5AA99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B746AC-D322-4209-B994-ED4C283C6AD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47540C-FAC0-4F17-8574-0E81BED5935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404EBC-C85A-4D38-81AC-FABE58C3BA5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5FCC26-BC6A-4D0D-AD84-A2EDCC8E55D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799563-FEB2-4FF7-9432-6562FCADBCC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D5B255-36ED-4CF1-A82A-979E57591DA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D5608E-F370-4FFB-B0F9-1335F4C0BF2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0EB31C-1F98-4348-8334-8D4163B47EA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415B65-1D09-4307-9658-E250F63A7DD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D3B9AA-87B8-4E07-B984-4A77B149E12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3E57784-02C7-4A5F-AF68-864CAEE9018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061E996-1359-407C-A9FB-9BDF0F8A54C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9F2E845-40CA-4B3B-9B00-C106E6FBA2E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6391CAC-0BE2-41BE-BDE4-CFD14D462F3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8BCD2FC-DF35-4D83-89A6-103A84B8A4F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4D79838-0382-44AA-951E-1B7F4E769BC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05E8F44-DA3D-4BEF-A9DA-CB7ABAAD6C3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40E7A81-0281-47B9-BF10-35410B20FAB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80FBB2E-8D2D-45A2-865D-09A369BFC4B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910AB29-D860-4849-8F3E-58E86BB4D7E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A25AF8C-DBD3-43C2-BE7C-40C13744796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AC7EF21-92DC-4A18-90D6-A549EEAEDB4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F3BCE54-4067-4063-A68A-DCD596CB91C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D2E3CAB-E91E-4082-8B7D-08B6DD79226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96A084B2-ABDC-45B3-B7FE-3384D8046268}"/>
            </a:ext>
          </a:extLst>
        </xdr:cNvPr>
        <xdr:cNvCxnSpPr/>
      </xdr:nvCxnSpPr>
      <xdr:spPr>
        <a:xfrm flipV="1">
          <a:off x="4086225" y="56749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7D98764E-45FB-4280-BB8C-7DFD9829D91F}"/>
            </a:ext>
          </a:extLst>
        </xdr:cNvPr>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96871EA3-5F4B-47AC-AE97-6BB9DF979018}"/>
            </a:ext>
          </a:extLst>
        </xdr:cNvPr>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700D0407-9738-4A98-B3C0-5268AF078E63}"/>
            </a:ext>
          </a:extLst>
        </xdr:cNvPr>
        <xdr:cNvSpPr txBox="1"/>
      </xdr:nvSpPr>
      <xdr:spPr>
        <a:xfrm>
          <a:off x="412496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D5AAD0E2-8BF0-4B9A-AE52-F24683AE2300}"/>
            </a:ext>
          </a:extLst>
        </xdr:cNvPr>
        <xdr:cNvCxnSpPr/>
      </xdr:nvCxnSpPr>
      <xdr:spPr>
        <a:xfrm>
          <a:off x="402082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1DD1A72A-2CE9-485C-883F-5ED64103FCD8}"/>
            </a:ext>
          </a:extLst>
        </xdr:cNvPr>
        <xdr:cNvSpPr txBox="1"/>
      </xdr:nvSpPr>
      <xdr:spPr>
        <a:xfrm>
          <a:off x="412496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066E4C9E-C735-4D38-AD2E-F247D6A1292B}"/>
            </a:ext>
          </a:extLst>
        </xdr:cNvPr>
        <xdr:cNvSpPr/>
      </xdr:nvSpPr>
      <xdr:spPr>
        <a:xfrm>
          <a:off x="403606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301CFA31-F7C6-4241-8975-DA89E8C288D5}"/>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92FC3591-7E4D-42D0-A8AD-606B0EA2B532}"/>
            </a:ext>
          </a:extLst>
        </xdr:cNvPr>
        <xdr:cNvSpPr/>
      </xdr:nvSpPr>
      <xdr:spPr>
        <a:xfrm>
          <a:off x="25146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4EEC4884-FE52-4D01-9E07-5E17F3152FCB}"/>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A0F2185C-26F5-430D-842A-AC0CC25A30D4}"/>
            </a:ext>
          </a:extLst>
        </xdr:cNvPr>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B3BB272-E66B-4E15-B6A0-5D1544378AB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FCC54B-51F5-4247-8428-9474FF00429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CF2493-ED4C-4043-86E0-B1EF3655970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CDC512-3E3D-421D-BCFD-035884024E4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7297B21-4D22-45C2-A6AD-E095E1CBDBE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961AF3E0-7FA8-4050-90A5-9C3F7FC4AA1B}"/>
            </a:ext>
          </a:extLst>
        </xdr:cNvPr>
        <xdr:cNvSpPr/>
      </xdr:nvSpPr>
      <xdr:spPr>
        <a:xfrm>
          <a:off x="4036060" y="644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C39CCDB2-9599-4F2D-9C9B-6D19D5895E2F}"/>
            </a:ext>
          </a:extLst>
        </xdr:cNvPr>
        <xdr:cNvSpPr txBox="1"/>
      </xdr:nvSpPr>
      <xdr:spPr>
        <a:xfrm>
          <a:off x="4124960"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33020</xdr:rowOff>
    </xdr:from>
    <xdr:to>
      <xdr:col>20</xdr:col>
      <xdr:colOff>38100</xdr:colOff>
      <xdr:row>38</xdr:row>
      <xdr:rowOff>134620</xdr:rowOff>
    </xdr:to>
    <xdr:sp macro="" textlink="">
      <xdr:nvSpPr>
        <xdr:cNvPr id="75" name="楕円 74">
          <a:extLst>
            <a:ext uri="{FF2B5EF4-FFF2-40B4-BE49-F238E27FC236}">
              <a16:creationId xmlns:a16="http://schemas.microsoft.com/office/drawing/2014/main" id="{BBD4BA6D-DEB4-4CD3-A198-6F32B897230E}"/>
            </a:ext>
          </a:extLst>
        </xdr:cNvPr>
        <xdr:cNvSpPr/>
      </xdr:nvSpPr>
      <xdr:spPr>
        <a:xfrm>
          <a:off x="3312160" y="6403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83820</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34FD4DD6-1B36-4A21-9991-6C1FA69122D3}"/>
            </a:ext>
          </a:extLst>
        </xdr:cNvPr>
        <xdr:cNvCxnSpPr/>
      </xdr:nvCxnSpPr>
      <xdr:spPr>
        <a:xfrm>
          <a:off x="3355340" y="645414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7" name="楕円 76">
          <a:extLst>
            <a:ext uri="{FF2B5EF4-FFF2-40B4-BE49-F238E27FC236}">
              <a16:creationId xmlns:a16="http://schemas.microsoft.com/office/drawing/2014/main" id="{19FF0416-36F7-4942-8A71-5556CEE2A889}"/>
            </a:ext>
          </a:extLst>
        </xdr:cNvPr>
        <xdr:cNvSpPr/>
      </xdr:nvSpPr>
      <xdr:spPr>
        <a:xfrm>
          <a:off x="251460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4AE589CB-E566-4DE5-A37D-C65549BD9F8B}"/>
            </a:ext>
          </a:extLst>
        </xdr:cNvPr>
        <xdr:cNvCxnSpPr/>
      </xdr:nvCxnSpPr>
      <xdr:spPr>
        <a:xfrm>
          <a:off x="2565400" y="64160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9" name="楕円 78">
          <a:extLst>
            <a:ext uri="{FF2B5EF4-FFF2-40B4-BE49-F238E27FC236}">
              <a16:creationId xmlns:a16="http://schemas.microsoft.com/office/drawing/2014/main" id="{2BEFFE46-3B23-43A2-8A1E-1D633F0E98D5}"/>
            </a:ext>
          </a:extLst>
        </xdr:cNvPr>
        <xdr:cNvSpPr/>
      </xdr:nvSpPr>
      <xdr:spPr>
        <a:xfrm>
          <a:off x="1739900" y="632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F2D0C123-7803-4911-B637-04A2BDB98ACC}"/>
            </a:ext>
          </a:extLst>
        </xdr:cNvPr>
        <xdr:cNvCxnSpPr/>
      </xdr:nvCxnSpPr>
      <xdr:spPr>
        <a:xfrm>
          <a:off x="1790700" y="637603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90170</xdr:rowOff>
    </xdr:from>
    <xdr:to>
      <xdr:col>6</xdr:col>
      <xdr:colOff>38100</xdr:colOff>
      <xdr:row>38</xdr:row>
      <xdr:rowOff>20320</xdr:rowOff>
    </xdr:to>
    <xdr:sp macro="" textlink="">
      <xdr:nvSpPr>
        <xdr:cNvPr id="81" name="楕円 80">
          <a:extLst>
            <a:ext uri="{FF2B5EF4-FFF2-40B4-BE49-F238E27FC236}">
              <a16:creationId xmlns:a16="http://schemas.microsoft.com/office/drawing/2014/main" id="{2C75EA5A-85EC-4FDC-B5EC-AEAC5B33AE1B}"/>
            </a:ext>
          </a:extLst>
        </xdr:cNvPr>
        <xdr:cNvSpPr/>
      </xdr:nvSpPr>
      <xdr:spPr>
        <a:xfrm>
          <a:off x="965200" y="6292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140970</xdr:rowOff>
    </xdr:from>
    <xdr:to>
      <xdr:col>10</xdr:col>
      <xdr:colOff>114300</xdr:colOff>
      <xdr:row>38</xdr:row>
      <xdr:rowOff>5715</xdr:rowOff>
    </xdr:to>
    <xdr:cxnSp macro="">
      <xdr:nvCxnSpPr>
        <xdr:cNvPr id="82" name="直線コネクタ 81">
          <a:extLst>
            <a:ext uri="{FF2B5EF4-FFF2-40B4-BE49-F238E27FC236}">
              <a16:creationId xmlns:a16="http://schemas.microsoft.com/office/drawing/2014/main" id="{BAB19FFF-9B59-4F90-8BC7-5FDDA704F31E}"/>
            </a:ext>
          </a:extLst>
        </xdr:cNvPr>
        <xdr:cNvCxnSpPr/>
      </xdr:nvCxnSpPr>
      <xdr:spPr>
        <a:xfrm>
          <a:off x="1008380" y="634365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361571F6-757B-4976-B21F-358127442619}"/>
            </a:ext>
          </a:extLst>
        </xdr:cNvPr>
        <xdr:cNvSpPr txBox="1"/>
      </xdr:nvSpPr>
      <xdr:spPr>
        <a:xfrm>
          <a:off x="317056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45363B20-FEA0-447E-89D4-944B8B1A92BD}"/>
            </a:ext>
          </a:extLst>
        </xdr:cNvPr>
        <xdr:cNvSpPr txBox="1"/>
      </xdr:nvSpPr>
      <xdr:spPr>
        <a:xfrm>
          <a:off x="23857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9DA68053-DF9B-4F48-BFAA-4DCF09C6C61B}"/>
            </a:ext>
          </a:extLst>
        </xdr:cNvPr>
        <xdr:cNvSpPr txBox="1"/>
      </xdr:nvSpPr>
      <xdr:spPr>
        <a:xfrm>
          <a:off x="16110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3ED22F3D-8296-407F-8954-CEE86BF7E523}"/>
            </a:ext>
          </a:extLst>
        </xdr:cNvPr>
        <xdr:cNvSpPr txBox="1"/>
      </xdr:nvSpPr>
      <xdr:spPr>
        <a:xfrm>
          <a:off x="8363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125747</xdr:rowOff>
    </xdr:from>
    <xdr:ext cx="405111" cy="259045"/>
    <xdr:sp macro="" textlink="">
      <xdr:nvSpPr>
        <xdr:cNvPr id="87" name="n_1mainValue【道路】&#10;有形固定資産減価償却率">
          <a:extLst>
            <a:ext uri="{FF2B5EF4-FFF2-40B4-BE49-F238E27FC236}">
              <a16:creationId xmlns:a16="http://schemas.microsoft.com/office/drawing/2014/main" id="{B4A9E75F-6A73-4F67-BFBC-4277A29DD001}"/>
            </a:ext>
          </a:extLst>
        </xdr:cNvPr>
        <xdr:cNvSpPr txBox="1"/>
      </xdr:nvSpPr>
      <xdr:spPr>
        <a:xfrm>
          <a:off x="317056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8" name="n_2mainValue【道路】&#10;有形固定資産減価償却率">
          <a:extLst>
            <a:ext uri="{FF2B5EF4-FFF2-40B4-BE49-F238E27FC236}">
              <a16:creationId xmlns:a16="http://schemas.microsoft.com/office/drawing/2014/main" id="{4B2BED92-E0A8-4ACA-AFA0-B7C4F3BB0D61}"/>
            </a:ext>
          </a:extLst>
        </xdr:cNvPr>
        <xdr:cNvSpPr txBox="1"/>
      </xdr:nvSpPr>
      <xdr:spPr>
        <a:xfrm>
          <a:off x="23857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47642</xdr:rowOff>
    </xdr:from>
    <xdr:ext cx="405111" cy="259045"/>
    <xdr:sp macro="" textlink="">
      <xdr:nvSpPr>
        <xdr:cNvPr id="89" name="n_3mainValue【道路】&#10;有形固定資産減価償却率">
          <a:extLst>
            <a:ext uri="{FF2B5EF4-FFF2-40B4-BE49-F238E27FC236}">
              <a16:creationId xmlns:a16="http://schemas.microsoft.com/office/drawing/2014/main" id="{79A7957A-2398-4958-A9C4-4CC158808842}"/>
            </a:ext>
          </a:extLst>
        </xdr:cNvPr>
        <xdr:cNvSpPr txBox="1"/>
      </xdr:nvSpPr>
      <xdr:spPr>
        <a:xfrm>
          <a:off x="161100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90" name="n_4mainValue【道路】&#10;有形固定資産減価償却率">
          <a:extLst>
            <a:ext uri="{FF2B5EF4-FFF2-40B4-BE49-F238E27FC236}">
              <a16:creationId xmlns:a16="http://schemas.microsoft.com/office/drawing/2014/main" id="{3CA0265F-1D3C-4C7E-8ADA-4303F5351F97}"/>
            </a:ext>
          </a:extLst>
        </xdr:cNvPr>
        <xdr:cNvSpPr txBox="1"/>
      </xdr:nvSpPr>
      <xdr:spPr>
        <a:xfrm>
          <a:off x="83630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709FF1C-9C14-41C7-96D6-94F9C507777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9C7DB4-E045-48F0-BFBD-859D3FF0FBD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174BF6D-637F-4193-84A5-38FD7802963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6A404F0-E666-40CF-A422-1F0D757C793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8723DB8-DF11-4C6F-A818-B3D53C60B41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CE59221-72E9-4B00-91D9-66EF52B05D8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0ED40D7-C69E-418D-8E52-5A4C95922D1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40524F8-A5C1-499D-AB5A-B61F482A6BE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65E20A5-3151-4AE6-A4F1-49325A6A146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757E9AB-DE9E-46A6-BB66-CF0468B1794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5E3F490-618C-47AF-9D5F-4FEF8A9F43BE}"/>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03B3E69-0391-4CA9-9307-A282DB16170D}"/>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51AF898-8E74-4BDC-A7A1-2149A4BC0595}"/>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E69955A3-43DF-4C4C-8836-2B0CE335FBEF}"/>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7B483D8-1814-4EEE-B3B2-7F5065FD9A9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1061A6A4-E730-44C1-93D1-428D07148FBF}"/>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7D20102-FF59-4DF9-8AF8-9A8747E5BF5D}"/>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A9C60624-362D-4BB8-985C-C8B918F9CF2F}"/>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CF2F856-F5F6-46E7-8677-5D2E23AB788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EA58E8D-181F-4DB2-A186-99E85F009FB4}"/>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BC6241D-2D5E-42FA-9CD4-84775057455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E105077F-9D0F-4B2C-8040-31E06DBF9D72}"/>
            </a:ext>
          </a:extLst>
        </xdr:cNvPr>
        <xdr:cNvCxnSpPr/>
      </xdr:nvCxnSpPr>
      <xdr:spPr>
        <a:xfrm flipV="1">
          <a:off x="9219565" y="5570080"/>
          <a:ext cx="0" cy="143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F360F384-5ED0-4BF3-8083-71684C908133}"/>
            </a:ext>
          </a:extLst>
        </xdr:cNvPr>
        <xdr:cNvSpPr txBox="1"/>
      </xdr:nvSpPr>
      <xdr:spPr>
        <a:xfrm>
          <a:off x="9258300" y="70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A7910218-3E8C-4B63-975C-7F957D5A9899}"/>
            </a:ext>
          </a:extLst>
        </xdr:cNvPr>
        <xdr:cNvCxnSpPr/>
      </xdr:nvCxnSpPr>
      <xdr:spPr>
        <a:xfrm>
          <a:off x="9154160" y="7002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ABD28243-AD69-462E-A3C4-6D4FD168268B}"/>
            </a:ext>
          </a:extLst>
        </xdr:cNvPr>
        <xdr:cNvSpPr txBox="1"/>
      </xdr:nvSpPr>
      <xdr:spPr>
        <a:xfrm>
          <a:off x="9258300" y="535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0BF6BF9F-FFDA-4B1C-9BD8-8EE9DF3A318D}"/>
            </a:ext>
          </a:extLst>
        </xdr:cNvPr>
        <xdr:cNvCxnSpPr/>
      </xdr:nvCxnSpPr>
      <xdr:spPr>
        <a:xfrm>
          <a:off x="9154160" y="557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E2ECA934-A9F0-446F-AC0F-4AA5F0E70C33}"/>
            </a:ext>
          </a:extLst>
        </xdr:cNvPr>
        <xdr:cNvSpPr txBox="1"/>
      </xdr:nvSpPr>
      <xdr:spPr>
        <a:xfrm>
          <a:off x="9258300" y="667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66DD343C-8DE3-42A4-A175-C466DDC2098B}"/>
            </a:ext>
          </a:extLst>
        </xdr:cNvPr>
        <xdr:cNvSpPr/>
      </xdr:nvSpPr>
      <xdr:spPr>
        <a:xfrm>
          <a:off x="9192260" y="67015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659BCF42-31EF-4666-BDC3-9632345D96B3}"/>
            </a:ext>
          </a:extLst>
        </xdr:cNvPr>
        <xdr:cNvSpPr/>
      </xdr:nvSpPr>
      <xdr:spPr>
        <a:xfrm>
          <a:off x="8445500" y="670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FB8EF114-D674-4C2D-B7E3-26D82AF1C1D6}"/>
            </a:ext>
          </a:extLst>
        </xdr:cNvPr>
        <xdr:cNvSpPr/>
      </xdr:nvSpPr>
      <xdr:spPr>
        <a:xfrm>
          <a:off x="7670800" y="6720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019FE9D5-53E7-4DFF-8C5E-7267D890E117}"/>
            </a:ext>
          </a:extLst>
        </xdr:cNvPr>
        <xdr:cNvSpPr/>
      </xdr:nvSpPr>
      <xdr:spPr>
        <a:xfrm>
          <a:off x="6873240" y="672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099D0FDD-6053-4F0B-8B51-5F7D58C83BD1}"/>
            </a:ext>
          </a:extLst>
        </xdr:cNvPr>
        <xdr:cNvSpPr/>
      </xdr:nvSpPr>
      <xdr:spPr>
        <a:xfrm>
          <a:off x="6098540" y="6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464B7E0-FFAC-435E-9879-2D45A1FB438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ECEAB6D-10E9-4A4F-8591-1721DDA8207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727378C-8A2B-4FBF-95F9-D4BD2FEEEE6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D34FA12-E8FE-45EE-A99F-A8870052006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75753F-7649-4705-B3F5-AD728E12782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10258</xdr:rowOff>
    </xdr:from>
    <xdr:to>
      <xdr:col>55</xdr:col>
      <xdr:colOff>50800</xdr:colOff>
      <xdr:row>39</xdr:row>
      <xdr:rowOff>111858</xdr:rowOff>
    </xdr:to>
    <xdr:sp macro="" textlink="">
      <xdr:nvSpPr>
        <xdr:cNvPr id="128" name="楕円 127">
          <a:extLst>
            <a:ext uri="{FF2B5EF4-FFF2-40B4-BE49-F238E27FC236}">
              <a16:creationId xmlns:a16="http://schemas.microsoft.com/office/drawing/2014/main" id="{1E29FF17-7BBF-406D-B4FB-43C6B2921E8C}"/>
            </a:ext>
          </a:extLst>
        </xdr:cNvPr>
        <xdr:cNvSpPr/>
      </xdr:nvSpPr>
      <xdr:spPr>
        <a:xfrm>
          <a:off x="9192260" y="65482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33135</xdr:rowOff>
    </xdr:from>
    <xdr:ext cx="534377" cy="259045"/>
    <xdr:sp macro="" textlink="">
      <xdr:nvSpPr>
        <xdr:cNvPr id="129" name="【道路】&#10;一人当たり延長該当値テキスト">
          <a:extLst>
            <a:ext uri="{FF2B5EF4-FFF2-40B4-BE49-F238E27FC236}">
              <a16:creationId xmlns:a16="http://schemas.microsoft.com/office/drawing/2014/main" id="{00D5B81A-242B-4B0A-B88A-A03D3D9734EF}"/>
            </a:ext>
          </a:extLst>
        </xdr:cNvPr>
        <xdr:cNvSpPr txBox="1"/>
      </xdr:nvSpPr>
      <xdr:spPr>
        <a:xfrm>
          <a:off x="9258300" y="640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17006</xdr:rowOff>
    </xdr:from>
    <xdr:to>
      <xdr:col>50</xdr:col>
      <xdr:colOff>165100</xdr:colOff>
      <xdr:row>39</xdr:row>
      <xdr:rowOff>118606</xdr:rowOff>
    </xdr:to>
    <xdr:sp macro="" textlink="">
      <xdr:nvSpPr>
        <xdr:cNvPr id="130" name="楕円 129">
          <a:extLst>
            <a:ext uri="{FF2B5EF4-FFF2-40B4-BE49-F238E27FC236}">
              <a16:creationId xmlns:a16="http://schemas.microsoft.com/office/drawing/2014/main" id="{A30CD4C7-DC6F-48F3-8C73-3DA8A0695F57}"/>
            </a:ext>
          </a:extLst>
        </xdr:cNvPr>
        <xdr:cNvSpPr/>
      </xdr:nvSpPr>
      <xdr:spPr>
        <a:xfrm>
          <a:off x="8445500" y="65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61058</xdr:rowOff>
    </xdr:from>
    <xdr:to>
      <xdr:col>55</xdr:col>
      <xdr:colOff>0</xdr:colOff>
      <xdr:row>39</xdr:row>
      <xdr:rowOff>67806</xdr:rowOff>
    </xdr:to>
    <xdr:cxnSp macro="">
      <xdr:nvCxnSpPr>
        <xdr:cNvPr id="131" name="直線コネクタ 130">
          <a:extLst>
            <a:ext uri="{FF2B5EF4-FFF2-40B4-BE49-F238E27FC236}">
              <a16:creationId xmlns:a16="http://schemas.microsoft.com/office/drawing/2014/main" id="{5DA6E37E-A69B-45B2-827D-7E635606C883}"/>
            </a:ext>
          </a:extLst>
        </xdr:cNvPr>
        <xdr:cNvCxnSpPr/>
      </xdr:nvCxnSpPr>
      <xdr:spPr>
        <a:xfrm flipV="1">
          <a:off x="8496300" y="6599018"/>
          <a:ext cx="7239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154010</xdr:rowOff>
    </xdr:from>
    <xdr:to>
      <xdr:col>46</xdr:col>
      <xdr:colOff>38100</xdr:colOff>
      <xdr:row>39</xdr:row>
      <xdr:rowOff>84160</xdr:rowOff>
    </xdr:to>
    <xdr:sp macro="" textlink="">
      <xdr:nvSpPr>
        <xdr:cNvPr id="132" name="楕円 131">
          <a:extLst>
            <a:ext uri="{FF2B5EF4-FFF2-40B4-BE49-F238E27FC236}">
              <a16:creationId xmlns:a16="http://schemas.microsoft.com/office/drawing/2014/main" id="{08224C40-F738-4A66-A15A-C4D38167EEE7}"/>
            </a:ext>
          </a:extLst>
        </xdr:cNvPr>
        <xdr:cNvSpPr/>
      </xdr:nvSpPr>
      <xdr:spPr>
        <a:xfrm>
          <a:off x="7670800" y="652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33360</xdr:rowOff>
    </xdr:from>
    <xdr:to>
      <xdr:col>50</xdr:col>
      <xdr:colOff>114300</xdr:colOff>
      <xdr:row>39</xdr:row>
      <xdr:rowOff>67806</xdr:rowOff>
    </xdr:to>
    <xdr:cxnSp macro="">
      <xdr:nvCxnSpPr>
        <xdr:cNvPr id="133" name="直線コネクタ 132">
          <a:extLst>
            <a:ext uri="{FF2B5EF4-FFF2-40B4-BE49-F238E27FC236}">
              <a16:creationId xmlns:a16="http://schemas.microsoft.com/office/drawing/2014/main" id="{34BEF784-BD33-4E8C-9BF2-8D98C152F303}"/>
            </a:ext>
          </a:extLst>
        </xdr:cNvPr>
        <xdr:cNvCxnSpPr/>
      </xdr:nvCxnSpPr>
      <xdr:spPr>
        <a:xfrm>
          <a:off x="7713980" y="6571320"/>
          <a:ext cx="782320" cy="3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30914</xdr:rowOff>
    </xdr:from>
    <xdr:to>
      <xdr:col>41</xdr:col>
      <xdr:colOff>101600</xdr:colOff>
      <xdr:row>39</xdr:row>
      <xdr:rowOff>132514</xdr:rowOff>
    </xdr:to>
    <xdr:sp macro="" textlink="">
      <xdr:nvSpPr>
        <xdr:cNvPr id="134" name="楕円 133">
          <a:extLst>
            <a:ext uri="{FF2B5EF4-FFF2-40B4-BE49-F238E27FC236}">
              <a16:creationId xmlns:a16="http://schemas.microsoft.com/office/drawing/2014/main" id="{096BB895-CCA2-40B2-BFB4-4B91C756260C}"/>
            </a:ext>
          </a:extLst>
        </xdr:cNvPr>
        <xdr:cNvSpPr/>
      </xdr:nvSpPr>
      <xdr:spPr>
        <a:xfrm>
          <a:off x="6873240" y="65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33360</xdr:rowOff>
    </xdr:from>
    <xdr:to>
      <xdr:col>45</xdr:col>
      <xdr:colOff>177800</xdr:colOff>
      <xdr:row>39</xdr:row>
      <xdr:rowOff>81714</xdr:rowOff>
    </xdr:to>
    <xdr:cxnSp macro="">
      <xdr:nvCxnSpPr>
        <xdr:cNvPr id="135" name="直線コネクタ 134">
          <a:extLst>
            <a:ext uri="{FF2B5EF4-FFF2-40B4-BE49-F238E27FC236}">
              <a16:creationId xmlns:a16="http://schemas.microsoft.com/office/drawing/2014/main" id="{0DE732FF-1241-4557-8932-C78ACDBFE8DF}"/>
            </a:ext>
          </a:extLst>
        </xdr:cNvPr>
        <xdr:cNvCxnSpPr/>
      </xdr:nvCxnSpPr>
      <xdr:spPr>
        <a:xfrm flipV="1">
          <a:off x="6924040" y="6571320"/>
          <a:ext cx="78994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38485</xdr:rowOff>
    </xdr:from>
    <xdr:to>
      <xdr:col>36</xdr:col>
      <xdr:colOff>165100</xdr:colOff>
      <xdr:row>39</xdr:row>
      <xdr:rowOff>140085</xdr:rowOff>
    </xdr:to>
    <xdr:sp macro="" textlink="">
      <xdr:nvSpPr>
        <xdr:cNvPr id="136" name="楕円 135">
          <a:extLst>
            <a:ext uri="{FF2B5EF4-FFF2-40B4-BE49-F238E27FC236}">
              <a16:creationId xmlns:a16="http://schemas.microsoft.com/office/drawing/2014/main" id="{5F182C9F-AE98-4EA4-A376-A4E56E73FA85}"/>
            </a:ext>
          </a:extLst>
        </xdr:cNvPr>
        <xdr:cNvSpPr/>
      </xdr:nvSpPr>
      <xdr:spPr>
        <a:xfrm>
          <a:off x="6098540" y="65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81714</xdr:rowOff>
    </xdr:from>
    <xdr:to>
      <xdr:col>41</xdr:col>
      <xdr:colOff>50800</xdr:colOff>
      <xdr:row>39</xdr:row>
      <xdr:rowOff>89285</xdr:rowOff>
    </xdr:to>
    <xdr:cxnSp macro="">
      <xdr:nvCxnSpPr>
        <xdr:cNvPr id="137" name="直線コネクタ 136">
          <a:extLst>
            <a:ext uri="{FF2B5EF4-FFF2-40B4-BE49-F238E27FC236}">
              <a16:creationId xmlns:a16="http://schemas.microsoft.com/office/drawing/2014/main" id="{561EE506-FA81-4920-BB99-BAA9C8805F4D}"/>
            </a:ext>
          </a:extLst>
        </xdr:cNvPr>
        <xdr:cNvCxnSpPr/>
      </xdr:nvCxnSpPr>
      <xdr:spPr>
        <a:xfrm flipV="1">
          <a:off x="6149340" y="6619674"/>
          <a:ext cx="774700" cy="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69B2DECC-D661-45DA-BD20-7B064D7628B9}"/>
            </a:ext>
          </a:extLst>
        </xdr:cNvPr>
        <xdr:cNvSpPr txBox="1"/>
      </xdr:nvSpPr>
      <xdr:spPr>
        <a:xfrm>
          <a:off x="8239271" y="679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64C91700-DF5C-4551-A1A5-A1ABBA72C113}"/>
            </a:ext>
          </a:extLst>
        </xdr:cNvPr>
        <xdr:cNvSpPr txBox="1"/>
      </xdr:nvSpPr>
      <xdr:spPr>
        <a:xfrm>
          <a:off x="7477271" y="681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DD23CC31-6EBE-4F2E-BE51-55380357BBCF}"/>
            </a:ext>
          </a:extLst>
        </xdr:cNvPr>
        <xdr:cNvSpPr txBox="1"/>
      </xdr:nvSpPr>
      <xdr:spPr>
        <a:xfrm>
          <a:off x="6702571" y="681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E0BE0CF3-5970-4814-BF93-7814092A0D7C}"/>
            </a:ext>
          </a:extLst>
        </xdr:cNvPr>
        <xdr:cNvSpPr txBox="1"/>
      </xdr:nvSpPr>
      <xdr:spPr>
        <a:xfrm>
          <a:off x="5905011" y="68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135133</xdr:rowOff>
    </xdr:from>
    <xdr:ext cx="534377" cy="259045"/>
    <xdr:sp macro="" textlink="">
      <xdr:nvSpPr>
        <xdr:cNvPr id="142" name="n_1mainValue【道路】&#10;一人当たり延長">
          <a:extLst>
            <a:ext uri="{FF2B5EF4-FFF2-40B4-BE49-F238E27FC236}">
              <a16:creationId xmlns:a16="http://schemas.microsoft.com/office/drawing/2014/main" id="{A0ACA39E-0D12-4988-A675-20947F6FE188}"/>
            </a:ext>
          </a:extLst>
        </xdr:cNvPr>
        <xdr:cNvSpPr txBox="1"/>
      </xdr:nvSpPr>
      <xdr:spPr>
        <a:xfrm>
          <a:off x="8239271" y="63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100687</xdr:rowOff>
    </xdr:from>
    <xdr:ext cx="534377" cy="259045"/>
    <xdr:sp macro="" textlink="">
      <xdr:nvSpPr>
        <xdr:cNvPr id="143" name="n_2mainValue【道路】&#10;一人当たり延長">
          <a:extLst>
            <a:ext uri="{FF2B5EF4-FFF2-40B4-BE49-F238E27FC236}">
              <a16:creationId xmlns:a16="http://schemas.microsoft.com/office/drawing/2014/main" id="{E8F4A86D-DCBA-44E4-9D8E-86F960B63979}"/>
            </a:ext>
          </a:extLst>
        </xdr:cNvPr>
        <xdr:cNvSpPr txBox="1"/>
      </xdr:nvSpPr>
      <xdr:spPr>
        <a:xfrm>
          <a:off x="7477271" y="630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149041</xdr:rowOff>
    </xdr:from>
    <xdr:ext cx="534377" cy="259045"/>
    <xdr:sp macro="" textlink="">
      <xdr:nvSpPr>
        <xdr:cNvPr id="144" name="n_3mainValue【道路】&#10;一人当たり延長">
          <a:extLst>
            <a:ext uri="{FF2B5EF4-FFF2-40B4-BE49-F238E27FC236}">
              <a16:creationId xmlns:a16="http://schemas.microsoft.com/office/drawing/2014/main" id="{AFF65183-C1D6-4FAC-9AC9-527F12B2089C}"/>
            </a:ext>
          </a:extLst>
        </xdr:cNvPr>
        <xdr:cNvSpPr txBox="1"/>
      </xdr:nvSpPr>
      <xdr:spPr>
        <a:xfrm>
          <a:off x="6702571" y="635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156612</xdr:rowOff>
    </xdr:from>
    <xdr:ext cx="534377" cy="259045"/>
    <xdr:sp macro="" textlink="">
      <xdr:nvSpPr>
        <xdr:cNvPr id="145" name="n_4mainValue【道路】&#10;一人当たり延長">
          <a:extLst>
            <a:ext uri="{FF2B5EF4-FFF2-40B4-BE49-F238E27FC236}">
              <a16:creationId xmlns:a16="http://schemas.microsoft.com/office/drawing/2014/main" id="{74B62D50-708F-4BEE-83D1-081784EDAE46}"/>
            </a:ext>
          </a:extLst>
        </xdr:cNvPr>
        <xdr:cNvSpPr txBox="1"/>
      </xdr:nvSpPr>
      <xdr:spPr>
        <a:xfrm>
          <a:off x="5905011" y="635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ED30D25-B8FE-4D91-9B52-1B1027CBFBE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73C6EBE-E4D3-4796-888B-1BE978B2BDB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797FA4F-FAE2-4104-A062-55EB695BF58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D6D303C-EB29-4B55-8861-57FC71532F8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F8575AA-571C-4C0B-8A14-748082AA1DF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2B4580C-FDAD-4599-8194-1AAD6025430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3C2F360-24E9-404C-A098-ED6BC19E14A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5304074-6B31-47F8-A89E-2B06FFDA729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6D0BB9C-63BA-434C-8A7A-7D1F465ECD1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31FA328-7E26-4D9A-9A2E-AF47807C5BE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A1F86B2-2F52-4F94-A85A-0E97DC7A474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C51E2DD-1F2D-4812-8BAF-9896CC508C7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6F4C4FA-FDBA-47A2-8090-517D9FEDBF6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9DDDD8D-10AC-43F7-914B-49A78535F51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F6BE302-64E0-41FC-BFF1-474F7B387AF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A7EC0FA-FC0C-46DA-B166-7F2524E3FA3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97000AB-3AC2-4229-A93E-ABB42EBE2A4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A21C5B8-3CAB-447B-9619-C7D0813EF9A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B57587D-598E-4DF2-8F3B-573511FA1145}"/>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A9432EA-6174-411D-B5BE-7D21B4844D6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E9B6A51-5D3F-44FB-AC55-8C6FC998D08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952588E-D513-4DE7-81AB-67379F0C937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A64AA06-7153-41FB-84DD-6BA6BB532FD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0D65627-4F71-4D35-A68C-8FD2CC29CA0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717A9CB-9C67-41C5-9B92-D1638E7278D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AE2B708E-453F-4820-8885-AFFC07EE19B2}"/>
            </a:ext>
          </a:extLst>
        </xdr:cNvPr>
        <xdr:cNvCxnSpPr/>
      </xdr:nvCxnSpPr>
      <xdr:spPr>
        <a:xfrm flipV="1">
          <a:off x="4086225" y="934593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BA8DCF9-1105-4BA8-95D2-7F30AA6B8559}"/>
            </a:ext>
          </a:extLst>
        </xdr:cNvPr>
        <xdr:cNvSpPr txBox="1"/>
      </xdr:nvSpPr>
      <xdr:spPr>
        <a:xfrm>
          <a:off x="4124960" y="107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4F510971-7073-44D7-9EAF-BDE68F233B32}"/>
            </a:ext>
          </a:extLst>
        </xdr:cNvPr>
        <xdr:cNvCxnSpPr/>
      </xdr:nvCxnSpPr>
      <xdr:spPr>
        <a:xfrm>
          <a:off x="402082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3C833B2-3D6B-4659-8684-97BBEDCE376A}"/>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322885D3-DB41-40A5-B90F-F8101635E794}"/>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7DC0979-EA11-43B2-AEA8-E5A2D7BBBB91}"/>
            </a:ext>
          </a:extLst>
        </xdr:cNvPr>
        <xdr:cNvSpPr txBox="1"/>
      </xdr:nvSpPr>
      <xdr:spPr>
        <a:xfrm>
          <a:off x="412496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307CD8C2-4D18-48AC-A2B1-8640E40355D5}"/>
            </a:ext>
          </a:extLst>
        </xdr:cNvPr>
        <xdr:cNvSpPr/>
      </xdr:nvSpPr>
      <xdr:spPr>
        <a:xfrm>
          <a:off x="403606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1AC42439-8234-489B-9B58-2F9CECDC414D}"/>
            </a:ext>
          </a:extLst>
        </xdr:cNvPr>
        <xdr:cNvSpPr/>
      </xdr:nvSpPr>
      <xdr:spPr>
        <a:xfrm>
          <a:off x="331216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4694D7B7-E03B-4C5D-95DF-00F046F38465}"/>
            </a:ext>
          </a:extLst>
        </xdr:cNvPr>
        <xdr:cNvSpPr/>
      </xdr:nvSpPr>
      <xdr:spPr>
        <a:xfrm>
          <a:off x="251460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16D2B220-C810-49A2-B2E8-A7C38DD8C073}"/>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C8226000-659E-4E0E-B5F3-C9F5CCFC407E}"/>
            </a:ext>
          </a:extLst>
        </xdr:cNvPr>
        <xdr:cNvSpPr/>
      </xdr:nvSpPr>
      <xdr:spPr>
        <a:xfrm>
          <a:off x="96520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23818C9-CB8A-4BA7-B233-22495C582BA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DA4D381-BB4C-4579-919B-27F579C220C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7B15DC6-C1C5-41AB-B567-9A5111B0281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390295-C390-47B3-94C5-DE8FDC11900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6C8D917-7914-4A20-A7A9-EDAA898DED7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78196</xdr:rowOff>
    </xdr:from>
    <xdr:to>
      <xdr:col>24</xdr:col>
      <xdr:colOff>114300</xdr:colOff>
      <xdr:row>61</xdr:row>
      <xdr:rowOff>8346</xdr:rowOff>
    </xdr:to>
    <xdr:sp macro="" textlink="">
      <xdr:nvSpPr>
        <xdr:cNvPr id="187" name="楕円 186">
          <a:extLst>
            <a:ext uri="{FF2B5EF4-FFF2-40B4-BE49-F238E27FC236}">
              <a16:creationId xmlns:a16="http://schemas.microsoft.com/office/drawing/2014/main" id="{2B5A9D16-DDF5-4C23-905C-CC1559416989}"/>
            </a:ext>
          </a:extLst>
        </xdr:cNvPr>
        <xdr:cNvSpPr/>
      </xdr:nvSpPr>
      <xdr:spPr>
        <a:xfrm>
          <a:off x="4036060" y="10136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101073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1867EC8-9FEE-409B-9B08-D0E862551900}"/>
            </a:ext>
          </a:extLst>
        </xdr:cNvPr>
        <xdr:cNvSpPr txBox="1"/>
      </xdr:nvSpPr>
      <xdr:spPr>
        <a:xfrm>
          <a:off x="4124960"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9" name="楕円 188">
          <a:extLst>
            <a:ext uri="{FF2B5EF4-FFF2-40B4-BE49-F238E27FC236}">
              <a16:creationId xmlns:a16="http://schemas.microsoft.com/office/drawing/2014/main" id="{4915349D-F6DC-4A2D-AD88-B99C81D3D4F0}"/>
            </a:ext>
          </a:extLst>
        </xdr:cNvPr>
        <xdr:cNvSpPr/>
      </xdr:nvSpPr>
      <xdr:spPr>
        <a:xfrm>
          <a:off x="3312160" y="1011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128996</xdr:rowOff>
    </xdr:to>
    <xdr:cxnSp macro="">
      <xdr:nvCxnSpPr>
        <xdr:cNvPr id="190" name="直線コネクタ 189">
          <a:extLst>
            <a:ext uri="{FF2B5EF4-FFF2-40B4-BE49-F238E27FC236}">
              <a16:creationId xmlns:a16="http://schemas.microsoft.com/office/drawing/2014/main" id="{A6E5E961-4530-423B-A062-1BF4A08FE581}"/>
            </a:ext>
          </a:extLst>
        </xdr:cNvPr>
        <xdr:cNvCxnSpPr/>
      </xdr:nvCxnSpPr>
      <xdr:spPr>
        <a:xfrm>
          <a:off x="3355340" y="10161270"/>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91" name="楕円 190">
          <a:extLst>
            <a:ext uri="{FF2B5EF4-FFF2-40B4-BE49-F238E27FC236}">
              <a16:creationId xmlns:a16="http://schemas.microsoft.com/office/drawing/2014/main" id="{29C9F180-EE72-497F-9D9E-D73A9790392D}"/>
            </a:ext>
          </a:extLst>
        </xdr:cNvPr>
        <xdr:cNvSpPr/>
      </xdr:nvSpPr>
      <xdr:spPr>
        <a:xfrm>
          <a:off x="25146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76744</xdr:rowOff>
    </xdr:from>
    <xdr:to>
      <xdr:col>19</xdr:col>
      <xdr:colOff>177800</xdr:colOff>
      <xdr:row>60</xdr:row>
      <xdr:rowOff>102870</xdr:rowOff>
    </xdr:to>
    <xdr:cxnSp macro="">
      <xdr:nvCxnSpPr>
        <xdr:cNvPr id="192" name="直線コネクタ 191">
          <a:extLst>
            <a:ext uri="{FF2B5EF4-FFF2-40B4-BE49-F238E27FC236}">
              <a16:creationId xmlns:a16="http://schemas.microsoft.com/office/drawing/2014/main" id="{6C3F9031-9D8E-413A-A95C-010CC941D517}"/>
            </a:ext>
          </a:extLst>
        </xdr:cNvPr>
        <xdr:cNvCxnSpPr/>
      </xdr:nvCxnSpPr>
      <xdr:spPr>
        <a:xfrm>
          <a:off x="2565400" y="10135144"/>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171269</xdr:rowOff>
    </xdr:from>
    <xdr:to>
      <xdr:col>10</xdr:col>
      <xdr:colOff>165100</xdr:colOff>
      <xdr:row>60</xdr:row>
      <xdr:rowOff>101419</xdr:rowOff>
    </xdr:to>
    <xdr:sp macro="" textlink="">
      <xdr:nvSpPr>
        <xdr:cNvPr id="193" name="楕円 192">
          <a:extLst>
            <a:ext uri="{FF2B5EF4-FFF2-40B4-BE49-F238E27FC236}">
              <a16:creationId xmlns:a16="http://schemas.microsoft.com/office/drawing/2014/main" id="{E5A66BAD-1FAB-4689-AEDD-75AC2BFA7BFD}"/>
            </a:ext>
          </a:extLst>
        </xdr:cNvPr>
        <xdr:cNvSpPr/>
      </xdr:nvSpPr>
      <xdr:spPr>
        <a:xfrm>
          <a:off x="1739900" y="10062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50619</xdr:rowOff>
    </xdr:from>
    <xdr:to>
      <xdr:col>15</xdr:col>
      <xdr:colOff>50800</xdr:colOff>
      <xdr:row>60</xdr:row>
      <xdr:rowOff>76744</xdr:rowOff>
    </xdr:to>
    <xdr:cxnSp macro="">
      <xdr:nvCxnSpPr>
        <xdr:cNvPr id="194" name="直線コネクタ 193">
          <a:extLst>
            <a:ext uri="{FF2B5EF4-FFF2-40B4-BE49-F238E27FC236}">
              <a16:creationId xmlns:a16="http://schemas.microsoft.com/office/drawing/2014/main" id="{8EB9FC3C-01D0-4203-B671-DE516746C2CD}"/>
            </a:ext>
          </a:extLst>
        </xdr:cNvPr>
        <xdr:cNvCxnSpPr/>
      </xdr:nvCxnSpPr>
      <xdr:spPr>
        <a:xfrm>
          <a:off x="1790700" y="10109019"/>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163104</xdr:rowOff>
    </xdr:from>
    <xdr:to>
      <xdr:col>6</xdr:col>
      <xdr:colOff>38100</xdr:colOff>
      <xdr:row>60</xdr:row>
      <xdr:rowOff>93254</xdr:rowOff>
    </xdr:to>
    <xdr:sp macro="" textlink="">
      <xdr:nvSpPr>
        <xdr:cNvPr id="195" name="楕円 194">
          <a:extLst>
            <a:ext uri="{FF2B5EF4-FFF2-40B4-BE49-F238E27FC236}">
              <a16:creationId xmlns:a16="http://schemas.microsoft.com/office/drawing/2014/main" id="{9049AAF2-4CF0-4FAB-AA9E-D035FBB63700}"/>
            </a:ext>
          </a:extLst>
        </xdr:cNvPr>
        <xdr:cNvSpPr/>
      </xdr:nvSpPr>
      <xdr:spPr>
        <a:xfrm>
          <a:off x="965200" y="10053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42454</xdr:rowOff>
    </xdr:from>
    <xdr:to>
      <xdr:col>10</xdr:col>
      <xdr:colOff>114300</xdr:colOff>
      <xdr:row>60</xdr:row>
      <xdr:rowOff>50619</xdr:rowOff>
    </xdr:to>
    <xdr:cxnSp macro="">
      <xdr:nvCxnSpPr>
        <xdr:cNvPr id="196" name="直線コネクタ 195">
          <a:extLst>
            <a:ext uri="{FF2B5EF4-FFF2-40B4-BE49-F238E27FC236}">
              <a16:creationId xmlns:a16="http://schemas.microsoft.com/office/drawing/2014/main" id="{4E046761-F517-4637-93AC-6F40639A3844}"/>
            </a:ext>
          </a:extLst>
        </xdr:cNvPr>
        <xdr:cNvCxnSpPr/>
      </xdr:nvCxnSpPr>
      <xdr:spPr>
        <a:xfrm>
          <a:off x="1008380" y="10100854"/>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F07FCB4-6E24-40FD-B201-399F57A24503}"/>
            </a:ext>
          </a:extLst>
        </xdr:cNvPr>
        <xdr:cNvSpPr txBox="1"/>
      </xdr:nvSpPr>
      <xdr:spPr>
        <a:xfrm>
          <a:off x="317056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350B8EC-0CDB-45D1-91C0-FA7ADDC42A00}"/>
            </a:ext>
          </a:extLst>
        </xdr:cNvPr>
        <xdr:cNvSpPr txBox="1"/>
      </xdr:nvSpPr>
      <xdr:spPr>
        <a:xfrm>
          <a:off x="23857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2221A02-C7D9-404D-9416-DAD557B494EB}"/>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758B146-5C5B-4DC3-9584-4730E25BF85D}"/>
            </a:ext>
          </a:extLst>
        </xdr:cNvPr>
        <xdr:cNvSpPr txBox="1"/>
      </xdr:nvSpPr>
      <xdr:spPr>
        <a:xfrm>
          <a:off x="8363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A334243-F12C-4C18-97D0-725E695C677A}"/>
            </a:ext>
          </a:extLst>
        </xdr:cNvPr>
        <xdr:cNvSpPr txBox="1"/>
      </xdr:nvSpPr>
      <xdr:spPr>
        <a:xfrm>
          <a:off x="317056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23378B2-E4BB-4E3D-8933-7EF4A32A20F5}"/>
            </a:ext>
          </a:extLst>
        </xdr:cNvPr>
        <xdr:cNvSpPr txBox="1"/>
      </xdr:nvSpPr>
      <xdr:spPr>
        <a:xfrm>
          <a:off x="238570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117946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9722C72-2641-451D-A475-F818D1043772}"/>
            </a:ext>
          </a:extLst>
        </xdr:cNvPr>
        <xdr:cNvSpPr txBox="1"/>
      </xdr:nvSpPr>
      <xdr:spPr>
        <a:xfrm>
          <a:off x="1611004" y="984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CE84FB2-8690-4AFB-A9B3-27E7722716CF}"/>
            </a:ext>
          </a:extLst>
        </xdr:cNvPr>
        <xdr:cNvSpPr txBox="1"/>
      </xdr:nvSpPr>
      <xdr:spPr>
        <a:xfrm>
          <a:off x="836304" y="983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A3DF9A6-731D-464B-B81D-269E745446C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40FE146-BFE6-493B-B699-F22784DBAFB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E38E505-B69D-4B40-A387-AE2562D5EB9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20F4164-C842-4A63-9B13-7B2AF651BDD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EF372AB-E638-425B-8406-92A9C3F44F0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A215C09-0926-4ECA-B688-A8E28386B7A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A42B533-8A42-4095-B461-B6AB7CE5751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BE6415B-4F97-4D4A-8AC8-830ABE325F4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CC355EC-0496-473C-B66A-449552A62E8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6FA4651-6FA2-4378-BF2B-1F81F768E77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AFDE2DE-356A-4F39-9E6A-D8B38F7F98E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C3B5651-CE65-49C4-A5D6-CCADB10A08B1}"/>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B27B692-5FE5-4E51-8406-65D4E36BE15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FC0900C1-B707-438D-BFAA-7B5D9E621B62}"/>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E205898-48EB-4658-BEF0-5F5AE4D8782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BFB0323-B9AE-439B-BDA9-4DDEA0E991BB}"/>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3506DE8-E002-46E3-9074-485CCBC3530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14491476-3F36-46E9-A6D7-B6B151436AB6}"/>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FE558E8-FA0D-45FE-9B18-D75E08D9DCC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12CD31-5AC2-4F9B-AF9D-CBAF88BAD97D}"/>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5D25E9-8B8A-4D72-BEF9-26674B887CF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E0F43C60-4004-4117-97A5-20E0E045D90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EAE4634-E96A-4CA4-B5DC-5CA4D2F1788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77008C1C-279B-4B09-820B-E3109787E9BE}"/>
            </a:ext>
          </a:extLst>
        </xdr:cNvPr>
        <xdr:cNvCxnSpPr/>
      </xdr:nvCxnSpPr>
      <xdr:spPr>
        <a:xfrm flipV="1">
          <a:off x="9219565" y="9524808"/>
          <a:ext cx="0" cy="127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E79A9F03-9A0F-4B86-8257-7542021A26DE}"/>
            </a:ext>
          </a:extLst>
        </xdr:cNvPr>
        <xdr:cNvSpPr txBox="1"/>
      </xdr:nvSpPr>
      <xdr:spPr>
        <a:xfrm>
          <a:off x="9258300" y="108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1E6CE7BB-E083-49AB-8773-EF982E87F675}"/>
            </a:ext>
          </a:extLst>
        </xdr:cNvPr>
        <xdr:cNvCxnSpPr/>
      </xdr:nvCxnSpPr>
      <xdr:spPr>
        <a:xfrm>
          <a:off x="9154160" y="10797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3413D8AB-5C6B-4F46-AFCD-39C0373DCD27}"/>
            </a:ext>
          </a:extLst>
        </xdr:cNvPr>
        <xdr:cNvSpPr txBox="1"/>
      </xdr:nvSpPr>
      <xdr:spPr>
        <a:xfrm>
          <a:off x="9258300" y="9303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2FF1AADD-86FA-41EF-B211-1B717132DA13}"/>
            </a:ext>
          </a:extLst>
        </xdr:cNvPr>
        <xdr:cNvCxnSpPr/>
      </xdr:nvCxnSpPr>
      <xdr:spPr>
        <a:xfrm>
          <a:off x="9154160" y="9524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AF8BD6C-ECED-4190-9729-DBFFEAD638AF}"/>
            </a:ext>
          </a:extLst>
        </xdr:cNvPr>
        <xdr:cNvSpPr txBox="1"/>
      </xdr:nvSpPr>
      <xdr:spPr>
        <a:xfrm>
          <a:off x="9258300" y="10441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98EAA460-B053-4082-809D-A0BADC8CAF71}"/>
            </a:ext>
          </a:extLst>
        </xdr:cNvPr>
        <xdr:cNvSpPr/>
      </xdr:nvSpPr>
      <xdr:spPr>
        <a:xfrm>
          <a:off x="9192260" y="10463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D4EE0480-7894-450B-A4A5-F5CF472F8C92}"/>
            </a:ext>
          </a:extLst>
        </xdr:cNvPr>
        <xdr:cNvSpPr/>
      </xdr:nvSpPr>
      <xdr:spPr>
        <a:xfrm>
          <a:off x="8445500" y="1047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58908E27-1E41-44B3-B5A3-CC68E514546C}"/>
            </a:ext>
          </a:extLst>
        </xdr:cNvPr>
        <xdr:cNvSpPr/>
      </xdr:nvSpPr>
      <xdr:spPr>
        <a:xfrm>
          <a:off x="7670800" y="10484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42496506-4C38-4606-9D01-0F1AD69D05E3}"/>
            </a:ext>
          </a:extLst>
        </xdr:cNvPr>
        <xdr:cNvSpPr/>
      </xdr:nvSpPr>
      <xdr:spPr>
        <a:xfrm>
          <a:off x="68732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B43697CF-AB3B-4FC7-B3B3-228366361F6A}"/>
            </a:ext>
          </a:extLst>
        </xdr:cNvPr>
        <xdr:cNvSpPr/>
      </xdr:nvSpPr>
      <xdr:spPr>
        <a:xfrm>
          <a:off x="6098540" y="10487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BA8FD95-52E3-4FC6-AD7C-E02F15B459D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326BDE8-D8BC-435A-8DAD-EAF28348EAA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A6C0B44-2E6E-4B59-81EC-256FD4A96D7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A3324C3-672E-4D53-A661-72DA6D8FCE6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21ADB29-38CF-4FBE-AB20-8398F392DCE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98220</xdr:rowOff>
    </xdr:from>
    <xdr:to>
      <xdr:col>55</xdr:col>
      <xdr:colOff>50800</xdr:colOff>
      <xdr:row>62</xdr:row>
      <xdr:rowOff>28370</xdr:rowOff>
    </xdr:to>
    <xdr:sp macro="" textlink="">
      <xdr:nvSpPr>
        <xdr:cNvPr id="244" name="楕円 243">
          <a:extLst>
            <a:ext uri="{FF2B5EF4-FFF2-40B4-BE49-F238E27FC236}">
              <a16:creationId xmlns:a16="http://schemas.microsoft.com/office/drawing/2014/main" id="{C9FADACD-590B-4C97-80AC-56924E51A8A6}"/>
            </a:ext>
          </a:extLst>
        </xdr:cNvPr>
        <xdr:cNvSpPr/>
      </xdr:nvSpPr>
      <xdr:spPr>
        <a:xfrm>
          <a:off x="9192260" y="10324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121097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AB60326-3C91-4A66-B5F2-7F49A61687B4}"/>
            </a:ext>
          </a:extLst>
        </xdr:cNvPr>
        <xdr:cNvSpPr txBox="1"/>
      </xdr:nvSpPr>
      <xdr:spPr>
        <a:xfrm>
          <a:off x="9258300" y="1017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105349</xdr:rowOff>
    </xdr:from>
    <xdr:to>
      <xdr:col>50</xdr:col>
      <xdr:colOff>165100</xdr:colOff>
      <xdr:row>62</xdr:row>
      <xdr:rowOff>35499</xdr:rowOff>
    </xdr:to>
    <xdr:sp macro="" textlink="">
      <xdr:nvSpPr>
        <xdr:cNvPr id="246" name="楕円 245">
          <a:extLst>
            <a:ext uri="{FF2B5EF4-FFF2-40B4-BE49-F238E27FC236}">
              <a16:creationId xmlns:a16="http://schemas.microsoft.com/office/drawing/2014/main" id="{BAFA3F55-0A49-4DE7-810F-36AD639F3C3E}"/>
            </a:ext>
          </a:extLst>
        </xdr:cNvPr>
        <xdr:cNvSpPr/>
      </xdr:nvSpPr>
      <xdr:spPr>
        <a:xfrm>
          <a:off x="8445500" y="10331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149020</xdr:rowOff>
    </xdr:from>
    <xdr:to>
      <xdr:col>55</xdr:col>
      <xdr:colOff>0</xdr:colOff>
      <xdr:row>61</xdr:row>
      <xdr:rowOff>156149</xdr:rowOff>
    </xdr:to>
    <xdr:cxnSp macro="">
      <xdr:nvCxnSpPr>
        <xdr:cNvPr id="247" name="直線コネクタ 246">
          <a:extLst>
            <a:ext uri="{FF2B5EF4-FFF2-40B4-BE49-F238E27FC236}">
              <a16:creationId xmlns:a16="http://schemas.microsoft.com/office/drawing/2014/main" id="{1FEC29B4-E6E1-4811-B766-6C5E66669268}"/>
            </a:ext>
          </a:extLst>
        </xdr:cNvPr>
        <xdr:cNvCxnSpPr/>
      </xdr:nvCxnSpPr>
      <xdr:spPr>
        <a:xfrm flipV="1">
          <a:off x="8496300" y="10375060"/>
          <a:ext cx="723900" cy="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111492</xdr:rowOff>
    </xdr:from>
    <xdr:to>
      <xdr:col>46</xdr:col>
      <xdr:colOff>38100</xdr:colOff>
      <xdr:row>62</xdr:row>
      <xdr:rowOff>41642</xdr:rowOff>
    </xdr:to>
    <xdr:sp macro="" textlink="">
      <xdr:nvSpPr>
        <xdr:cNvPr id="248" name="楕円 247">
          <a:extLst>
            <a:ext uri="{FF2B5EF4-FFF2-40B4-BE49-F238E27FC236}">
              <a16:creationId xmlns:a16="http://schemas.microsoft.com/office/drawing/2014/main" id="{FB68D407-3551-4E5E-97C6-120BAE5E7C21}"/>
            </a:ext>
          </a:extLst>
        </xdr:cNvPr>
        <xdr:cNvSpPr/>
      </xdr:nvSpPr>
      <xdr:spPr>
        <a:xfrm>
          <a:off x="7670800" y="103375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156149</xdr:rowOff>
    </xdr:from>
    <xdr:to>
      <xdr:col>50</xdr:col>
      <xdr:colOff>114300</xdr:colOff>
      <xdr:row>61</xdr:row>
      <xdr:rowOff>162292</xdr:rowOff>
    </xdr:to>
    <xdr:cxnSp macro="">
      <xdr:nvCxnSpPr>
        <xdr:cNvPr id="249" name="直線コネクタ 248">
          <a:extLst>
            <a:ext uri="{FF2B5EF4-FFF2-40B4-BE49-F238E27FC236}">
              <a16:creationId xmlns:a16="http://schemas.microsoft.com/office/drawing/2014/main" id="{61679EDB-F3C9-4370-815E-0BF5317937CF}"/>
            </a:ext>
          </a:extLst>
        </xdr:cNvPr>
        <xdr:cNvCxnSpPr/>
      </xdr:nvCxnSpPr>
      <xdr:spPr>
        <a:xfrm flipV="1">
          <a:off x="7713980" y="10382189"/>
          <a:ext cx="782320" cy="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119718</xdr:rowOff>
    </xdr:from>
    <xdr:to>
      <xdr:col>41</xdr:col>
      <xdr:colOff>101600</xdr:colOff>
      <xdr:row>62</xdr:row>
      <xdr:rowOff>49868</xdr:rowOff>
    </xdr:to>
    <xdr:sp macro="" textlink="">
      <xdr:nvSpPr>
        <xdr:cNvPr id="250" name="楕円 249">
          <a:extLst>
            <a:ext uri="{FF2B5EF4-FFF2-40B4-BE49-F238E27FC236}">
              <a16:creationId xmlns:a16="http://schemas.microsoft.com/office/drawing/2014/main" id="{EE6066E6-D451-4E19-BA9E-FD53F5DE61BD}"/>
            </a:ext>
          </a:extLst>
        </xdr:cNvPr>
        <xdr:cNvSpPr/>
      </xdr:nvSpPr>
      <xdr:spPr>
        <a:xfrm>
          <a:off x="6873240" y="10345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162292</xdr:rowOff>
    </xdr:from>
    <xdr:to>
      <xdr:col>45</xdr:col>
      <xdr:colOff>177800</xdr:colOff>
      <xdr:row>61</xdr:row>
      <xdr:rowOff>170518</xdr:rowOff>
    </xdr:to>
    <xdr:cxnSp macro="">
      <xdr:nvCxnSpPr>
        <xdr:cNvPr id="251" name="直線コネクタ 250">
          <a:extLst>
            <a:ext uri="{FF2B5EF4-FFF2-40B4-BE49-F238E27FC236}">
              <a16:creationId xmlns:a16="http://schemas.microsoft.com/office/drawing/2014/main" id="{965F8897-67F2-42DC-8375-1B75566FC8B6}"/>
            </a:ext>
          </a:extLst>
        </xdr:cNvPr>
        <xdr:cNvCxnSpPr/>
      </xdr:nvCxnSpPr>
      <xdr:spPr>
        <a:xfrm flipV="1">
          <a:off x="6924040" y="10388332"/>
          <a:ext cx="78994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136399</xdr:rowOff>
    </xdr:from>
    <xdr:to>
      <xdr:col>36</xdr:col>
      <xdr:colOff>165100</xdr:colOff>
      <xdr:row>62</xdr:row>
      <xdr:rowOff>66549</xdr:rowOff>
    </xdr:to>
    <xdr:sp macro="" textlink="">
      <xdr:nvSpPr>
        <xdr:cNvPr id="252" name="楕円 251">
          <a:extLst>
            <a:ext uri="{FF2B5EF4-FFF2-40B4-BE49-F238E27FC236}">
              <a16:creationId xmlns:a16="http://schemas.microsoft.com/office/drawing/2014/main" id="{0E12C227-DD27-47F3-842F-CEC89E01CC92}"/>
            </a:ext>
          </a:extLst>
        </xdr:cNvPr>
        <xdr:cNvSpPr/>
      </xdr:nvSpPr>
      <xdr:spPr>
        <a:xfrm>
          <a:off x="6098540" y="10362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170518</xdr:rowOff>
    </xdr:from>
    <xdr:to>
      <xdr:col>41</xdr:col>
      <xdr:colOff>50800</xdr:colOff>
      <xdr:row>62</xdr:row>
      <xdr:rowOff>15749</xdr:rowOff>
    </xdr:to>
    <xdr:cxnSp macro="">
      <xdr:nvCxnSpPr>
        <xdr:cNvPr id="253" name="直線コネクタ 252">
          <a:extLst>
            <a:ext uri="{FF2B5EF4-FFF2-40B4-BE49-F238E27FC236}">
              <a16:creationId xmlns:a16="http://schemas.microsoft.com/office/drawing/2014/main" id="{1DBB25D6-9544-4B8C-AB68-1AD9FAC66FBC}"/>
            </a:ext>
          </a:extLst>
        </xdr:cNvPr>
        <xdr:cNvCxnSpPr/>
      </xdr:nvCxnSpPr>
      <xdr:spPr>
        <a:xfrm flipV="1">
          <a:off x="6149340" y="10396558"/>
          <a:ext cx="7747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ADD1852-92FF-4152-BBFD-EE1F84EA3039}"/>
            </a:ext>
          </a:extLst>
        </xdr:cNvPr>
        <xdr:cNvSpPr txBox="1"/>
      </xdr:nvSpPr>
      <xdr:spPr>
        <a:xfrm>
          <a:off x="8214575" y="1056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B045F1-20AB-480F-8F89-F58EAAEB7B43}"/>
            </a:ext>
          </a:extLst>
        </xdr:cNvPr>
        <xdr:cNvSpPr txBox="1"/>
      </xdr:nvSpPr>
      <xdr:spPr>
        <a:xfrm>
          <a:off x="7444955" y="1057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7C2D2A9-03E7-46C0-A864-B73D58BA69A2}"/>
            </a:ext>
          </a:extLst>
        </xdr:cNvPr>
        <xdr:cNvSpPr txBox="1"/>
      </xdr:nvSpPr>
      <xdr:spPr>
        <a:xfrm>
          <a:off x="667025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3101F4C1-C6E2-459C-BC8C-767CC41E7EDC}"/>
            </a:ext>
          </a:extLst>
        </xdr:cNvPr>
        <xdr:cNvSpPr txBox="1"/>
      </xdr:nvSpPr>
      <xdr:spPr>
        <a:xfrm>
          <a:off x="5872695" y="1057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52026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C4C99358-FA61-4066-A06F-689F291AA9E7}"/>
            </a:ext>
          </a:extLst>
        </xdr:cNvPr>
        <xdr:cNvSpPr txBox="1"/>
      </xdr:nvSpPr>
      <xdr:spPr>
        <a:xfrm>
          <a:off x="8214575" y="1011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58169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193338B-B4F4-405B-A262-3349AF28E69B}"/>
            </a:ext>
          </a:extLst>
        </xdr:cNvPr>
        <xdr:cNvSpPr txBox="1"/>
      </xdr:nvSpPr>
      <xdr:spPr>
        <a:xfrm>
          <a:off x="7444955" y="1011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66395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0999100-6B3A-4438-B4D7-C93377423F7A}"/>
            </a:ext>
          </a:extLst>
        </xdr:cNvPr>
        <xdr:cNvSpPr txBox="1"/>
      </xdr:nvSpPr>
      <xdr:spPr>
        <a:xfrm>
          <a:off x="6670255" y="1012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83076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73B73DE-6EC1-4142-A1B8-1E3ECA0FD250}"/>
            </a:ext>
          </a:extLst>
        </xdr:cNvPr>
        <xdr:cNvSpPr txBox="1"/>
      </xdr:nvSpPr>
      <xdr:spPr>
        <a:xfrm>
          <a:off x="5872695" y="1014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D9E82A4-3C28-4FDF-98B1-28170A63DDB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343DDDB-3D5B-4695-AC5C-F80522DA8F2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8E66DB9-03A2-46A9-95AF-9510AF549D3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0E398E9-5263-423B-8A3F-3FD2096C446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328ABF3-5A8A-4C6A-BFC5-D0008EE005D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10A1448-39EC-4DC6-90CE-25061E74237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BAF50B7-850F-4BEF-BC2C-FC721931440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38A82CE-3E52-44B9-A883-72935FD6432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30428A3-2191-46F6-8275-AF2E9D723BF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CDE14A8-DFC0-4943-BBCC-3D4AD33D151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2698478-9A05-498C-A93A-581DBC776A9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485F606-55B1-4D6D-B3CC-C3260EB0799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F8C2EBA-3D07-448B-98C4-0439A64F0E4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57A2A08-E9C1-41D1-AB9A-CBCA34FE519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4125BE0-A688-41E8-A4C1-F6E0CA7451F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7487A7C-E960-45CE-9449-8F09F78CA08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6213698-CF48-4397-B52E-3F1F5E94962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E28EB49-8453-4809-B428-0C44945F1AE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936C70B-36DE-42A2-91F1-E2890F90B2C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17D513E-799F-4642-970C-E1D506DC0AB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B0D37B6-E84D-44AA-88E7-E0808ED3567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7963430-4CCC-4526-8133-36EEFE64B7A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46305E1-2798-4CED-8176-E2852179A0B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9284023E-9B5A-4B38-8E2D-3E09CF0546D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93458790-BF80-4AF5-B8EA-A94180418D49}"/>
            </a:ext>
          </a:extLst>
        </xdr:cNvPr>
        <xdr:cNvCxnSpPr/>
      </xdr:nvCxnSpPr>
      <xdr:spPr>
        <a:xfrm flipV="1">
          <a:off x="4086225"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4834DB8-282B-41FF-8094-223A837265D9}"/>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2B9A38C-928C-42B7-87DF-3CCD034A4C1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B49BD96-35C8-4815-88B5-324756E46A86}"/>
            </a:ext>
          </a:extLst>
        </xdr:cNvPr>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6F535EB7-F678-455B-ADD8-38F937E45B48}"/>
            </a:ext>
          </a:extLst>
        </xdr:cNvPr>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AF4CC5C-F5BE-42A2-BCB7-2AB51E458A96}"/>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CE221083-BFD8-4D4A-BC06-781AFA58D481}"/>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766A4EF0-8033-46C4-91E5-CAD81DC4D420}"/>
            </a:ext>
          </a:extLst>
        </xdr:cNvPr>
        <xdr:cNvSpPr/>
      </xdr:nvSpPr>
      <xdr:spPr>
        <a:xfrm>
          <a:off x="331216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C100BDDF-D4A1-412B-9102-70BFE8CE6F03}"/>
            </a:ext>
          </a:extLst>
        </xdr:cNvPr>
        <xdr:cNvSpPr/>
      </xdr:nvSpPr>
      <xdr:spPr>
        <a:xfrm>
          <a:off x="25146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76F15761-43E1-44DA-8114-7F7A271B7F66}"/>
            </a:ext>
          </a:extLst>
        </xdr:cNvPr>
        <xdr:cNvSpPr/>
      </xdr:nvSpPr>
      <xdr:spPr>
        <a:xfrm>
          <a:off x="173990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CEA25595-5774-495A-91A1-2D40BB6657B7}"/>
            </a:ext>
          </a:extLst>
        </xdr:cNvPr>
        <xdr:cNvSpPr/>
      </xdr:nvSpPr>
      <xdr:spPr>
        <a:xfrm>
          <a:off x="965200" y="138518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F6BEEE3-AA2B-4C54-8AEE-AA84BF51EE6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BCB3A64-D99A-48A1-8ADE-DA8F1DB86BA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AD77950-CFCC-4812-A831-1766AD76990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8A22ADD-E640-48F3-A5A9-833C969427E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D8B7ED8-CD1E-4918-9E52-B8A81391A41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302" name="楕円 301">
          <a:extLst>
            <a:ext uri="{FF2B5EF4-FFF2-40B4-BE49-F238E27FC236}">
              <a16:creationId xmlns:a16="http://schemas.microsoft.com/office/drawing/2014/main" id="{76E1792C-4617-4179-9811-035331521BCE}"/>
            </a:ext>
          </a:extLst>
        </xdr:cNvPr>
        <xdr:cNvSpPr/>
      </xdr:nvSpPr>
      <xdr:spPr>
        <a:xfrm>
          <a:off x="4036060" y="14038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7DDBA0-BBD7-4E12-977A-824E8CC4DBF5}"/>
            </a:ext>
          </a:extLst>
        </xdr:cNvPr>
        <xdr:cNvSpPr txBox="1"/>
      </xdr:nvSpPr>
      <xdr:spPr>
        <a:xfrm>
          <a:off x="4124960"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99695</xdr:rowOff>
    </xdr:from>
    <xdr:to>
      <xdr:col>20</xdr:col>
      <xdr:colOff>38100</xdr:colOff>
      <xdr:row>84</xdr:row>
      <xdr:rowOff>29845</xdr:rowOff>
    </xdr:to>
    <xdr:sp macro="" textlink="">
      <xdr:nvSpPr>
        <xdr:cNvPr id="304" name="楕円 303">
          <a:extLst>
            <a:ext uri="{FF2B5EF4-FFF2-40B4-BE49-F238E27FC236}">
              <a16:creationId xmlns:a16="http://schemas.microsoft.com/office/drawing/2014/main" id="{383B5557-31C4-4AFE-AE0D-2F94353D8544}"/>
            </a:ext>
          </a:extLst>
        </xdr:cNvPr>
        <xdr:cNvSpPr/>
      </xdr:nvSpPr>
      <xdr:spPr>
        <a:xfrm>
          <a:off x="3312160" y="14013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150495</xdr:rowOff>
    </xdr:from>
    <xdr:to>
      <xdr:col>24</xdr:col>
      <xdr:colOff>63500</xdr:colOff>
      <xdr:row>84</xdr:row>
      <xdr:rowOff>3811</xdr:rowOff>
    </xdr:to>
    <xdr:cxnSp macro="">
      <xdr:nvCxnSpPr>
        <xdr:cNvPr id="305" name="直線コネクタ 304">
          <a:extLst>
            <a:ext uri="{FF2B5EF4-FFF2-40B4-BE49-F238E27FC236}">
              <a16:creationId xmlns:a16="http://schemas.microsoft.com/office/drawing/2014/main" id="{2D4216CE-E48B-4765-81A6-8CA928D9EE04}"/>
            </a:ext>
          </a:extLst>
        </xdr:cNvPr>
        <xdr:cNvCxnSpPr/>
      </xdr:nvCxnSpPr>
      <xdr:spPr>
        <a:xfrm>
          <a:off x="3355340" y="14064615"/>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80645</xdr:rowOff>
    </xdr:from>
    <xdr:to>
      <xdr:col>15</xdr:col>
      <xdr:colOff>101600</xdr:colOff>
      <xdr:row>84</xdr:row>
      <xdr:rowOff>10795</xdr:rowOff>
    </xdr:to>
    <xdr:sp macro="" textlink="">
      <xdr:nvSpPr>
        <xdr:cNvPr id="306" name="楕円 305">
          <a:extLst>
            <a:ext uri="{FF2B5EF4-FFF2-40B4-BE49-F238E27FC236}">
              <a16:creationId xmlns:a16="http://schemas.microsoft.com/office/drawing/2014/main" id="{06DDE6C1-F539-4510-8F65-AB1D8ECB9880}"/>
            </a:ext>
          </a:extLst>
        </xdr:cNvPr>
        <xdr:cNvSpPr/>
      </xdr:nvSpPr>
      <xdr:spPr>
        <a:xfrm>
          <a:off x="2514600" y="1399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83</xdr:row>
      <xdr:rowOff>150495</xdr:rowOff>
    </xdr:to>
    <xdr:cxnSp macro="">
      <xdr:nvCxnSpPr>
        <xdr:cNvPr id="307" name="直線コネクタ 306">
          <a:extLst>
            <a:ext uri="{FF2B5EF4-FFF2-40B4-BE49-F238E27FC236}">
              <a16:creationId xmlns:a16="http://schemas.microsoft.com/office/drawing/2014/main" id="{8ADB799F-60B0-49BD-B400-FC52103852D4}"/>
            </a:ext>
          </a:extLst>
        </xdr:cNvPr>
        <xdr:cNvCxnSpPr/>
      </xdr:nvCxnSpPr>
      <xdr:spPr>
        <a:xfrm>
          <a:off x="2565400" y="1404556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52070</xdr:rowOff>
    </xdr:from>
    <xdr:to>
      <xdr:col>10</xdr:col>
      <xdr:colOff>165100</xdr:colOff>
      <xdr:row>83</xdr:row>
      <xdr:rowOff>153670</xdr:rowOff>
    </xdr:to>
    <xdr:sp macro="" textlink="">
      <xdr:nvSpPr>
        <xdr:cNvPr id="308" name="楕円 307">
          <a:extLst>
            <a:ext uri="{FF2B5EF4-FFF2-40B4-BE49-F238E27FC236}">
              <a16:creationId xmlns:a16="http://schemas.microsoft.com/office/drawing/2014/main" id="{6FA47EEC-7608-4E5E-AED1-826D12A406F3}"/>
            </a:ext>
          </a:extLst>
        </xdr:cNvPr>
        <xdr:cNvSpPr/>
      </xdr:nvSpPr>
      <xdr:spPr>
        <a:xfrm>
          <a:off x="17399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102870</xdr:rowOff>
    </xdr:from>
    <xdr:to>
      <xdr:col>15</xdr:col>
      <xdr:colOff>50800</xdr:colOff>
      <xdr:row>83</xdr:row>
      <xdr:rowOff>131445</xdr:rowOff>
    </xdr:to>
    <xdr:cxnSp macro="">
      <xdr:nvCxnSpPr>
        <xdr:cNvPr id="309" name="直線コネクタ 308">
          <a:extLst>
            <a:ext uri="{FF2B5EF4-FFF2-40B4-BE49-F238E27FC236}">
              <a16:creationId xmlns:a16="http://schemas.microsoft.com/office/drawing/2014/main" id="{46B16410-98C6-461C-866E-78FE2CCFED0A}"/>
            </a:ext>
          </a:extLst>
        </xdr:cNvPr>
        <xdr:cNvCxnSpPr/>
      </xdr:nvCxnSpPr>
      <xdr:spPr>
        <a:xfrm>
          <a:off x="1790700" y="1401699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25400</xdr:rowOff>
    </xdr:from>
    <xdr:to>
      <xdr:col>6</xdr:col>
      <xdr:colOff>38100</xdr:colOff>
      <xdr:row>83</xdr:row>
      <xdr:rowOff>127000</xdr:rowOff>
    </xdr:to>
    <xdr:sp macro="" textlink="">
      <xdr:nvSpPr>
        <xdr:cNvPr id="310" name="楕円 309">
          <a:extLst>
            <a:ext uri="{FF2B5EF4-FFF2-40B4-BE49-F238E27FC236}">
              <a16:creationId xmlns:a16="http://schemas.microsoft.com/office/drawing/2014/main" id="{A1950C36-0E17-4476-8A40-D9BA98696CFE}"/>
            </a:ext>
          </a:extLst>
        </xdr:cNvPr>
        <xdr:cNvSpPr/>
      </xdr:nvSpPr>
      <xdr:spPr>
        <a:xfrm>
          <a:off x="965200" y="13939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76200</xdr:rowOff>
    </xdr:from>
    <xdr:to>
      <xdr:col>10</xdr:col>
      <xdr:colOff>114300</xdr:colOff>
      <xdr:row>83</xdr:row>
      <xdr:rowOff>102870</xdr:rowOff>
    </xdr:to>
    <xdr:cxnSp macro="">
      <xdr:nvCxnSpPr>
        <xdr:cNvPr id="311" name="直線コネクタ 310">
          <a:extLst>
            <a:ext uri="{FF2B5EF4-FFF2-40B4-BE49-F238E27FC236}">
              <a16:creationId xmlns:a16="http://schemas.microsoft.com/office/drawing/2014/main" id="{35E9A6A1-8FFB-4AE1-9690-5D941F480A2F}"/>
            </a:ext>
          </a:extLst>
        </xdr:cNvPr>
        <xdr:cNvCxnSpPr/>
      </xdr:nvCxnSpPr>
      <xdr:spPr>
        <a:xfrm>
          <a:off x="1008380" y="1399032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021814E2-F0D3-4C48-B171-ECD73A00A1C8}"/>
            </a:ext>
          </a:extLst>
        </xdr:cNvPr>
        <xdr:cNvSpPr txBox="1"/>
      </xdr:nvSpPr>
      <xdr:spPr>
        <a:xfrm>
          <a:off x="317056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1E0D0817-B135-4443-A3D1-EBE2B25C9138}"/>
            </a:ext>
          </a:extLst>
        </xdr:cNvPr>
        <xdr:cNvSpPr txBox="1"/>
      </xdr:nvSpPr>
      <xdr:spPr>
        <a:xfrm>
          <a:off x="23857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8EEBD16F-B6E3-4FED-AFA0-DC0D5F0D8A30}"/>
            </a:ext>
          </a:extLst>
        </xdr:cNvPr>
        <xdr:cNvSpPr txBox="1"/>
      </xdr:nvSpPr>
      <xdr:spPr>
        <a:xfrm>
          <a:off x="16110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4DF9E780-8ACD-41C4-88F7-AD5A17BFBFAB}"/>
            </a:ext>
          </a:extLst>
        </xdr:cNvPr>
        <xdr:cNvSpPr txBox="1"/>
      </xdr:nvSpPr>
      <xdr:spPr>
        <a:xfrm>
          <a:off x="8363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20972</xdr:rowOff>
    </xdr:from>
    <xdr:ext cx="405111" cy="259045"/>
    <xdr:sp macro="" textlink="">
      <xdr:nvSpPr>
        <xdr:cNvPr id="316" name="n_1mainValue【公営住宅】&#10;有形固定資産減価償却率">
          <a:extLst>
            <a:ext uri="{FF2B5EF4-FFF2-40B4-BE49-F238E27FC236}">
              <a16:creationId xmlns:a16="http://schemas.microsoft.com/office/drawing/2014/main" id="{46B6EA8B-5E92-4CF9-AE45-6D87BD7BAD4C}"/>
            </a:ext>
          </a:extLst>
        </xdr:cNvPr>
        <xdr:cNvSpPr txBox="1"/>
      </xdr:nvSpPr>
      <xdr:spPr>
        <a:xfrm>
          <a:off x="317056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1922</xdr:rowOff>
    </xdr:from>
    <xdr:ext cx="405111" cy="259045"/>
    <xdr:sp macro="" textlink="">
      <xdr:nvSpPr>
        <xdr:cNvPr id="317" name="n_2mainValue【公営住宅】&#10;有形固定資産減価償却率">
          <a:extLst>
            <a:ext uri="{FF2B5EF4-FFF2-40B4-BE49-F238E27FC236}">
              <a16:creationId xmlns:a16="http://schemas.microsoft.com/office/drawing/2014/main" id="{EA80B88C-72C3-4BDC-A60F-1492F19B34C3}"/>
            </a:ext>
          </a:extLst>
        </xdr:cNvPr>
        <xdr:cNvSpPr txBox="1"/>
      </xdr:nvSpPr>
      <xdr:spPr>
        <a:xfrm>
          <a:off x="238570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144797</xdr:rowOff>
    </xdr:from>
    <xdr:ext cx="405111" cy="259045"/>
    <xdr:sp macro="" textlink="">
      <xdr:nvSpPr>
        <xdr:cNvPr id="318" name="n_3mainValue【公営住宅】&#10;有形固定資産減価償却率">
          <a:extLst>
            <a:ext uri="{FF2B5EF4-FFF2-40B4-BE49-F238E27FC236}">
              <a16:creationId xmlns:a16="http://schemas.microsoft.com/office/drawing/2014/main" id="{50E9BC61-3FE3-41FC-A812-6C12F0906547}"/>
            </a:ext>
          </a:extLst>
        </xdr:cNvPr>
        <xdr:cNvSpPr txBox="1"/>
      </xdr:nvSpPr>
      <xdr:spPr>
        <a:xfrm>
          <a:off x="161100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118127</xdr:rowOff>
    </xdr:from>
    <xdr:ext cx="405111" cy="259045"/>
    <xdr:sp macro="" textlink="">
      <xdr:nvSpPr>
        <xdr:cNvPr id="319" name="n_4mainValue【公営住宅】&#10;有形固定資産減価償却率">
          <a:extLst>
            <a:ext uri="{FF2B5EF4-FFF2-40B4-BE49-F238E27FC236}">
              <a16:creationId xmlns:a16="http://schemas.microsoft.com/office/drawing/2014/main" id="{A49E985E-97D8-46B6-AD1F-3569D55759CB}"/>
            </a:ext>
          </a:extLst>
        </xdr:cNvPr>
        <xdr:cNvSpPr txBox="1"/>
      </xdr:nvSpPr>
      <xdr:spPr>
        <a:xfrm>
          <a:off x="83630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6DF0D0D-686F-4722-9CD1-4C9C4C6F673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D073EC1-0029-4436-80FF-2DFB3F2E6C3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607623E-00EE-4BDF-AAF1-68DDD9D603B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20788DA-8908-4485-A402-89F0F5E7E08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8105318-843D-45B0-A80C-45AF6B56C02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3EF8E1D-44CF-4238-9358-36123905C9A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1BF0757-CDED-4648-8894-556D28BC4B4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5320D7E-F185-4812-9DD4-53E63CBE49A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7E55F09-A882-40CF-87F1-326F845BB89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CADD851-F3A6-4732-BE13-73F8C60FA78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5FD519F-554C-48A4-8F4E-56DBAF05ECA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A662F9B-987A-4161-8407-E7CFCE97AF1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F25B419-D69B-448C-9A84-06F18A58EAB7}"/>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E45306AF-B5C0-4CF7-ADBF-5F14C3EEA557}"/>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85454F0-A75C-4AAF-A144-AED60199F9AF}"/>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3CC38500-A70E-417E-98F3-D8244DAA193E}"/>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DED79DC-D143-458C-8324-80FCB6EF0A5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CFA0EE54-8613-44FE-A268-7608338A73AE}"/>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404B110-534B-4B7C-B7E3-2CF1F5BD29F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56969E93-E61A-4776-910B-AF77F33570F5}"/>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CE5627E-81BC-4630-BBEB-1E4486BF1F6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202EBC0D-5A5A-4AB3-A606-7E7C4500F656}"/>
            </a:ext>
          </a:extLst>
        </xdr:cNvPr>
        <xdr:cNvCxnSpPr/>
      </xdr:nvCxnSpPr>
      <xdr:spPr>
        <a:xfrm flipV="1">
          <a:off x="9219565" y="13289935"/>
          <a:ext cx="0" cy="116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8686A911-B464-4202-A281-01523AA8D52E}"/>
            </a:ext>
          </a:extLst>
        </xdr:cNvPr>
        <xdr:cNvSpPr txBox="1"/>
      </xdr:nvSpPr>
      <xdr:spPr>
        <a:xfrm>
          <a:off x="9258300" y="144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D1DB28D8-93FB-4FA5-A9CA-6876AA5909BA}"/>
            </a:ext>
          </a:extLst>
        </xdr:cNvPr>
        <xdr:cNvCxnSpPr/>
      </xdr:nvCxnSpPr>
      <xdr:spPr>
        <a:xfrm>
          <a:off x="9154160" y="14451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8980C81E-F919-4114-ADD7-0FBAD90F0AE1}"/>
            </a:ext>
          </a:extLst>
        </xdr:cNvPr>
        <xdr:cNvSpPr txBox="1"/>
      </xdr:nvSpPr>
      <xdr:spPr>
        <a:xfrm>
          <a:off x="9258300" y="130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80114194-F4CC-474F-B594-2BE3B6D07E45}"/>
            </a:ext>
          </a:extLst>
        </xdr:cNvPr>
        <xdr:cNvCxnSpPr/>
      </xdr:nvCxnSpPr>
      <xdr:spPr>
        <a:xfrm>
          <a:off x="9154160" y="13289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76B4B73E-0699-4AE4-BEF0-AEF4DA9F460E}"/>
            </a:ext>
          </a:extLst>
        </xdr:cNvPr>
        <xdr:cNvSpPr txBox="1"/>
      </xdr:nvSpPr>
      <xdr:spPr>
        <a:xfrm>
          <a:off x="9258300" y="14205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BCBEBD93-880E-4EF7-88BB-BBE9B16A9FFB}"/>
            </a:ext>
          </a:extLst>
        </xdr:cNvPr>
        <xdr:cNvSpPr/>
      </xdr:nvSpPr>
      <xdr:spPr>
        <a:xfrm>
          <a:off x="9192260" y="14349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77070974-BE8B-451B-8853-65750E1848AF}"/>
            </a:ext>
          </a:extLst>
        </xdr:cNvPr>
        <xdr:cNvSpPr/>
      </xdr:nvSpPr>
      <xdr:spPr>
        <a:xfrm>
          <a:off x="8445500" y="14349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CBE92BFD-C310-4F16-ADDC-615743E9F0FD}"/>
            </a:ext>
          </a:extLst>
        </xdr:cNvPr>
        <xdr:cNvSpPr/>
      </xdr:nvSpPr>
      <xdr:spPr>
        <a:xfrm>
          <a:off x="7670800" y="14351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105B65F5-FFC6-48EF-9CF5-7B203440CF44}"/>
            </a:ext>
          </a:extLst>
        </xdr:cNvPr>
        <xdr:cNvSpPr/>
      </xdr:nvSpPr>
      <xdr:spPr>
        <a:xfrm>
          <a:off x="68732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BE426320-5B39-448C-8E39-673599341795}"/>
            </a:ext>
          </a:extLst>
        </xdr:cNvPr>
        <xdr:cNvSpPr/>
      </xdr:nvSpPr>
      <xdr:spPr>
        <a:xfrm>
          <a:off x="6098540" y="14351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001F96A-182E-40C0-8DDC-192407E7B4D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C78828D-40A8-4B30-B375-F9D7EDAE0D6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0A5D889-CAFD-475C-BC19-FA3E2FDB09E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7AD203F-0CA9-4181-BE4E-4D2C6A6CF6B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9AA2936-B1BE-43CB-BF9E-AFCAFE240D5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107497</xdr:rowOff>
    </xdr:from>
    <xdr:to>
      <xdr:col>55</xdr:col>
      <xdr:colOff>50800</xdr:colOff>
      <xdr:row>86</xdr:row>
      <xdr:rowOff>37647</xdr:rowOff>
    </xdr:to>
    <xdr:sp macro="" textlink="">
      <xdr:nvSpPr>
        <xdr:cNvPr id="357" name="楕円 356">
          <a:extLst>
            <a:ext uri="{FF2B5EF4-FFF2-40B4-BE49-F238E27FC236}">
              <a16:creationId xmlns:a16="http://schemas.microsoft.com/office/drawing/2014/main" id="{63E66004-472D-4664-8065-F1DC6C1217E6}"/>
            </a:ext>
          </a:extLst>
        </xdr:cNvPr>
        <xdr:cNvSpPr/>
      </xdr:nvSpPr>
      <xdr:spPr>
        <a:xfrm>
          <a:off x="9192260" y="14356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58" name="【公営住宅】&#10;一人当たり面積該当値テキスト">
          <a:extLst>
            <a:ext uri="{FF2B5EF4-FFF2-40B4-BE49-F238E27FC236}">
              <a16:creationId xmlns:a16="http://schemas.microsoft.com/office/drawing/2014/main" id="{8C72240D-50CE-45D9-A55D-965E2D424387}"/>
            </a:ext>
          </a:extLst>
        </xdr:cNvPr>
        <xdr:cNvSpPr txBox="1"/>
      </xdr:nvSpPr>
      <xdr:spPr>
        <a:xfrm>
          <a:off x="9258300" y="1432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107818</xdr:rowOff>
    </xdr:from>
    <xdr:to>
      <xdr:col>50</xdr:col>
      <xdr:colOff>165100</xdr:colOff>
      <xdr:row>86</xdr:row>
      <xdr:rowOff>37968</xdr:rowOff>
    </xdr:to>
    <xdr:sp macro="" textlink="">
      <xdr:nvSpPr>
        <xdr:cNvPr id="359" name="楕円 358">
          <a:extLst>
            <a:ext uri="{FF2B5EF4-FFF2-40B4-BE49-F238E27FC236}">
              <a16:creationId xmlns:a16="http://schemas.microsoft.com/office/drawing/2014/main" id="{17431848-8A01-4F4D-B509-1A3AE2474283}"/>
            </a:ext>
          </a:extLst>
        </xdr:cNvPr>
        <xdr:cNvSpPr/>
      </xdr:nvSpPr>
      <xdr:spPr>
        <a:xfrm>
          <a:off x="8445500" y="14357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158297</xdr:rowOff>
    </xdr:from>
    <xdr:to>
      <xdr:col>55</xdr:col>
      <xdr:colOff>0</xdr:colOff>
      <xdr:row>85</xdr:row>
      <xdr:rowOff>158618</xdr:rowOff>
    </xdr:to>
    <xdr:cxnSp macro="">
      <xdr:nvCxnSpPr>
        <xdr:cNvPr id="360" name="直線コネクタ 359">
          <a:extLst>
            <a:ext uri="{FF2B5EF4-FFF2-40B4-BE49-F238E27FC236}">
              <a16:creationId xmlns:a16="http://schemas.microsoft.com/office/drawing/2014/main" id="{B9A4CC8E-8D2C-48D9-8C57-59085D141C0B}"/>
            </a:ext>
          </a:extLst>
        </xdr:cNvPr>
        <xdr:cNvCxnSpPr/>
      </xdr:nvCxnSpPr>
      <xdr:spPr>
        <a:xfrm flipV="1">
          <a:off x="8496300" y="14407697"/>
          <a:ext cx="7239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107589</xdr:rowOff>
    </xdr:from>
    <xdr:to>
      <xdr:col>46</xdr:col>
      <xdr:colOff>38100</xdr:colOff>
      <xdr:row>86</xdr:row>
      <xdr:rowOff>37739</xdr:rowOff>
    </xdr:to>
    <xdr:sp macro="" textlink="">
      <xdr:nvSpPr>
        <xdr:cNvPr id="361" name="楕円 360">
          <a:extLst>
            <a:ext uri="{FF2B5EF4-FFF2-40B4-BE49-F238E27FC236}">
              <a16:creationId xmlns:a16="http://schemas.microsoft.com/office/drawing/2014/main" id="{70089ABF-7E20-459E-8AD0-2B34335C1361}"/>
            </a:ext>
          </a:extLst>
        </xdr:cNvPr>
        <xdr:cNvSpPr/>
      </xdr:nvSpPr>
      <xdr:spPr>
        <a:xfrm>
          <a:off x="7670800" y="14356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158389</xdr:rowOff>
    </xdr:from>
    <xdr:to>
      <xdr:col>50</xdr:col>
      <xdr:colOff>114300</xdr:colOff>
      <xdr:row>85</xdr:row>
      <xdr:rowOff>158618</xdr:rowOff>
    </xdr:to>
    <xdr:cxnSp macro="">
      <xdr:nvCxnSpPr>
        <xdr:cNvPr id="362" name="直線コネクタ 361">
          <a:extLst>
            <a:ext uri="{FF2B5EF4-FFF2-40B4-BE49-F238E27FC236}">
              <a16:creationId xmlns:a16="http://schemas.microsoft.com/office/drawing/2014/main" id="{4DE3F872-691A-4FB4-8F92-38B5CFBAFC9E}"/>
            </a:ext>
          </a:extLst>
        </xdr:cNvPr>
        <xdr:cNvCxnSpPr/>
      </xdr:nvCxnSpPr>
      <xdr:spPr>
        <a:xfrm>
          <a:off x="7713980" y="14407789"/>
          <a:ext cx="78232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108503</xdr:rowOff>
    </xdr:from>
    <xdr:to>
      <xdr:col>41</xdr:col>
      <xdr:colOff>101600</xdr:colOff>
      <xdr:row>86</xdr:row>
      <xdr:rowOff>38653</xdr:rowOff>
    </xdr:to>
    <xdr:sp macro="" textlink="">
      <xdr:nvSpPr>
        <xdr:cNvPr id="363" name="楕円 362">
          <a:extLst>
            <a:ext uri="{FF2B5EF4-FFF2-40B4-BE49-F238E27FC236}">
              <a16:creationId xmlns:a16="http://schemas.microsoft.com/office/drawing/2014/main" id="{5B46C4CC-E57A-487F-AE64-E2E05F62FEF2}"/>
            </a:ext>
          </a:extLst>
        </xdr:cNvPr>
        <xdr:cNvSpPr/>
      </xdr:nvSpPr>
      <xdr:spPr>
        <a:xfrm>
          <a:off x="6873240" y="14357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158389</xdr:rowOff>
    </xdr:from>
    <xdr:to>
      <xdr:col>45</xdr:col>
      <xdr:colOff>177800</xdr:colOff>
      <xdr:row>85</xdr:row>
      <xdr:rowOff>159303</xdr:rowOff>
    </xdr:to>
    <xdr:cxnSp macro="">
      <xdr:nvCxnSpPr>
        <xdr:cNvPr id="364" name="直線コネクタ 363">
          <a:extLst>
            <a:ext uri="{FF2B5EF4-FFF2-40B4-BE49-F238E27FC236}">
              <a16:creationId xmlns:a16="http://schemas.microsoft.com/office/drawing/2014/main" id="{4EFD5012-C52F-491B-80D9-A22240AC54BC}"/>
            </a:ext>
          </a:extLst>
        </xdr:cNvPr>
        <xdr:cNvCxnSpPr/>
      </xdr:nvCxnSpPr>
      <xdr:spPr>
        <a:xfrm flipV="1">
          <a:off x="6924040" y="14407789"/>
          <a:ext cx="78994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109190</xdr:rowOff>
    </xdr:from>
    <xdr:to>
      <xdr:col>36</xdr:col>
      <xdr:colOff>165100</xdr:colOff>
      <xdr:row>86</xdr:row>
      <xdr:rowOff>39340</xdr:rowOff>
    </xdr:to>
    <xdr:sp macro="" textlink="">
      <xdr:nvSpPr>
        <xdr:cNvPr id="365" name="楕円 364">
          <a:extLst>
            <a:ext uri="{FF2B5EF4-FFF2-40B4-BE49-F238E27FC236}">
              <a16:creationId xmlns:a16="http://schemas.microsoft.com/office/drawing/2014/main" id="{E7EBA202-9B0A-4E44-9BD1-8B3B1305C4C1}"/>
            </a:ext>
          </a:extLst>
        </xdr:cNvPr>
        <xdr:cNvSpPr/>
      </xdr:nvSpPr>
      <xdr:spPr>
        <a:xfrm>
          <a:off x="6098540" y="1435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159303</xdr:rowOff>
    </xdr:from>
    <xdr:to>
      <xdr:col>41</xdr:col>
      <xdr:colOff>50800</xdr:colOff>
      <xdr:row>85</xdr:row>
      <xdr:rowOff>159990</xdr:rowOff>
    </xdr:to>
    <xdr:cxnSp macro="">
      <xdr:nvCxnSpPr>
        <xdr:cNvPr id="366" name="直線コネクタ 365">
          <a:extLst>
            <a:ext uri="{FF2B5EF4-FFF2-40B4-BE49-F238E27FC236}">
              <a16:creationId xmlns:a16="http://schemas.microsoft.com/office/drawing/2014/main" id="{98FD7852-7F89-4570-9DBF-B72F174B61BB}"/>
            </a:ext>
          </a:extLst>
        </xdr:cNvPr>
        <xdr:cNvCxnSpPr/>
      </xdr:nvCxnSpPr>
      <xdr:spPr>
        <a:xfrm flipV="1">
          <a:off x="6149340" y="14408703"/>
          <a:ext cx="7747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AF91326B-9A42-455C-BD4D-8E9C5AF614F3}"/>
            </a:ext>
          </a:extLst>
        </xdr:cNvPr>
        <xdr:cNvSpPr txBox="1"/>
      </xdr:nvSpPr>
      <xdr:spPr>
        <a:xfrm>
          <a:off x="8271587" y="1412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id="{6DE44E96-5C3A-42CD-9A51-9334954CD2A2}"/>
            </a:ext>
          </a:extLst>
        </xdr:cNvPr>
        <xdr:cNvSpPr txBox="1"/>
      </xdr:nvSpPr>
      <xdr:spPr>
        <a:xfrm>
          <a:off x="7509587" y="1413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id="{D46C1FCA-E132-4FC8-864C-4B6FC5942C23}"/>
            </a:ext>
          </a:extLst>
        </xdr:cNvPr>
        <xdr:cNvSpPr txBox="1"/>
      </xdr:nvSpPr>
      <xdr:spPr>
        <a:xfrm>
          <a:off x="671202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id="{9EA394E5-6BD7-4057-9749-18F40FDD9956}"/>
            </a:ext>
          </a:extLst>
        </xdr:cNvPr>
        <xdr:cNvSpPr txBox="1"/>
      </xdr:nvSpPr>
      <xdr:spPr>
        <a:xfrm>
          <a:off x="5937327" y="1413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29095</xdr:rowOff>
    </xdr:from>
    <xdr:ext cx="469744" cy="259045"/>
    <xdr:sp macro="" textlink="">
      <xdr:nvSpPr>
        <xdr:cNvPr id="371" name="n_1mainValue【公営住宅】&#10;一人当たり面積">
          <a:extLst>
            <a:ext uri="{FF2B5EF4-FFF2-40B4-BE49-F238E27FC236}">
              <a16:creationId xmlns:a16="http://schemas.microsoft.com/office/drawing/2014/main" id="{24E4FAB1-0BC8-4BD8-8C5B-6FA65609E4EF}"/>
            </a:ext>
          </a:extLst>
        </xdr:cNvPr>
        <xdr:cNvSpPr txBox="1"/>
      </xdr:nvSpPr>
      <xdr:spPr>
        <a:xfrm>
          <a:off x="8271587" y="144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28866</xdr:rowOff>
    </xdr:from>
    <xdr:ext cx="469744" cy="259045"/>
    <xdr:sp macro="" textlink="">
      <xdr:nvSpPr>
        <xdr:cNvPr id="372" name="n_2mainValue【公営住宅】&#10;一人当たり面積">
          <a:extLst>
            <a:ext uri="{FF2B5EF4-FFF2-40B4-BE49-F238E27FC236}">
              <a16:creationId xmlns:a16="http://schemas.microsoft.com/office/drawing/2014/main" id="{3F844388-B86D-4EA3-B711-855632E502B1}"/>
            </a:ext>
          </a:extLst>
        </xdr:cNvPr>
        <xdr:cNvSpPr txBox="1"/>
      </xdr:nvSpPr>
      <xdr:spPr>
        <a:xfrm>
          <a:off x="7509587" y="1444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29780</xdr:rowOff>
    </xdr:from>
    <xdr:ext cx="469744" cy="259045"/>
    <xdr:sp macro="" textlink="">
      <xdr:nvSpPr>
        <xdr:cNvPr id="373" name="n_3mainValue【公営住宅】&#10;一人当たり面積">
          <a:extLst>
            <a:ext uri="{FF2B5EF4-FFF2-40B4-BE49-F238E27FC236}">
              <a16:creationId xmlns:a16="http://schemas.microsoft.com/office/drawing/2014/main" id="{5A7D0C4E-AEFA-404C-BC27-2E647981C7F8}"/>
            </a:ext>
          </a:extLst>
        </xdr:cNvPr>
        <xdr:cNvSpPr txBox="1"/>
      </xdr:nvSpPr>
      <xdr:spPr>
        <a:xfrm>
          <a:off x="6712027" y="1444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30467</xdr:rowOff>
    </xdr:from>
    <xdr:ext cx="469744" cy="259045"/>
    <xdr:sp macro="" textlink="">
      <xdr:nvSpPr>
        <xdr:cNvPr id="374" name="n_4mainValue【公営住宅】&#10;一人当たり面積">
          <a:extLst>
            <a:ext uri="{FF2B5EF4-FFF2-40B4-BE49-F238E27FC236}">
              <a16:creationId xmlns:a16="http://schemas.microsoft.com/office/drawing/2014/main" id="{682FC11D-81B5-482C-86EB-CC1083C9B50C}"/>
            </a:ext>
          </a:extLst>
        </xdr:cNvPr>
        <xdr:cNvSpPr txBox="1"/>
      </xdr:nvSpPr>
      <xdr:spPr>
        <a:xfrm>
          <a:off x="5937327" y="144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16F26B8-8FE3-4E1A-8473-8AE8FAC0B17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7CF9865-80CA-419B-9610-5CC30AFF8FD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54726BD-7CA6-4CC5-B49B-A89463C4954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00C45D4-35F4-4786-840E-985947FB9E9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8A20E9C-BAB9-42A0-94B8-EABE93A547A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D697221-B6B4-43EA-8C3E-29603DE2B86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69EACE8-A3DF-43E2-8AFA-94ACCE02C3C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A4A1148-E3CA-462E-90B7-2E8AE28FDF2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2960676B-7971-4172-93D7-3A5389DD4FB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6A36C1C5-9B71-4FF7-A7A9-60618038E53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6D23D787-8715-4E34-8DF1-8702FCFFA30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B9CF75A1-5790-4CBB-A46F-EA9D21DBDAB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589B17F-B62B-4DDD-832A-27A2789C7A1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6E3DE4D4-7732-4FF7-BB91-44FCF027D69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5D24B904-CFDF-472B-BD81-F07191CF6BE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DF887850-D161-41B8-A33D-59B71C1E8B1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F7C507C1-22EF-4A05-8ACF-F65443BA8DE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9A806A2-3354-4C76-9C7F-DF35694D2E0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853F8ADF-D50B-4289-AC33-1F2FFB1D3A9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9013F52B-9EBB-4876-ACED-3AC50FF2742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6EBB28C-3AF6-448E-B61D-812F906C34C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C648E3DE-0E5F-4753-8260-9F4CF24EB9F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7CE3598A-E208-42BC-B4F6-9C98AD82325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CA6D5E5-6073-462A-AC78-1792A248341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61A25793-86AC-47E7-8D47-51CAE4E1942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988B026-852F-4A9C-BF82-05767E70106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9FA059B8-2321-44CA-8EF9-E61BDFF7984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EED4132C-24DB-45AC-A9E3-90AB15EFA209}"/>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20B4ACCB-147B-425F-8E2F-773B82C2DF1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638D9E29-9FA0-4E04-ADCD-43E029CAB84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D8EA62B9-51BD-4D21-A387-D0EF60FCE686}"/>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3FDD4F19-C821-42AF-BDE0-B60BA3E54BD6}"/>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B168F782-20B6-40CC-A763-2CDCA086696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B9AA1D47-468F-44CD-9329-83C7A223745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DB741655-A95A-44AF-B7E3-9D403F1F545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DC430411-03FB-4D3B-B8A0-DB08D4D52D5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F32277DE-09B9-4822-A7E4-84D199BF16F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76525310-9095-4AA1-923E-DA7DEF447E1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1466B0C2-8C23-4BA9-8495-AA9B5AC3031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BD8E0C1B-30C0-4706-9900-895EC187A12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6C761EF3-9FF3-4BF3-9907-E22D9D94D92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4FD93F86-04A3-4044-A667-01D8DBC222AE}"/>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0128B85F-6EC4-4A34-9835-BBDB0F64B784}"/>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41EF65BA-3A7B-4AB4-8E0B-D94F09BD6BD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76D66DD0-2957-414F-AAB0-DFAEC1972379}"/>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a:extLst>
            <a:ext uri="{FF2B5EF4-FFF2-40B4-BE49-F238E27FC236}">
              <a16:creationId xmlns:a16="http://schemas.microsoft.com/office/drawing/2014/main" id="{7DE60EB3-1B37-438E-969B-302838B6C896}"/>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4903BFFD-4A2B-4D3E-A8B6-0513E8BD99C0}"/>
            </a:ext>
          </a:extLst>
        </xdr:cNvPr>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a:extLst>
            <a:ext uri="{FF2B5EF4-FFF2-40B4-BE49-F238E27FC236}">
              <a16:creationId xmlns:a16="http://schemas.microsoft.com/office/drawing/2014/main" id="{FB8EC829-0D5E-4838-9FEA-F852E4339B3B}"/>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a:extLst>
            <a:ext uri="{FF2B5EF4-FFF2-40B4-BE49-F238E27FC236}">
              <a16:creationId xmlns:a16="http://schemas.microsoft.com/office/drawing/2014/main" id="{E34D32D7-49E6-4A45-A458-F206CC534F61}"/>
            </a:ext>
          </a:extLst>
        </xdr:cNvPr>
        <xdr:cNvSpPr/>
      </xdr:nvSpPr>
      <xdr:spPr>
        <a:xfrm>
          <a:off x="1357884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a:extLst>
            <a:ext uri="{FF2B5EF4-FFF2-40B4-BE49-F238E27FC236}">
              <a16:creationId xmlns:a16="http://schemas.microsoft.com/office/drawing/2014/main" id="{D0FD1BDC-EAE8-4DCE-BD3B-CE978A20EE07}"/>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25" name="フローチャート: 判断 424">
          <a:extLst>
            <a:ext uri="{FF2B5EF4-FFF2-40B4-BE49-F238E27FC236}">
              <a16:creationId xmlns:a16="http://schemas.microsoft.com/office/drawing/2014/main" id="{9D5339FA-103A-428A-9179-C31CDDA5B547}"/>
            </a:ext>
          </a:extLst>
        </xdr:cNvPr>
        <xdr:cNvSpPr/>
      </xdr:nvSpPr>
      <xdr:spPr>
        <a:xfrm>
          <a:off x="12029440" y="6416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26" name="フローチャート: 判断 425">
          <a:extLst>
            <a:ext uri="{FF2B5EF4-FFF2-40B4-BE49-F238E27FC236}">
              <a16:creationId xmlns:a16="http://schemas.microsoft.com/office/drawing/2014/main" id="{94EF7E71-982B-4EC6-AE05-B190B6346565}"/>
            </a:ext>
          </a:extLst>
        </xdr:cNvPr>
        <xdr:cNvSpPr/>
      </xdr:nvSpPr>
      <xdr:spPr>
        <a:xfrm>
          <a:off x="1123188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99139EC-4086-4D52-9634-8BCD49C90F3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C85D5B1-200B-4F8C-9A2A-FE2F4146565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24B1C85-1C16-43B8-B0F9-98AF053319E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94BD021-B738-467E-A3B5-4232EB6AA85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598D889-AB9F-4CAC-A21A-E49076F4B15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125004</xdr:rowOff>
    </xdr:from>
    <xdr:to>
      <xdr:col>85</xdr:col>
      <xdr:colOff>177800</xdr:colOff>
      <xdr:row>42</xdr:row>
      <xdr:rowOff>55154</xdr:rowOff>
    </xdr:to>
    <xdr:sp macro="" textlink="">
      <xdr:nvSpPr>
        <xdr:cNvPr id="432" name="楕円 431">
          <a:extLst>
            <a:ext uri="{FF2B5EF4-FFF2-40B4-BE49-F238E27FC236}">
              <a16:creationId xmlns:a16="http://schemas.microsoft.com/office/drawing/2014/main" id="{642F7BA4-0B7B-40AD-A75A-FC3F601463CD}"/>
            </a:ext>
          </a:extLst>
        </xdr:cNvPr>
        <xdr:cNvSpPr/>
      </xdr:nvSpPr>
      <xdr:spPr>
        <a:xfrm>
          <a:off x="14325600" y="69982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39931</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EC38CEA3-FE1A-442D-A70E-EBFC0C27AD15}"/>
            </a:ext>
          </a:extLst>
        </xdr:cNvPr>
        <xdr:cNvSpPr txBox="1"/>
      </xdr:nvSpPr>
      <xdr:spPr>
        <a:xfrm>
          <a:off x="14414500" y="69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105410</xdr:rowOff>
    </xdr:from>
    <xdr:to>
      <xdr:col>81</xdr:col>
      <xdr:colOff>101600</xdr:colOff>
      <xdr:row>42</xdr:row>
      <xdr:rowOff>35560</xdr:rowOff>
    </xdr:to>
    <xdr:sp macro="" textlink="">
      <xdr:nvSpPr>
        <xdr:cNvPr id="434" name="楕円 433">
          <a:extLst>
            <a:ext uri="{FF2B5EF4-FFF2-40B4-BE49-F238E27FC236}">
              <a16:creationId xmlns:a16="http://schemas.microsoft.com/office/drawing/2014/main" id="{3B45D043-9FF8-4D0E-93C1-9FB15DCE0CEA}"/>
            </a:ext>
          </a:extLst>
        </xdr:cNvPr>
        <xdr:cNvSpPr/>
      </xdr:nvSpPr>
      <xdr:spPr>
        <a:xfrm>
          <a:off x="13578840" y="697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156210</xdr:rowOff>
    </xdr:from>
    <xdr:to>
      <xdr:col>85</xdr:col>
      <xdr:colOff>127000</xdr:colOff>
      <xdr:row>42</xdr:row>
      <xdr:rowOff>4354</xdr:rowOff>
    </xdr:to>
    <xdr:cxnSp macro="">
      <xdr:nvCxnSpPr>
        <xdr:cNvPr id="435" name="直線コネクタ 434">
          <a:extLst>
            <a:ext uri="{FF2B5EF4-FFF2-40B4-BE49-F238E27FC236}">
              <a16:creationId xmlns:a16="http://schemas.microsoft.com/office/drawing/2014/main" id="{9A799DA7-DDED-4D15-9361-0C3800C26247}"/>
            </a:ext>
          </a:extLst>
        </xdr:cNvPr>
        <xdr:cNvCxnSpPr/>
      </xdr:nvCxnSpPr>
      <xdr:spPr>
        <a:xfrm>
          <a:off x="13629640" y="7029450"/>
          <a:ext cx="74676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84183</xdr:rowOff>
    </xdr:from>
    <xdr:to>
      <xdr:col>76</xdr:col>
      <xdr:colOff>165100</xdr:colOff>
      <xdr:row>42</xdr:row>
      <xdr:rowOff>14333</xdr:rowOff>
    </xdr:to>
    <xdr:sp macro="" textlink="">
      <xdr:nvSpPr>
        <xdr:cNvPr id="436" name="楕円 435">
          <a:extLst>
            <a:ext uri="{FF2B5EF4-FFF2-40B4-BE49-F238E27FC236}">
              <a16:creationId xmlns:a16="http://schemas.microsoft.com/office/drawing/2014/main" id="{2AF77240-23DA-4B28-B2AC-4A0368306FDD}"/>
            </a:ext>
          </a:extLst>
        </xdr:cNvPr>
        <xdr:cNvSpPr/>
      </xdr:nvSpPr>
      <xdr:spPr>
        <a:xfrm>
          <a:off x="12804140" y="6957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134983</xdr:rowOff>
    </xdr:from>
    <xdr:to>
      <xdr:col>81</xdr:col>
      <xdr:colOff>50800</xdr:colOff>
      <xdr:row>41</xdr:row>
      <xdr:rowOff>156210</xdr:rowOff>
    </xdr:to>
    <xdr:cxnSp macro="">
      <xdr:nvCxnSpPr>
        <xdr:cNvPr id="437" name="直線コネクタ 436">
          <a:extLst>
            <a:ext uri="{FF2B5EF4-FFF2-40B4-BE49-F238E27FC236}">
              <a16:creationId xmlns:a16="http://schemas.microsoft.com/office/drawing/2014/main" id="{03BBF8F9-F073-469F-A01A-EDB050049A2F}"/>
            </a:ext>
          </a:extLst>
        </xdr:cNvPr>
        <xdr:cNvCxnSpPr/>
      </xdr:nvCxnSpPr>
      <xdr:spPr>
        <a:xfrm>
          <a:off x="12854940" y="7008223"/>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64588</xdr:rowOff>
    </xdr:from>
    <xdr:to>
      <xdr:col>72</xdr:col>
      <xdr:colOff>38100</xdr:colOff>
      <xdr:row>41</xdr:row>
      <xdr:rowOff>166188</xdr:rowOff>
    </xdr:to>
    <xdr:sp macro="" textlink="">
      <xdr:nvSpPr>
        <xdr:cNvPr id="438" name="楕円 437">
          <a:extLst>
            <a:ext uri="{FF2B5EF4-FFF2-40B4-BE49-F238E27FC236}">
              <a16:creationId xmlns:a16="http://schemas.microsoft.com/office/drawing/2014/main" id="{D1FD54D0-87B2-4B7D-9F4F-681087149965}"/>
            </a:ext>
          </a:extLst>
        </xdr:cNvPr>
        <xdr:cNvSpPr/>
      </xdr:nvSpPr>
      <xdr:spPr>
        <a:xfrm>
          <a:off x="12029440" y="69378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115388</xdr:rowOff>
    </xdr:from>
    <xdr:to>
      <xdr:col>76</xdr:col>
      <xdr:colOff>114300</xdr:colOff>
      <xdr:row>41</xdr:row>
      <xdr:rowOff>134983</xdr:rowOff>
    </xdr:to>
    <xdr:cxnSp macro="">
      <xdr:nvCxnSpPr>
        <xdr:cNvPr id="439" name="直線コネクタ 438">
          <a:extLst>
            <a:ext uri="{FF2B5EF4-FFF2-40B4-BE49-F238E27FC236}">
              <a16:creationId xmlns:a16="http://schemas.microsoft.com/office/drawing/2014/main" id="{FC4877FC-21BB-4078-93A9-69DDE3DDE2E5}"/>
            </a:ext>
          </a:extLst>
        </xdr:cNvPr>
        <xdr:cNvCxnSpPr/>
      </xdr:nvCxnSpPr>
      <xdr:spPr>
        <a:xfrm>
          <a:off x="12072620" y="6988628"/>
          <a:ext cx="7823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67854</xdr:rowOff>
    </xdr:from>
    <xdr:to>
      <xdr:col>67</xdr:col>
      <xdr:colOff>101600</xdr:colOff>
      <xdr:row>41</xdr:row>
      <xdr:rowOff>169454</xdr:rowOff>
    </xdr:to>
    <xdr:sp macro="" textlink="">
      <xdr:nvSpPr>
        <xdr:cNvPr id="440" name="楕円 439">
          <a:extLst>
            <a:ext uri="{FF2B5EF4-FFF2-40B4-BE49-F238E27FC236}">
              <a16:creationId xmlns:a16="http://schemas.microsoft.com/office/drawing/2014/main" id="{AE6A6431-FEC3-45DB-ADF8-CAA9FD506BF7}"/>
            </a:ext>
          </a:extLst>
        </xdr:cNvPr>
        <xdr:cNvSpPr/>
      </xdr:nvSpPr>
      <xdr:spPr>
        <a:xfrm>
          <a:off x="1123188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115388</xdr:rowOff>
    </xdr:from>
    <xdr:to>
      <xdr:col>71</xdr:col>
      <xdr:colOff>177800</xdr:colOff>
      <xdr:row>41</xdr:row>
      <xdr:rowOff>118654</xdr:rowOff>
    </xdr:to>
    <xdr:cxnSp macro="">
      <xdr:nvCxnSpPr>
        <xdr:cNvPr id="441" name="直線コネクタ 440">
          <a:extLst>
            <a:ext uri="{FF2B5EF4-FFF2-40B4-BE49-F238E27FC236}">
              <a16:creationId xmlns:a16="http://schemas.microsoft.com/office/drawing/2014/main" id="{21716FB1-241B-4DA2-9A1D-80FE58C92D96}"/>
            </a:ext>
          </a:extLst>
        </xdr:cNvPr>
        <xdr:cNvCxnSpPr/>
      </xdr:nvCxnSpPr>
      <xdr:spPr>
        <a:xfrm flipV="1">
          <a:off x="11282680" y="698862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2387EA91-B194-4B4E-BEF0-3FEB1A7C2F10}"/>
            </a:ext>
          </a:extLst>
        </xdr:cNvPr>
        <xdr:cNvSpPr txBox="1"/>
      </xdr:nvSpPr>
      <xdr:spPr>
        <a:xfrm>
          <a:off x="134372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5AB802A6-6F85-41C8-9343-6F509CE6F28D}"/>
            </a:ext>
          </a:extLst>
        </xdr:cNvPr>
        <xdr:cNvSpPr txBox="1"/>
      </xdr:nvSpPr>
      <xdr:spPr>
        <a:xfrm>
          <a:off x="126752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5407FBB3-0154-47FC-9BD5-28EFD1551C22}"/>
            </a:ext>
          </a:extLst>
        </xdr:cNvPr>
        <xdr:cNvSpPr txBox="1"/>
      </xdr:nvSpPr>
      <xdr:spPr>
        <a:xfrm>
          <a:off x="119005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7C634968-1118-4CA2-9129-8B90F8D8B39F}"/>
            </a:ext>
          </a:extLst>
        </xdr:cNvPr>
        <xdr:cNvSpPr txBox="1"/>
      </xdr:nvSpPr>
      <xdr:spPr>
        <a:xfrm>
          <a:off x="1110298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26687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2AAA48F0-E83C-4456-8276-DE05C01C8D3F}"/>
            </a:ext>
          </a:extLst>
        </xdr:cNvPr>
        <xdr:cNvSpPr txBox="1"/>
      </xdr:nvSpPr>
      <xdr:spPr>
        <a:xfrm>
          <a:off x="134372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5460</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F30A5EC4-9E23-4A80-B10D-9076CD85EA13}"/>
            </a:ext>
          </a:extLst>
        </xdr:cNvPr>
        <xdr:cNvSpPr txBox="1"/>
      </xdr:nvSpPr>
      <xdr:spPr>
        <a:xfrm>
          <a:off x="1267524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157315</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CB5FBA5A-58F3-4DB1-AFF1-02275A298302}"/>
            </a:ext>
          </a:extLst>
        </xdr:cNvPr>
        <xdr:cNvSpPr txBox="1"/>
      </xdr:nvSpPr>
      <xdr:spPr>
        <a:xfrm>
          <a:off x="11900544" y="703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160581</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9BB11DD8-B8FF-44C0-B9A2-86499B9E8311}"/>
            </a:ext>
          </a:extLst>
        </xdr:cNvPr>
        <xdr:cNvSpPr txBox="1"/>
      </xdr:nvSpPr>
      <xdr:spPr>
        <a:xfrm>
          <a:off x="11102984" y="703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CA87A6A1-71F8-4105-87F6-71C1691EC77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D7CC78B-DCDA-4D4A-91F6-5E4A0DBF133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790BDD32-6778-4D5B-91FA-179C089FE3B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5E650DCE-34B2-4EEC-A13A-81884B9E225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8450994E-FCAE-43B8-B54D-ABA0BB162B5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32ADE91C-0327-4ACD-A6D8-8EAD83B1607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AAB0AF3-C210-4145-ABB2-C7146260B71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59819AFC-5E74-4D55-8885-64949FB3ACE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EC4D346E-E92D-4E51-8DDF-E9DAB919CB6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BB551330-06BA-4ED5-ADBD-C2B5C74AE4B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3E61C4EF-1D11-400C-9280-6E6EAD8FA7D6}"/>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F1D7F1F4-6458-48B5-AC1F-A72FDEF03006}"/>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6678D8C9-1C84-4CD2-B44B-67D6EB8ABB3E}"/>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4B1D2ED7-13DD-428C-BF96-09FCCAE60304}"/>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B8F5AF1C-AAB9-4C38-BDA7-0C144432230E}"/>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D307FE3E-EEC7-4A65-87F4-E6BC62954069}"/>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BC2F254E-A04F-4E1C-93B8-18ED60C3257F}"/>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C709A717-078D-4AE1-802D-E76C2193CF97}"/>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72957E96-95B5-4746-9B36-5905CD07148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65BCE903-717D-403F-979D-36AE42DA04A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2CF57D9E-79F1-471D-BB2C-C5EFC3D4210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a:extLst>
            <a:ext uri="{FF2B5EF4-FFF2-40B4-BE49-F238E27FC236}">
              <a16:creationId xmlns:a16="http://schemas.microsoft.com/office/drawing/2014/main" id="{CE91B48E-5E59-4B6C-BC25-2B447DC9DFB1}"/>
            </a:ext>
          </a:extLst>
        </xdr:cNvPr>
        <xdr:cNvCxnSpPr/>
      </xdr:nvCxnSpPr>
      <xdr:spPr>
        <a:xfrm flipV="1">
          <a:off x="19509104" y="566089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0C191B2-2209-4D6B-AB84-2209A6752ED8}"/>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a:extLst>
            <a:ext uri="{FF2B5EF4-FFF2-40B4-BE49-F238E27FC236}">
              <a16:creationId xmlns:a16="http://schemas.microsoft.com/office/drawing/2014/main" id="{4E7CDD41-512C-403E-868A-4906908AA52B}"/>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AFD41AE4-0210-4533-A5A6-FB11693F1736}"/>
            </a:ext>
          </a:extLst>
        </xdr:cNvPr>
        <xdr:cNvSpPr txBox="1"/>
      </xdr:nvSpPr>
      <xdr:spPr>
        <a:xfrm>
          <a:off x="19547840" y="54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F0136524-6C12-4386-BC9D-51CC54CF1633}"/>
            </a:ext>
          </a:extLst>
        </xdr:cNvPr>
        <xdr:cNvCxnSpPr/>
      </xdr:nvCxnSpPr>
      <xdr:spPr>
        <a:xfrm>
          <a:off x="19443700" y="566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2920CE41-A3E7-4CDC-8919-5EECA2097199}"/>
            </a:ext>
          </a:extLst>
        </xdr:cNvPr>
        <xdr:cNvSpPr txBox="1"/>
      </xdr:nvSpPr>
      <xdr:spPr>
        <a:xfrm>
          <a:off x="19547840" y="637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a:extLst>
            <a:ext uri="{FF2B5EF4-FFF2-40B4-BE49-F238E27FC236}">
              <a16:creationId xmlns:a16="http://schemas.microsoft.com/office/drawing/2014/main" id="{62F775A3-DFE7-4BB4-A35C-9A146A0DB83A}"/>
            </a:ext>
          </a:extLst>
        </xdr:cNvPr>
        <xdr:cNvSpPr/>
      </xdr:nvSpPr>
      <xdr:spPr>
        <a:xfrm>
          <a:off x="19458940" y="6523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a:extLst>
            <a:ext uri="{FF2B5EF4-FFF2-40B4-BE49-F238E27FC236}">
              <a16:creationId xmlns:a16="http://schemas.microsoft.com/office/drawing/2014/main" id="{99F6934F-BF46-4D8D-98EA-3B3038E0C621}"/>
            </a:ext>
          </a:extLst>
        </xdr:cNvPr>
        <xdr:cNvSpPr/>
      </xdr:nvSpPr>
      <xdr:spPr>
        <a:xfrm>
          <a:off x="18735040" y="6523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a:extLst>
            <a:ext uri="{FF2B5EF4-FFF2-40B4-BE49-F238E27FC236}">
              <a16:creationId xmlns:a16="http://schemas.microsoft.com/office/drawing/2014/main" id="{EA17AC39-63D2-427D-B774-77AC6D880F54}"/>
            </a:ext>
          </a:extLst>
        </xdr:cNvPr>
        <xdr:cNvSpPr/>
      </xdr:nvSpPr>
      <xdr:spPr>
        <a:xfrm>
          <a:off x="179374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80" name="フローチャート: 判断 479">
          <a:extLst>
            <a:ext uri="{FF2B5EF4-FFF2-40B4-BE49-F238E27FC236}">
              <a16:creationId xmlns:a16="http://schemas.microsoft.com/office/drawing/2014/main" id="{211F77E7-6864-4181-8BF7-C78F46896327}"/>
            </a:ext>
          </a:extLst>
        </xdr:cNvPr>
        <xdr:cNvSpPr/>
      </xdr:nvSpPr>
      <xdr:spPr>
        <a:xfrm>
          <a:off x="1716278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1" name="フローチャート: 判断 480">
          <a:extLst>
            <a:ext uri="{FF2B5EF4-FFF2-40B4-BE49-F238E27FC236}">
              <a16:creationId xmlns:a16="http://schemas.microsoft.com/office/drawing/2014/main" id="{30D61BD7-6FFD-4B5C-BED5-808FC59B3ADA}"/>
            </a:ext>
          </a:extLst>
        </xdr:cNvPr>
        <xdr:cNvSpPr/>
      </xdr:nvSpPr>
      <xdr:spPr>
        <a:xfrm>
          <a:off x="16388080" y="6545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DECDAC2-1463-4545-BA64-37E8AB637C5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CE3607B-A291-4F17-8BF5-E2900D00EFF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C9FA5B9-B966-4D1B-A681-D5F470BCC2D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247A385-DE4F-47CD-80A0-D4EF9F95E45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FE2A61A-A93D-4C96-9692-A2418763DE1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89408</xdr:rowOff>
    </xdr:from>
    <xdr:to>
      <xdr:col>116</xdr:col>
      <xdr:colOff>114300</xdr:colOff>
      <xdr:row>41</xdr:row>
      <xdr:rowOff>19558</xdr:rowOff>
    </xdr:to>
    <xdr:sp macro="" textlink="">
      <xdr:nvSpPr>
        <xdr:cNvPr id="487" name="楕円 486">
          <a:extLst>
            <a:ext uri="{FF2B5EF4-FFF2-40B4-BE49-F238E27FC236}">
              <a16:creationId xmlns:a16="http://schemas.microsoft.com/office/drawing/2014/main" id="{185BC9D4-06BF-48A2-BBED-09D1029533FD}"/>
            </a:ext>
          </a:extLst>
        </xdr:cNvPr>
        <xdr:cNvSpPr/>
      </xdr:nvSpPr>
      <xdr:spPr>
        <a:xfrm>
          <a:off x="19458940" y="6795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67835</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D0DDEACD-E465-46D6-8036-AEC79581B9AE}"/>
            </a:ext>
          </a:extLst>
        </xdr:cNvPr>
        <xdr:cNvSpPr txBox="1"/>
      </xdr:nvSpPr>
      <xdr:spPr>
        <a:xfrm>
          <a:off x="19547840" y="67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91694</xdr:rowOff>
    </xdr:from>
    <xdr:to>
      <xdr:col>112</xdr:col>
      <xdr:colOff>38100</xdr:colOff>
      <xdr:row>41</xdr:row>
      <xdr:rowOff>21844</xdr:rowOff>
    </xdr:to>
    <xdr:sp macro="" textlink="">
      <xdr:nvSpPr>
        <xdr:cNvPr id="489" name="楕円 488">
          <a:extLst>
            <a:ext uri="{FF2B5EF4-FFF2-40B4-BE49-F238E27FC236}">
              <a16:creationId xmlns:a16="http://schemas.microsoft.com/office/drawing/2014/main" id="{678F2058-C4A3-4994-89DC-FB1385073217}"/>
            </a:ext>
          </a:extLst>
        </xdr:cNvPr>
        <xdr:cNvSpPr/>
      </xdr:nvSpPr>
      <xdr:spPr>
        <a:xfrm>
          <a:off x="18735040" y="67972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140208</xdr:rowOff>
    </xdr:from>
    <xdr:to>
      <xdr:col>116</xdr:col>
      <xdr:colOff>63500</xdr:colOff>
      <xdr:row>40</xdr:row>
      <xdr:rowOff>142494</xdr:rowOff>
    </xdr:to>
    <xdr:cxnSp macro="">
      <xdr:nvCxnSpPr>
        <xdr:cNvPr id="490" name="直線コネクタ 489">
          <a:extLst>
            <a:ext uri="{FF2B5EF4-FFF2-40B4-BE49-F238E27FC236}">
              <a16:creationId xmlns:a16="http://schemas.microsoft.com/office/drawing/2014/main" id="{6FF075D8-8702-4876-9395-B78D2BCC9B8A}"/>
            </a:ext>
          </a:extLst>
        </xdr:cNvPr>
        <xdr:cNvCxnSpPr/>
      </xdr:nvCxnSpPr>
      <xdr:spPr>
        <a:xfrm flipV="1">
          <a:off x="18778220" y="684580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1" name="楕円 490">
          <a:extLst>
            <a:ext uri="{FF2B5EF4-FFF2-40B4-BE49-F238E27FC236}">
              <a16:creationId xmlns:a16="http://schemas.microsoft.com/office/drawing/2014/main" id="{53FC5D68-DE6C-45A7-AE42-69AB042310A3}"/>
            </a:ext>
          </a:extLst>
        </xdr:cNvPr>
        <xdr:cNvSpPr/>
      </xdr:nvSpPr>
      <xdr:spPr>
        <a:xfrm>
          <a:off x="1793748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142494</xdr:rowOff>
    </xdr:from>
    <xdr:to>
      <xdr:col>111</xdr:col>
      <xdr:colOff>177800</xdr:colOff>
      <xdr:row>40</xdr:row>
      <xdr:rowOff>144780</xdr:rowOff>
    </xdr:to>
    <xdr:cxnSp macro="">
      <xdr:nvCxnSpPr>
        <xdr:cNvPr id="492" name="直線コネクタ 491">
          <a:extLst>
            <a:ext uri="{FF2B5EF4-FFF2-40B4-BE49-F238E27FC236}">
              <a16:creationId xmlns:a16="http://schemas.microsoft.com/office/drawing/2014/main" id="{01B01F9D-8D59-4EDD-BC0A-C2BCD15EDEFB}"/>
            </a:ext>
          </a:extLst>
        </xdr:cNvPr>
        <xdr:cNvCxnSpPr/>
      </xdr:nvCxnSpPr>
      <xdr:spPr>
        <a:xfrm flipV="1">
          <a:off x="17988280" y="6848094"/>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96266</xdr:rowOff>
    </xdr:from>
    <xdr:to>
      <xdr:col>102</xdr:col>
      <xdr:colOff>165100</xdr:colOff>
      <xdr:row>41</xdr:row>
      <xdr:rowOff>26416</xdr:rowOff>
    </xdr:to>
    <xdr:sp macro="" textlink="">
      <xdr:nvSpPr>
        <xdr:cNvPr id="493" name="楕円 492">
          <a:extLst>
            <a:ext uri="{FF2B5EF4-FFF2-40B4-BE49-F238E27FC236}">
              <a16:creationId xmlns:a16="http://schemas.microsoft.com/office/drawing/2014/main" id="{2230CB04-831C-485B-A155-88697CEC5DAE}"/>
            </a:ext>
          </a:extLst>
        </xdr:cNvPr>
        <xdr:cNvSpPr/>
      </xdr:nvSpPr>
      <xdr:spPr>
        <a:xfrm>
          <a:off x="17162780" y="6801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147066</xdr:rowOff>
    </xdr:to>
    <xdr:cxnSp macro="">
      <xdr:nvCxnSpPr>
        <xdr:cNvPr id="494" name="直線コネクタ 493">
          <a:extLst>
            <a:ext uri="{FF2B5EF4-FFF2-40B4-BE49-F238E27FC236}">
              <a16:creationId xmlns:a16="http://schemas.microsoft.com/office/drawing/2014/main" id="{2EB7DFD2-E413-4CFA-8D42-E9536CF5AD89}"/>
            </a:ext>
          </a:extLst>
        </xdr:cNvPr>
        <xdr:cNvCxnSpPr/>
      </xdr:nvCxnSpPr>
      <xdr:spPr>
        <a:xfrm flipV="1">
          <a:off x="17213580" y="685038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98552</xdr:rowOff>
    </xdr:from>
    <xdr:to>
      <xdr:col>98</xdr:col>
      <xdr:colOff>38100</xdr:colOff>
      <xdr:row>41</xdr:row>
      <xdr:rowOff>28702</xdr:rowOff>
    </xdr:to>
    <xdr:sp macro="" textlink="">
      <xdr:nvSpPr>
        <xdr:cNvPr id="495" name="楕円 494">
          <a:extLst>
            <a:ext uri="{FF2B5EF4-FFF2-40B4-BE49-F238E27FC236}">
              <a16:creationId xmlns:a16="http://schemas.microsoft.com/office/drawing/2014/main" id="{D51A3DED-26FD-4AB6-B802-5163A5A00B06}"/>
            </a:ext>
          </a:extLst>
        </xdr:cNvPr>
        <xdr:cNvSpPr/>
      </xdr:nvSpPr>
      <xdr:spPr>
        <a:xfrm>
          <a:off x="16388080" y="68041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147066</xdr:rowOff>
    </xdr:from>
    <xdr:to>
      <xdr:col>102</xdr:col>
      <xdr:colOff>114300</xdr:colOff>
      <xdr:row>40</xdr:row>
      <xdr:rowOff>149352</xdr:rowOff>
    </xdr:to>
    <xdr:cxnSp macro="">
      <xdr:nvCxnSpPr>
        <xdr:cNvPr id="496" name="直線コネクタ 495">
          <a:extLst>
            <a:ext uri="{FF2B5EF4-FFF2-40B4-BE49-F238E27FC236}">
              <a16:creationId xmlns:a16="http://schemas.microsoft.com/office/drawing/2014/main" id="{C3E95152-398A-4AD6-B203-D96E0AA68386}"/>
            </a:ext>
          </a:extLst>
        </xdr:cNvPr>
        <xdr:cNvCxnSpPr/>
      </xdr:nvCxnSpPr>
      <xdr:spPr>
        <a:xfrm flipV="1">
          <a:off x="16431260" y="685266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B21DF481-55A4-4A96-997D-F751330A174A}"/>
            </a:ext>
          </a:extLst>
        </xdr:cNvPr>
        <xdr:cNvSpPr txBox="1"/>
      </xdr:nvSpPr>
      <xdr:spPr>
        <a:xfrm>
          <a:off x="1856112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233D93BF-F145-4088-8CAD-96FCDB83F992}"/>
            </a:ext>
          </a:extLst>
        </xdr:cNvPr>
        <xdr:cNvSpPr txBox="1"/>
      </xdr:nvSpPr>
      <xdr:spPr>
        <a:xfrm>
          <a:off x="177762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AEA94138-A0A0-43FC-9B22-3262CAE19FFC}"/>
            </a:ext>
          </a:extLst>
        </xdr:cNvPr>
        <xdr:cNvSpPr txBox="1"/>
      </xdr:nvSpPr>
      <xdr:spPr>
        <a:xfrm>
          <a:off x="170015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CC08D168-3EAB-4178-A7BC-622D064E8DC5}"/>
            </a:ext>
          </a:extLst>
        </xdr:cNvPr>
        <xdr:cNvSpPr txBox="1"/>
      </xdr:nvSpPr>
      <xdr:spPr>
        <a:xfrm>
          <a:off x="16226867"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12971</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214E021C-9392-4D87-AB6B-ECEBBDFA9BEA}"/>
            </a:ext>
          </a:extLst>
        </xdr:cNvPr>
        <xdr:cNvSpPr txBox="1"/>
      </xdr:nvSpPr>
      <xdr:spPr>
        <a:xfrm>
          <a:off x="18561127" y="688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53CD106F-2416-4943-BAD1-E88D07718AF1}"/>
            </a:ext>
          </a:extLst>
        </xdr:cNvPr>
        <xdr:cNvSpPr txBox="1"/>
      </xdr:nvSpPr>
      <xdr:spPr>
        <a:xfrm>
          <a:off x="177762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17543</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E7B4A8ED-95CD-494D-8750-D4A20599AD1D}"/>
            </a:ext>
          </a:extLst>
        </xdr:cNvPr>
        <xdr:cNvSpPr txBox="1"/>
      </xdr:nvSpPr>
      <xdr:spPr>
        <a:xfrm>
          <a:off x="17001567" y="689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19829</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E32B8A69-9E82-4A49-9F17-273D3FB41FE0}"/>
            </a:ext>
          </a:extLst>
        </xdr:cNvPr>
        <xdr:cNvSpPr txBox="1"/>
      </xdr:nvSpPr>
      <xdr:spPr>
        <a:xfrm>
          <a:off x="16226867" y="68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2A51F889-891F-43EB-AAF1-CE6EB7CB0D6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23AE6CAF-F907-4244-A4F2-6E1AA9CB44A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7CBD0E79-6558-412F-B511-AE12B9AA3B7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C278B144-7569-4EAB-8C56-213B133D70A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5E04722E-3255-4A3D-A5F7-EE426BECB0B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C98E36F4-E90E-425D-B824-2EBA16083F3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297319CC-A7D5-42B4-B147-3DD031FBBFF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7D34855-82BC-48AF-97D7-C91E2B5EDAD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A5E93A7-87CB-4CE1-AACD-BCD0038A776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9192F611-13BC-4F45-8283-9F8BAC0A3C2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D40FA902-7A9D-4C70-9D6E-109D1AFE1BB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D1793182-97BF-4057-962A-E50A226731E1}"/>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7E1F16C1-38F6-4E59-8465-23879EACA83D}"/>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93BE56AA-5FFE-4783-84D9-9F0CCB0E7FFA}"/>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38FEEDB0-0B4D-402E-B2C9-970B6BB57748}"/>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2CF5B2E9-3818-4CA1-A4AB-147877B5233A}"/>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B802FF05-6078-4A00-BA80-100E228CB765}"/>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FDA50F2B-30D9-4A74-A67D-4204A9770A3C}"/>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CA5BADD4-4D04-47CE-AF13-5E2A0E7394DC}"/>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732CDAB3-6B52-4E33-B956-159A1C12891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6AE6CB45-CC63-4A08-809F-8F0B8BB7E4B1}"/>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5786BE3C-1188-4DF4-95ED-0AE98D7DD54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B60B3DB3-1B2C-496A-9F63-3797301A5EAD}"/>
            </a:ext>
          </a:extLst>
        </xdr:cNvPr>
        <xdr:cNvCxnSpPr/>
      </xdr:nvCxnSpPr>
      <xdr:spPr>
        <a:xfrm flipV="1">
          <a:off x="14375764" y="930935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8D9B98B3-3F44-42AE-AD56-9EEDE1CDCB43}"/>
            </a:ext>
          </a:extLst>
        </xdr:cNvPr>
        <xdr:cNvSpPr txBox="1"/>
      </xdr:nvSpPr>
      <xdr:spPr>
        <a:xfrm>
          <a:off x="1441450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29DB5744-EFD5-45DE-AD87-B953ADEED0C4}"/>
            </a:ext>
          </a:extLst>
        </xdr:cNvPr>
        <xdr:cNvCxnSpPr/>
      </xdr:nvCxnSpPr>
      <xdr:spPr>
        <a:xfrm>
          <a:off x="14287500" y="10457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32FC61AA-83C3-4AE6-91DE-61922E0AB1FF}"/>
            </a:ext>
          </a:extLst>
        </xdr:cNvPr>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448FA642-27D9-422D-9426-D203D895AA13}"/>
            </a:ext>
          </a:extLst>
        </xdr:cNvPr>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A290F598-E59A-4BFE-80B5-8E7F9F9B4877}"/>
            </a:ext>
          </a:extLst>
        </xdr:cNvPr>
        <xdr:cNvSpPr txBox="1"/>
      </xdr:nvSpPr>
      <xdr:spPr>
        <a:xfrm>
          <a:off x="14414500" y="984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65B20E36-84A4-4CC2-8AF2-53E083AF44D9}"/>
            </a:ext>
          </a:extLst>
        </xdr:cNvPr>
        <xdr:cNvSpPr/>
      </xdr:nvSpPr>
      <xdr:spPr>
        <a:xfrm>
          <a:off x="14325600" y="98666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88A2D496-389D-4FF2-8536-22EA6B2E4009}"/>
            </a:ext>
          </a:extLst>
        </xdr:cNvPr>
        <xdr:cNvSpPr/>
      </xdr:nvSpPr>
      <xdr:spPr>
        <a:xfrm>
          <a:off x="135788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D1CBA430-2A81-473C-9B07-E919A5A81980}"/>
            </a:ext>
          </a:extLst>
        </xdr:cNvPr>
        <xdr:cNvSpPr/>
      </xdr:nvSpPr>
      <xdr:spPr>
        <a:xfrm>
          <a:off x="1280414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a:extLst>
            <a:ext uri="{FF2B5EF4-FFF2-40B4-BE49-F238E27FC236}">
              <a16:creationId xmlns:a16="http://schemas.microsoft.com/office/drawing/2014/main" id="{2E6D1B05-D627-4180-BFA1-D4FBEFFE4266}"/>
            </a:ext>
          </a:extLst>
        </xdr:cNvPr>
        <xdr:cNvSpPr/>
      </xdr:nvSpPr>
      <xdr:spPr>
        <a:xfrm>
          <a:off x="12029440" y="9811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id="{A7B4A863-E400-4F62-9CFB-0037ADD342F5}"/>
            </a:ext>
          </a:extLst>
        </xdr:cNvPr>
        <xdr:cNvSpPr/>
      </xdr:nvSpPr>
      <xdr:spPr>
        <a:xfrm>
          <a:off x="11231880" y="979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B64240D-0A1E-4EF3-96D4-E1BC6B2118E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83A5343-B1DA-41C1-A68E-A12958E5B23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82013E6-D633-48C6-9698-F6926AA96ED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AA97174-36F3-4D98-ACCC-C15161A7CE2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66CEFAC-70F9-4741-943F-07BA10D7E36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157226</xdr:rowOff>
    </xdr:from>
    <xdr:to>
      <xdr:col>85</xdr:col>
      <xdr:colOff>177800</xdr:colOff>
      <xdr:row>57</xdr:row>
      <xdr:rowOff>87376</xdr:rowOff>
    </xdr:to>
    <xdr:sp macro="" textlink="">
      <xdr:nvSpPr>
        <xdr:cNvPr id="543" name="楕円 542">
          <a:extLst>
            <a:ext uri="{FF2B5EF4-FFF2-40B4-BE49-F238E27FC236}">
              <a16:creationId xmlns:a16="http://schemas.microsoft.com/office/drawing/2014/main" id="{61895232-A217-415A-AC39-334B59AC630E}"/>
            </a:ext>
          </a:extLst>
        </xdr:cNvPr>
        <xdr:cNvSpPr/>
      </xdr:nvSpPr>
      <xdr:spPr>
        <a:xfrm>
          <a:off x="14325600" y="95450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8653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2BB431F6-235B-4D92-A579-07C36203A6AC}"/>
            </a:ext>
          </a:extLst>
        </xdr:cNvPr>
        <xdr:cNvSpPr txBox="1"/>
      </xdr:nvSpPr>
      <xdr:spPr>
        <a:xfrm>
          <a:off x="14414500" y="939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102362</xdr:rowOff>
    </xdr:from>
    <xdr:to>
      <xdr:col>81</xdr:col>
      <xdr:colOff>101600</xdr:colOff>
      <xdr:row>57</xdr:row>
      <xdr:rowOff>32512</xdr:rowOff>
    </xdr:to>
    <xdr:sp macro="" textlink="">
      <xdr:nvSpPr>
        <xdr:cNvPr id="545" name="楕円 544">
          <a:extLst>
            <a:ext uri="{FF2B5EF4-FFF2-40B4-BE49-F238E27FC236}">
              <a16:creationId xmlns:a16="http://schemas.microsoft.com/office/drawing/2014/main" id="{8E0B0AD2-032A-4222-9D3A-FDF6CFE24C52}"/>
            </a:ext>
          </a:extLst>
        </xdr:cNvPr>
        <xdr:cNvSpPr/>
      </xdr:nvSpPr>
      <xdr:spPr>
        <a:xfrm>
          <a:off x="13578840" y="9490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153162</xdr:rowOff>
    </xdr:from>
    <xdr:to>
      <xdr:col>85</xdr:col>
      <xdr:colOff>127000</xdr:colOff>
      <xdr:row>57</xdr:row>
      <xdr:rowOff>36576</xdr:rowOff>
    </xdr:to>
    <xdr:cxnSp macro="">
      <xdr:nvCxnSpPr>
        <xdr:cNvPr id="546" name="直線コネクタ 545">
          <a:extLst>
            <a:ext uri="{FF2B5EF4-FFF2-40B4-BE49-F238E27FC236}">
              <a16:creationId xmlns:a16="http://schemas.microsoft.com/office/drawing/2014/main" id="{7D75F87D-91A4-41A6-A043-F539DFA1BAAC}"/>
            </a:ext>
          </a:extLst>
        </xdr:cNvPr>
        <xdr:cNvCxnSpPr/>
      </xdr:nvCxnSpPr>
      <xdr:spPr>
        <a:xfrm>
          <a:off x="13629640" y="9541002"/>
          <a:ext cx="74676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45212</xdr:rowOff>
    </xdr:from>
    <xdr:to>
      <xdr:col>76</xdr:col>
      <xdr:colOff>165100</xdr:colOff>
      <xdr:row>56</xdr:row>
      <xdr:rowOff>146812</xdr:rowOff>
    </xdr:to>
    <xdr:sp macro="" textlink="">
      <xdr:nvSpPr>
        <xdr:cNvPr id="547" name="楕円 546">
          <a:extLst>
            <a:ext uri="{FF2B5EF4-FFF2-40B4-BE49-F238E27FC236}">
              <a16:creationId xmlns:a16="http://schemas.microsoft.com/office/drawing/2014/main" id="{CCF106FA-5486-4B6A-8846-50D775378A0B}"/>
            </a:ext>
          </a:extLst>
        </xdr:cNvPr>
        <xdr:cNvSpPr/>
      </xdr:nvSpPr>
      <xdr:spPr>
        <a:xfrm>
          <a:off x="12804140" y="94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96012</xdr:rowOff>
    </xdr:from>
    <xdr:to>
      <xdr:col>81</xdr:col>
      <xdr:colOff>50800</xdr:colOff>
      <xdr:row>56</xdr:row>
      <xdr:rowOff>153162</xdr:rowOff>
    </xdr:to>
    <xdr:cxnSp macro="">
      <xdr:nvCxnSpPr>
        <xdr:cNvPr id="548" name="直線コネクタ 547">
          <a:extLst>
            <a:ext uri="{FF2B5EF4-FFF2-40B4-BE49-F238E27FC236}">
              <a16:creationId xmlns:a16="http://schemas.microsoft.com/office/drawing/2014/main" id="{0ACC14FB-9245-40A5-AED6-1952653F41B5}"/>
            </a:ext>
          </a:extLst>
        </xdr:cNvPr>
        <xdr:cNvCxnSpPr/>
      </xdr:nvCxnSpPr>
      <xdr:spPr>
        <a:xfrm>
          <a:off x="12854940" y="9483852"/>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159512</xdr:rowOff>
    </xdr:from>
    <xdr:to>
      <xdr:col>72</xdr:col>
      <xdr:colOff>38100</xdr:colOff>
      <xdr:row>56</xdr:row>
      <xdr:rowOff>89662</xdr:rowOff>
    </xdr:to>
    <xdr:sp macro="" textlink="">
      <xdr:nvSpPr>
        <xdr:cNvPr id="549" name="楕円 548">
          <a:extLst>
            <a:ext uri="{FF2B5EF4-FFF2-40B4-BE49-F238E27FC236}">
              <a16:creationId xmlns:a16="http://schemas.microsoft.com/office/drawing/2014/main" id="{CFA7547D-B372-496A-90B4-61C5E5CF68EC}"/>
            </a:ext>
          </a:extLst>
        </xdr:cNvPr>
        <xdr:cNvSpPr/>
      </xdr:nvSpPr>
      <xdr:spPr>
        <a:xfrm>
          <a:off x="12029440" y="9379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38862</xdr:rowOff>
    </xdr:from>
    <xdr:to>
      <xdr:col>76</xdr:col>
      <xdr:colOff>114300</xdr:colOff>
      <xdr:row>56</xdr:row>
      <xdr:rowOff>96012</xdr:rowOff>
    </xdr:to>
    <xdr:cxnSp macro="">
      <xdr:nvCxnSpPr>
        <xdr:cNvPr id="550" name="直線コネクタ 549">
          <a:extLst>
            <a:ext uri="{FF2B5EF4-FFF2-40B4-BE49-F238E27FC236}">
              <a16:creationId xmlns:a16="http://schemas.microsoft.com/office/drawing/2014/main" id="{625E02C1-A1EE-4604-9058-ABB83275ED37}"/>
            </a:ext>
          </a:extLst>
        </xdr:cNvPr>
        <xdr:cNvCxnSpPr/>
      </xdr:nvCxnSpPr>
      <xdr:spPr>
        <a:xfrm>
          <a:off x="12072620" y="9426702"/>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150368</xdr:rowOff>
    </xdr:from>
    <xdr:to>
      <xdr:col>67</xdr:col>
      <xdr:colOff>101600</xdr:colOff>
      <xdr:row>56</xdr:row>
      <xdr:rowOff>80518</xdr:rowOff>
    </xdr:to>
    <xdr:sp macro="" textlink="">
      <xdr:nvSpPr>
        <xdr:cNvPr id="551" name="楕円 550">
          <a:extLst>
            <a:ext uri="{FF2B5EF4-FFF2-40B4-BE49-F238E27FC236}">
              <a16:creationId xmlns:a16="http://schemas.microsoft.com/office/drawing/2014/main" id="{19C66CC8-DAA1-49FE-A15D-16CE68F160A7}"/>
            </a:ext>
          </a:extLst>
        </xdr:cNvPr>
        <xdr:cNvSpPr/>
      </xdr:nvSpPr>
      <xdr:spPr>
        <a:xfrm>
          <a:off x="11231880" y="9370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29718</xdr:rowOff>
    </xdr:from>
    <xdr:to>
      <xdr:col>71</xdr:col>
      <xdr:colOff>177800</xdr:colOff>
      <xdr:row>56</xdr:row>
      <xdr:rowOff>38862</xdr:rowOff>
    </xdr:to>
    <xdr:cxnSp macro="">
      <xdr:nvCxnSpPr>
        <xdr:cNvPr id="552" name="直線コネクタ 551">
          <a:extLst>
            <a:ext uri="{FF2B5EF4-FFF2-40B4-BE49-F238E27FC236}">
              <a16:creationId xmlns:a16="http://schemas.microsoft.com/office/drawing/2014/main" id="{2DF1F60A-7F56-43EF-8BE2-FCC4443CE1A4}"/>
            </a:ext>
          </a:extLst>
        </xdr:cNvPr>
        <xdr:cNvCxnSpPr/>
      </xdr:nvCxnSpPr>
      <xdr:spPr>
        <a:xfrm>
          <a:off x="11282680" y="941755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53" name="n_1aveValue【学校施設】&#10;有形固定資産減価償却率">
          <a:extLst>
            <a:ext uri="{FF2B5EF4-FFF2-40B4-BE49-F238E27FC236}">
              <a16:creationId xmlns:a16="http://schemas.microsoft.com/office/drawing/2014/main" id="{16B42CB2-10C6-48E3-B34D-4147ADB44256}"/>
            </a:ext>
          </a:extLst>
        </xdr:cNvPr>
        <xdr:cNvSpPr txBox="1"/>
      </xdr:nvSpPr>
      <xdr:spPr>
        <a:xfrm>
          <a:off x="1343724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554" name="n_2aveValue【学校施設】&#10;有形固定資産減価償却率">
          <a:extLst>
            <a:ext uri="{FF2B5EF4-FFF2-40B4-BE49-F238E27FC236}">
              <a16:creationId xmlns:a16="http://schemas.microsoft.com/office/drawing/2014/main" id="{55F4325C-24A9-42BA-90B4-172624264612}"/>
            </a:ext>
          </a:extLst>
        </xdr:cNvPr>
        <xdr:cNvSpPr txBox="1"/>
      </xdr:nvSpPr>
      <xdr:spPr>
        <a:xfrm>
          <a:off x="12675244" y="992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555" name="n_3aveValue【学校施設】&#10;有形固定資産減価償却率">
          <a:extLst>
            <a:ext uri="{FF2B5EF4-FFF2-40B4-BE49-F238E27FC236}">
              <a16:creationId xmlns:a16="http://schemas.microsoft.com/office/drawing/2014/main" id="{EDE9F4C9-0575-4966-9393-B708B051049B}"/>
            </a:ext>
          </a:extLst>
        </xdr:cNvPr>
        <xdr:cNvSpPr txBox="1"/>
      </xdr:nvSpPr>
      <xdr:spPr>
        <a:xfrm>
          <a:off x="11900544" y="990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556" name="n_4aveValue【学校施設】&#10;有形固定資産減価償却率">
          <a:extLst>
            <a:ext uri="{FF2B5EF4-FFF2-40B4-BE49-F238E27FC236}">
              <a16:creationId xmlns:a16="http://schemas.microsoft.com/office/drawing/2014/main" id="{9B00938C-685C-4C05-A8E3-519CC731027B}"/>
            </a:ext>
          </a:extLst>
        </xdr:cNvPr>
        <xdr:cNvSpPr txBox="1"/>
      </xdr:nvSpPr>
      <xdr:spPr>
        <a:xfrm>
          <a:off x="1110298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49039</xdr:rowOff>
    </xdr:from>
    <xdr:ext cx="405111" cy="259045"/>
    <xdr:sp macro="" textlink="">
      <xdr:nvSpPr>
        <xdr:cNvPr id="557" name="n_1mainValue【学校施設】&#10;有形固定資産減価償却率">
          <a:extLst>
            <a:ext uri="{FF2B5EF4-FFF2-40B4-BE49-F238E27FC236}">
              <a16:creationId xmlns:a16="http://schemas.microsoft.com/office/drawing/2014/main" id="{03EE562E-897F-491E-99ED-A329B07C6E1F}"/>
            </a:ext>
          </a:extLst>
        </xdr:cNvPr>
        <xdr:cNvSpPr txBox="1"/>
      </xdr:nvSpPr>
      <xdr:spPr>
        <a:xfrm>
          <a:off x="13437244" y="926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163339</xdr:rowOff>
    </xdr:from>
    <xdr:ext cx="405111" cy="259045"/>
    <xdr:sp macro="" textlink="">
      <xdr:nvSpPr>
        <xdr:cNvPr id="558" name="n_2mainValue【学校施設】&#10;有形固定資産減価償却率">
          <a:extLst>
            <a:ext uri="{FF2B5EF4-FFF2-40B4-BE49-F238E27FC236}">
              <a16:creationId xmlns:a16="http://schemas.microsoft.com/office/drawing/2014/main" id="{592E157B-16FC-451D-94F9-FD97F1822A20}"/>
            </a:ext>
          </a:extLst>
        </xdr:cNvPr>
        <xdr:cNvSpPr txBox="1"/>
      </xdr:nvSpPr>
      <xdr:spPr>
        <a:xfrm>
          <a:off x="12675244" y="921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106189</xdr:rowOff>
    </xdr:from>
    <xdr:ext cx="405111" cy="259045"/>
    <xdr:sp macro="" textlink="">
      <xdr:nvSpPr>
        <xdr:cNvPr id="559" name="n_3mainValue【学校施設】&#10;有形固定資産減価償却率">
          <a:extLst>
            <a:ext uri="{FF2B5EF4-FFF2-40B4-BE49-F238E27FC236}">
              <a16:creationId xmlns:a16="http://schemas.microsoft.com/office/drawing/2014/main" id="{97A13C3A-7892-4187-818F-02C888008C16}"/>
            </a:ext>
          </a:extLst>
        </xdr:cNvPr>
        <xdr:cNvSpPr txBox="1"/>
      </xdr:nvSpPr>
      <xdr:spPr>
        <a:xfrm>
          <a:off x="11900544" y="915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97045</xdr:rowOff>
    </xdr:from>
    <xdr:ext cx="405111" cy="259045"/>
    <xdr:sp macro="" textlink="">
      <xdr:nvSpPr>
        <xdr:cNvPr id="560" name="n_4mainValue【学校施設】&#10;有形固定資産減価償却率">
          <a:extLst>
            <a:ext uri="{FF2B5EF4-FFF2-40B4-BE49-F238E27FC236}">
              <a16:creationId xmlns:a16="http://schemas.microsoft.com/office/drawing/2014/main" id="{04A6018F-7FAB-4B3B-92A1-554AC58153CD}"/>
            </a:ext>
          </a:extLst>
        </xdr:cNvPr>
        <xdr:cNvSpPr txBox="1"/>
      </xdr:nvSpPr>
      <xdr:spPr>
        <a:xfrm>
          <a:off x="11102984" y="91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67A6403E-C1A0-46B9-976D-73A3DFC437E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64DCC089-7B95-4209-8D75-CAF8FAD047E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F8CDCCAE-EDF3-484A-B1BF-7CB45497ABC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5144963-9021-457A-A4BD-18704B54AD4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2196E29B-A2D7-4480-82B9-2AA91F16E05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C64933FE-4314-4BAC-863F-CE69A7C6C9D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57E32ECE-E7D0-4DD3-ACBE-A94E84B5186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2022716B-FE8A-43FA-AFE9-033457C7612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D62DED47-D2B9-4F62-9EC3-0773ECC2CC8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212C3506-B96D-47BB-B5C3-1A2A3B70A4F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1BA8A065-CB98-4A75-9F28-BA0CED68CDC9}"/>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D544363C-DEB3-4035-8AEE-52878953F52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DE4CD605-ACC8-477B-B07B-E8DDF6C5F41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59EB93E8-D797-44CD-84E4-94CC23A0DCEE}"/>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C957618D-02C8-4A5D-9D5D-BE8FBDB68A0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02C7287E-5885-4192-A086-CFDB27788F4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ED37A614-E84F-4B4B-BC94-A1323DB0B04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A2810BFE-56A8-4632-9DD9-D969C47C9DBD}"/>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A6B0FAA7-0C72-4A26-BFDF-5496C79848E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323FB69B-DFEB-46A8-8AE3-8D1F8307E8C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1941ABA8-CD6B-4EFD-A6EC-84C3D8AC213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A8F301E-118B-4D31-9D24-2A8C2296786B}"/>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8B881573-9D07-4093-8D0E-61C0C75C369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881D1CFA-02D2-47A0-A938-C15814A022D9}"/>
            </a:ext>
          </a:extLst>
        </xdr:cNvPr>
        <xdr:cNvCxnSpPr/>
      </xdr:nvCxnSpPr>
      <xdr:spPr>
        <a:xfrm flipV="1">
          <a:off x="19509104" y="9385744"/>
          <a:ext cx="0" cy="120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DD8810CA-0832-4461-A184-2DFD3E5ABC20}"/>
            </a:ext>
          </a:extLst>
        </xdr:cNvPr>
        <xdr:cNvSpPr txBox="1"/>
      </xdr:nvSpPr>
      <xdr:spPr>
        <a:xfrm>
          <a:off x="19547840" y="105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48878976-C6E8-4E67-9322-286A38C3FBF0}"/>
            </a:ext>
          </a:extLst>
        </xdr:cNvPr>
        <xdr:cNvCxnSpPr/>
      </xdr:nvCxnSpPr>
      <xdr:spPr>
        <a:xfrm>
          <a:off x="19443700" y="10593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F6604FAF-5FA8-4AAE-8345-D3F593214752}"/>
            </a:ext>
          </a:extLst>
        </xdr:cNvPr>
        <xdr:cNvSpPr txBox="1"/>
      </xdr:nvSpPr>
      <xdr:spPr>
        <a:xfrm>
          <a:off x="19547840" y="916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4C33576B-81AF-4228-A130-01C8E585C17C}"/>
            </a:ext>
          </a:extLst>
        </xdr:cNvPr>
        <xdr:cNvCxnSpPr/>
      </xdr:nvCxnSpPr>
      <xdr:spPr>
        <a:xfrm>
          <a:off x="19443700" y="938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89" name="【学校施設】&#10;一人当たり面積平均値テキスト">
          <a:extLst>
            <a:ext uri="{FF2B5EF4-FFF2-40B4-BE49-F238E27FC236}">
              <a16:creationId xmlns:a16="http://schemas.microsoft.com/office/drawing/2014/main" id="{CDBE0524-53F7-4431-92CC-75F121BE6DBC}"/>
            </a:ext>
          </a:extLst>
        </xdr:cNvPr>
        <xdr:cNvSpPr txBox="1"/>
      </xdr:nvSpPr>
      <xdr:spPr>
        <a:xfrm>
          <a:off x="19547840" y="1017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772CC53E-7752-49A3-8899-C7F6B4997202}"/>
            </a:ext>
          </a:extLst>
        </xdr:cNvPr>
        <xdr:cNvSpPr/>
      </xdr:nvSpPr>
      <xdr:spPr>
        <a:xfrm>
          <a:off x="19458940" y="1032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16639E3A-656E-4989-A1B2-8D8C758D095C}"/>
            </a:ext>
          </a:extLst>
        </xdr:cNvPr>
        <xdr:cNvSpPr/>
      </xdr:nvSpPr>
      <xdr:spPr>
        <a:xfrm>
          <a:off x="18735040" y="10324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88712FE8-DBF2-43BC-A3DA-2C1DCCA93B87}"/>
            </a:ext>
          </a:extLst>
        </xdr:cNvPr>
        <xdr:cNvSpPr/>
      </xdr:nvSpPr>
      <xdr:spPr>
        <a:xfrm>
          <a:off x="17937480" y="10325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a:extLst>
            <a:ext uri="{FF2B5EF4-FFF2-40B4-BE49-F238E27FC236}">
              <a16:creationId xmlns:a16="http://schemas.microsoft.com/office/drawing/2014/main" id="{91088916-7E00-4E04-8990-33195749E585}"/>
            </a:ext>
          </a:extLst>
        </xdr:cNvPr>
        <xdr:cNvSpPr/>
      </xdr:nvSpPr>
      <xdr:spPr>
        <a:xfrm>
          <a:off x="17162780" y="1033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a:extLst>
            <a:ext uri="{FF2B5EF4-FFF2-40B4-BE49-F238E27FC236}">
              <a16:creationId xmlns:a16="http://schemas.microsoft.com/office/drawing/2014/main" id="{0A5C21CA-829A-46BA-B404-6812ADA8EA3A}"/>
            </a:ext>
          </a:extLst>
        </xdr:cNvPr>
        <xdr:cNvSpPr/>
      </xdr:nvSpPr>
      <xdr:spPr>
        <a:xfrm>
          <a:off x="16388080" y="10335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DAB4F30-CA17-45A0-BA67-3EC06A02428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7ECF223-31A1-4C12-8A9F-8C1F8453501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7E3BDD5-BE63-4499-9A6C-CEDFF5ACD95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087F4DA-BF1C-48AD-B1C8-DB0ECA5382E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50531C2-D221-45BF-8487-766D4A112EA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21971</xdr:rowOff>
    </xdr:from>
    <xdr:to>
      <xdr:col>116</xdr:col>
      <xdr:colOff>114300</xdr:colOff>
      <xdr:row>62</xdr:row>
      <xdr:rowOff>123571</xdr:rowOff>
    </xdr:to>
    <xdr:sp macro="" textlink="">
      <xdr:nvSpPr>
        <xdr:cNvPr id="600" name="楕円 599">
          <a:extLst>
            <a:ext uri="{FF2B5EF4-FFF2-40B4-BE49-F238E27FC236}">
              <a16:creationId xmlns:a16="http://schemas.microsoft.com/office/drawing/2014/main" id="{D95B06CC-9510-4945-B909-791937A3D63D}"/>
            </a:ext>
          </a:extLst>
        </xdr:cNvPr>
        <xdr:cNvSpPr/>
      </xdr:nvSpPr>
      <xdr:spPr>
        <a:xfrm>
          <a:off x="19458940" y="104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398</xdr:rowOff>
    </xdr:from>
    <xdr:ext cx="469744" cy="259045"/>
    <xdr:sp macro="" textlink="">
      <xdr:nvSpPr>
        <xdr:cNvPr id="601" name="【学校施設】&#10;一人当たり面積該当値テキスト">
          <a:extLst>
            <a:ext uri="{FF2B5EF4-FFF2-40B4-BE49-F238E27FC236}">
              <a16:creationId xmlns:a16="http://schemas.microsoft.com/office/drawing/2014/main" id="{0DDA15A6-80F6-4FA3-BB25-1A1795D600C1}"/>
            </a:ext>
          </a:extLst>
        </xdr:cNvPr>
        <xdr:cNvSpPr txBox="1"/>
      </xdr:nvSpPr>
      <xdr:spPr>
        <a:xfrm>
          <a:off x="19547840" y="1039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27686</xdr:rowOff>
    </xdr:from>
    <xdr:to>
      <xdr:col>112</xdr:col>
      <xdr:colOff>38100</xdr:colOff>
      <xdr:row>62</xdr:row>
      <xdr:rowOff>129286</xdr:rowOff>
    </xdr:to>
    <xdr:sp macro="" textlink="">
      <xdr:nvSpPr>
        <xdr:cNvPr id="602" name="楕円 601">
          <a:extLst>
            <a:ext uri="{FF2B5EF4-FFF2-40B4-BE49-F238E27FC236}">
              <a16:creationId xmlns:a16="http://schemas.microsoft.com/office/drawing/2014/main" id="{108ACB85-7DB7-4340-BFC9-2D8ACB8F3043}"/>
            </a:ext>
          </a:extLst>
        </xdr:cNvPr>
        <xdr:cNvSpPr/>
      </xdr:nvSpPr>
      <xdr:spPr>
        <a:xfrm>
          <a:off x="18735040" y="10421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72771</xdr:rowOff>
    </xdr:from>
    <xdr:to>
      <xdr:col>116</xdr:col>
      <xdr:colOff>63500</xdr:colOff>
      <xdr:row>62</xdr:row>
      <xdr:rowOff>78486</xdr:rowOff>
    </xdr:to>
    <xdr:cxnSp macro="">
      <xdr:nvCxnSpPr>
        <xdr:cNvPr id="603" name="直線コネクタ 602">
          <a:extLst>
            <a:ext uri="{FF2B5EF4-FFF2-40B4-BE49-F238E27FC236}">
              <a16:creationId xmlns:a16="http://schemas.microsoft.com/office/drawing/2014/main" id="{9E2204F4-CCC0-435B-8D79-48ADAFEBD6AB}"/>
            </a:ext>
          </a:extLst>
        </xdr:cNvPr>
        <xdr:cNvCxnSpPr/>
      </xdr:nvCxnSpPr>
      <xdr:spPr>
        <a:xfrm flipV="1">
          <a:off x="18778220" y="10466451"/>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32448</xdr:rowOff>
    </xdr:from>
    <xdr:to>
      <xdr:col>107</xdr:col>
      <xdr:colOff>101600</xdr:colOff>
      <xdr:row>62</xdr:row>
      <xdr:rowOff>134048</xdr:rowOff>
    </xdr:to>
    <xdr:sp macro="" textlink="">
      <xdr:nvSpPr>
        <xdr:cNvPr id="604" name="楕円 603">
          <a:extLst>
            <a:ext uri="{FF2B5EF4-FFF2-40B4-BE49-F238E27FC236}">
              <a16:creationId xmlns:a16="http://schemas.microsoft.com/office/drawing/2014/main" id="{8EED42CE-D072-4F2C-8383-175290277C8E}"/>
            </a:ext>
          </a:extLst>
        </xdr:cNvPr>
        <xdr:cNvSpPr/>
      </xdr:nvSpPr>
      <xdr:spPr>
        <a:xfrm>
          <a:off x="17937480" y="104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78486</xdr:rowOff>
    </xdr:from>
    <xdr:to>
      <xdr:col>111</xdr:col>
      <xdr:colOff>177800</xdr:colOff>
      <xdr:row>62</xdr:row>
      <xdr:rowOff>83248</xdr:rowOff>
    </xdr:to>
    <xdr:cxnSp macro="">
      <xdr:nvCxnSpPr>
        <xdr:cNvPr id="605" name="直線コネクタ 604">
          <a:extLst>
            <a:ext uri="{FF2B5EF4-FFF2-40B4-BE49-F238E27FC236}">
              <a16:creationId xmlns:a16="http://schemas.microsoft.com/office/drawing/2014/main" id="{F22B2928-6831-4064-9B6E-893675A2921B}"/>
            </a:ext>
          </a:extLst>
        </xdr:cNvPr>
        <xdr:cNvCxnSpPr/>
      </xdr:nvCxnSpPr>
      <xdr:spPr>
        <a:xfrm flipV="1">
          <a:off x="17988280" y="10472166"/>
          <a:ext cx="78994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38735</xdr:rowOff>
    </xdr:from>
    <xdr:to>
      <xdr:col>102</xdr:col>
      <xdr:colOff>165100</xdr:colOff>
      <xdr:row>62</xdr:row>
      <xdr:rowOff>140335</xdr:rowOff>
    </xdr:to>
    <xdr:sp macro="" textlink="">
      <xdr:nvSpPr>
        <xdr:cNvPr id="606" name="楕円 605">
          <a:extLst>
            <a:ext uri="{FF2B5EF4-FFF2-40B4-BE49-F238E27FC236}">
              <a16:creationId xmlns:a16="http://schemas.microsoft.com/office/drawing/2014/main" id="{839C3667-97EE-4584-A1C1-373EB4BFE0D6}"/>
            </a:ext>
          </a:extLst>
        </xdr:cNvPr>
        <xdr:cNvSpPr/>
      </xdr:nvSpPr>
      <xdr:spPr>
        <a:xfrm>
          <a:off x="1716278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83248</xdr:rowOff>
    </xdr:from>
    <xdr:to>
      <xdr:col>107</xdr:col>
      <xdr:colOff>50800</xdr:colOff>
      <xdr:row>62</xdr:row>
      <xdr:rowOff>89535</xdr:rowOff>
    </xdr:to>
    <xdr:cxnSp macro="">
      <xdr:nvCxnSpPr>
        <xdr:cNvPr id="607" name="直線コネクタ 606">
          <a:extLst>
            <a:ext uri="{FF2B5EF4-FFF2-40B4-BE49-F238E27FC236}">
              <a16:creationId xmlns:a16="http://schemas.microsoft.com/office/drawing/2014/main" id="{3147A974-8B10-4FFF-8DB9-4A8BF6718986}"/>
            </a:ext>
          </a:extLst>
        </xdr:cNvPr>
        <xdr:cNvCxnSpPr/>
      </xdr:nvCxnSpPr>
      <xdr:spPr>
        <a:xfrm flipV="1">
          <a:off x="17213580" y="10476928"/>
          <a:ext cx="7747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26353</xdr:rowOff>
    </xdr:from>
    <xdr:to>
      <xdr:col>98</xdr:col>
      <xdr:colOff>38100</xdr:colOff>
      <xdr:row>62</xdr:row>
      <xdr:rowOff>127953</xdr:rowOff>
    </xdr:to>
    <xdr:sp macro="" textlink="">
      <xdr:nvSpPr>
        <xdr:cNvPr id="608" name="楕円 607">
          <a:extLst>
            <a:ext uri="{FF2B5EF4-FFF2-40B4-BE49-F238E27FC236}">
              <a16:creationId xmlns:a16="http://schemas.microsoft.com/office/drawing/2014/main" id="{73CB6E9E-B918-44C5-9268-177AC2B3D4D2}"/>
            </a:ext>
          </a:extLst>
        </xdr:cNvPr>
        <xdr:cNvSpPr/>
      </xdr:nvSpPr>
      <xdr:spPr>
        <a:xfrm>
          <a:off x="16388080" y="104200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77153</xdr:rowOff>
    </xdr:from>
    <xdr:to>
      <xdr:col>102</xdr:col>
      <xdr:colOff>114300</xdr:colOff>
      <xdr:row>62</xdr:row>
      <xdr:rowOff>89535</xdr:rowOff>
    </xdr:to>
    <xdr:cxnSp macro="">
      <xdr:nvCxnSpPr>
        <xdr:cNvPr id="609" name="直線コネクタ 608">
          <a:extLst>
            <a:ext uri="{FF2B5EF4-FFF2-40B4-BE49-F238E27FC236}">
              <a16:creationId xmlns:a16="http://schemas.microsoft.com/office/drawing/2014/main" id="{DF2180D8-C82C-4DBA-9A85-EF1BE29BCBA4}"/>
            </a:ext>
          </a:extLst>
        </xdr:cNvPr>
        <xdr:cNvCxnSpPr/>
      </xdr:nvCxnSpPr>
      <xdr:spPr>
        <a:xfrm>
          <a:off x="16431260" y="10470833"/>
          <a:ext cx="78232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610" name="n_1aveValue【学校施設】&#10;一人当たり面積">
          <a:extLst>
            <a:ext uri="{FF2B5EF4-FFF2-40B4-BE49-F238E27FC236}">
              <a16:creationId xmlns:a16="http://schemas.microsoft.com/office/drawing/2014/main" id="{5943987C-F822-4C15-9228-70FF4067F7DF}"/>
            </a:ext>
          </a:extLst>
        </xdr:cNvPr>
        <xdr:cNvSpPr txBox="1"/>
      </xdr:nvSpPr>
      <xdr:spPr>
        <a:xfrm>
          <a:off x="18561127" y="1010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611" name="n_2aveValue【学校施設】&#10;一人当たり面積">
          <a:extLst>
            <a:ext uri="{FF2B5EF4-FFF2-40B4-BE49-F238E27FC236}">
              <a16:creationId xmlns:a16="http://schemas.microsoft.com/office/drawing/2014/main" id="{2895FA9A-37FA-4167-8370-3D793D8FE062}"/>
            </a:ext>
          </a:extLst>
        </xdr:cNvPr>
        <xdr:cNvSpPr txBox="1"/>
      </xdr:nvSpPr>
      <xdr:spPr>
        <a:xfrm>
          <a:off x="1777626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2" name="n_3aveValue【学校施設】&#10;一人当たり面積">
          <a:extLst>
            <a:ext uri="{FF2B5EF4-FFF2-40B4-BE49-F238E27FC236}">
              <a16:creationId xmlns:a16="http://schemas.microsoft.com/office/drawing/2014/main" id="{4CCDB617-5110-40EC-AFFB-AEAB2E5F513F}"/>
            </a:ext>
          </a:extLst>
        </xdr:cNvPr>
        <xdr:cNvSpPr txBox="1"/>
      </xdr:nvSpPr>
      <xdr:spPr>
        <a:xfrm>
          <a:off x="17001567" y="1011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613" name="n_4aveValue【学校施設】&#10;一人当たり面積">
          <a:extLst>
            <a:ext uri="{FF2B5EF4-FFF2-40B4-BE49-F238E27FC236}">
              <a16:creationId xmlns:a16="http://schemas.microsoft.com/office/drawing/2014/main" id="{BFE3B625-04D1-43CA-876C-212E9D50F78F}"/>
            </a:ext>
          </a:extLst>
        </xdr:cNvPr>
        <xdr:cNvSpPr txBox="1"/>
      </xdr:nvSpPr>
      <xdr:spPr>
        <a:xfrm>
          <a:off x="16226867" y="1011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120413</xdr:rowOff>
    </xdr:from>
    <xdr:ext cx="469744" cy="259045"/>
    <xdr:sp macro="" textlink="">
      <xdr:nvSpPr>
        <xdr:cNvPr id="614" name="n_1mainValue【学校施設】&#10;一人当たり面積">
          <a:extLst>
            <a:ext uri="{FF2B5EF4-FFF2-40B4-BE49-F238E27FC236}">
              <a16:creationId xmlns:a16="http://schemas.microsoft.com/office/drawing/2014/main" id="{695855E8-71B3-49C6-AADE-021C1FB19AAF}"/>
            </a:ext>
          </a:extLst>
        </xdr:cNvPr>
        <xdr:cNvSpPr txBox="1"/>
      </xdr:nvSpPr>
      <xdr:spPr>
        <a:xfrm>
          <a:off x="18561127"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125175</xdr:rowOff>
    </xdr:from>
    <xdr:ext cx="469744" cy="259045"/>
    <xdr:sp macro="" textlink="">
      <xdr:nvSpPr>
        <xdr:cNvPr id="615" name="n_2mainValue【学校施設】&#10;一人当たり面積">
          <a:extLst>
            <a:ext uri="{FF2B5EF4-FFF2-40B4-BE49-F238E27FC236}">
              <a16:creationId xmlns:a16="http://schemas.microsoft.com/office/drawing/2014/main" id="{031C4968-0247-4128-BD6B-9AA6660C5402}"/>
            </a:ext>
          </a:extLst>
        </xdr:cNvPr>
        <xdr:cNvSpPr txBox="1"/>
      </xdr:nvSpPr>
      <xdr:spPr>
        <a:xfrm>
          <a:off x="17776267" y="1051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131462</xdr:rowOff>
    </xdr:from>
    <xdr:ext cx="469744" cy="259045"/>
    <xdr:sp macro="" textlink="">
      <xdr:nvSpPr>
        <xdr:cNvPr id="616" name="n_3mainValue【学校施設】&#10;一人当たり面積">
          <a:extLst>
            <a:ext uri="{FF2B5EF4-FFF2-40B4-BE49-F238E27FC236}">
              <a16:creationId xmlns:a16="http://schemas.microsoft.com/office/drawing/2014/main" id="{C2431384-450A-4C39-B45E-8CD6DE443EA2}"/>
            </a:ext>
          </a:extLst>
        </xdr:cNvPr>
        <xdr:cNvSpPr txBox="1"/>
      </xdr:nvSpPr>
      <xdr:spPr>
        <a:xfrm>
          <a:off x="17001567" y="1052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119080</xdr:rowOff>
    </xdr:from>
    <xdr:ext cx="469744" cy="259045"/>
    <xdr:sp macro="" textlink="">
      <xdr:nvSpPr>
        <xdr:cNvPr id="617" name="n_4mainValue【学校施設】&#10;一人当たり面積">
          <a:extLst>
            <a:ext uri="{FF2B5EF4-FFF2-40B4-BE49-F238E27FC236}">
              <a16:creationId xmlns:a16="http://schemas.microsoft.com/office/drawing/2014/main" id="{1582AF9F-EDD3-4E29-B3F0-DB0D2375ED0B}"/>
            </a:ext>
          </a:extLst>
        </xdr:cNvPr>
        <xdr:cNvSpPr txBox="1"/>
      </xdr:nvSpPr>
      <xdr:spPr>
        <a:xfrm>
          <a:off x="16226867" y="1051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8997AD88-BBE6-4E83-A161-1AAFCAF7141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CA0D5D60-42E5-4FFF-B13B-37C614E5EDB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69EE5B5-0B44-4852-AEE6-914F6C93567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FA4323AD-1887-467A-8F50-08409BAD6F8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754F9587-E126-4D60-BE0B-C487CD21C31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E5EA3513-542B-423F-9656-EABB1A534CD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10353B3-6F3E-41C4-AF29-BC2D91365BA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DEF1C5F-65A4-4434-87EF-A158A48D822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88136A0F-A758-4F79-AD10-7A2038BCEB0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D1DC9726-D131-4D19-8F6E-BEEA30DD6E4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6299DF5D-DDB1-45DE-884D-55EDB807EED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274C1572-61F8-41AA-BF27-155A876D731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C311CFE4-0969-4EEF-8B37-B26D1F098A8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34989B56-89E6-4485-BBFF-A997B9C632E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18408BAA-D91B-4BE2-A69E-7C188B139DB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48FBF79F-23D8-4569-8D1D-B591ADF44ED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587937A3-15F9-4C00-931C-8460467A0E8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AB2398A8-26AC-4ABA-B6EA-24A340C46F7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A53F159E-BB85-4252-B0BB-268FFA742C6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647803FC-E92B-4C25-B9D0-A0C816B1056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10660E8A-A098-4323-BB30-104F0A124E9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FD7625A0-7E6F-455C-AA0B-6AB2CF3469D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BB559C76-064B-453C-B6A2-36D573D0E35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D24184E2-C970-4560-878C-46ADB0B1790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85CF618D-3D99-4B20-988B-ED0B2C5EF53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6E52566B-516F-4523-BE30-BFD5E135FE1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D247B454-CA08-40E4-9A82-C1C3CBBAB9B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5A241C35-1574-4088-AA45-6C6103EBE97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6705C3BE-C9FC-40BA-9E22-45EBC21620F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D43204DC-E9D0-4779-9FBD-0DFA5E7A989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14E3C4EA-B749-4A18-BE24-731CF6C85DB5}"/>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5B4B6CAE-61B0-4DAD-B1D1-1FBB3891802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EEC496EA-2CC3-42B3-8BE0-AD1C2108446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3E1F32B2-51FB-4800-966E-448C364703F2}"/>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FF49D1C7-46F2-44D1-8AF6-828B8B3C3CED}"/>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8114E23E-40BD-44E9-BCAD-703709B9E2C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C42B11E6-B6D5-47C7-930E-DAC6F42D738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9A501EFB-AE19-46B3-A6C2-57E7D622FC4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C171A663-7EE1-4521-82B4-041EAA4FB301}"/>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52D6EF7-2718-4CF1-A3F1-4E77C521C2A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043F6BAD-F798-4CA9-AC16-2E3C5653CA4C}"/>
            </a:ext>
          </a:extLst>
        </xdr:cNvPr>
        <xdr:cNvCxnSpPr/>
      </xdr:nvCxnSpPr>
      <xdr:spPr>
        <a:xfrm flipV="1">
          <a:off x="14375764" y="1676209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42091821-52C2-4FAF-9B98-2BD217F6709C}"/>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F5C6E185-8203-4139-B8B4-381F219E8801}"/>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661" name="【公民館】&#10;有形固定資産減価償却率最大値テキスト">
          <a:extLst>
            <a:ext uri="{FF2B5EF4-FFF2-40B4-BE49-F238E27FC236}">
              <a16:creationId xmlns:a16="http://schemas.microsoft.com/office/drawing/2014/main" id="{EF64F3E1-CB50-40A7-877F-3B2A1E3080B4}"/>
            </a:ext>
          </a:extLst>
        </xdr:cNvPr>
        <xdr:cNvSpPr txBox="1"/>
      </xdr:nvSpPr>
      <xdr:spPr>
        <a:xfrm>
          <a:off x="14414500" y="1654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662" name="直線コネクタ 661">
          <a:extLst>
            <a:ext uri="{FF2B5EF4-FFF2-40B4-BE49-F238E27FC236}">
              <a16:creationId xmlns:a16="http://schemas.microsoft.com/office/drawing/2014/main" id="{DE3988F4-B160-4750-B93A-DCE1B0EE1DFD}"/>
            </a:ext>
          </a:extLst>
        </xdr:cNvPr>
        <xdr:cNvCxnSpPr/>
      </xdr:nvCxnSpPr>
      <xdr:spPr>
        <a:xfrm>
          <a:off x="14287500" y="16762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663" name="【公民館】&#10;有形固定資産減価償却率平均値テキスト">
          <a:extLst>
            <a:ext uri="{FF2B5EF4-FFF2-40B4-BE49-F238E27FC236}">
              <a16:creationId xmlns:a16="http://schemas.microsoft.com/office/drawing/2014/main" id="{3DD81C44-5995-464E-A465-018C5408A151}"/>
            </a:ext>
          </a:extLst>
        </xdr:cNvPr>
        <xdr:cNvSpPr txBox="1"/>
      </xdr:nvSpPr>
      <xdr:spPr>
        <a:xfrm>
          <a:off x="14414500" y="1740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64" name="フローチャート: 判断 663">
          <a:extLst>
            <a:ext uri="{FF2B5EF4-FFF2-40B4-BE49-F238E27FC236}">
              <a16:creationId xmlns:a16="http://schemas.microsoft.com/office/drawing/2014/main" id="{4926F21A-FA29-4AE3-8D8F-A7B246F05CFF}"/>
            </a:ext>
          </a:extLst>
        </xdr:cNvPr>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65" name="フローチャート: 判断 664">
          <a:extLst>
            <a:ext uri="{FF2B5EF4-FFF2-40B4-BE49-F238E27FC236}">
              <a16:creationId xmlns:a16="http://schemas.microsoft.com/office/drawing/2014/main" id="{265A2638-CAC8-4542-8C06-FD6FEC28CEC1}"/>
            </a:ext>
          </a:extLst>
        </xdr:cNvPr>
        <xdr:cNvSpPr/>
      </xdr:nvSpPr>
      <xdr:spPr>
        <a:xfrm>
          <a:off x="1357884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666" name="フローチャート: 判断 665">
          <a:extLst>
            <a:ext uri="{FF2B5EF4-FFF2-40B4-BE49-F238E27FC236}">
              <a16:creationId xmlns:a16="http://schemas.microsoft.com/office/drawing/2014/main" id="{ECC57CC2-1EED-426D-9160-69277CE21263}"/>
            </a:ext>
          </a:extLst>
        </xdr:cNvPr>
        <xdr:cNvSpPr/>
      </xdr:nvSpPr>
      <xdr:spPr>
        <a:xfrm>
          <a:off x="128041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67" name="フローチャート: 判断 666">
          <a:extLst>
            <a:ext uri="{FF2B5EF4-FFF2-40B4-BE49-F238E27FC236}">
              <a16:creationId xmlns:a16="http://schemas.microsoft.com/office/drawing/2014/main" id="{DA3FC9D5-D168-4DB1-9BB9-457F96613E93}"/>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668" name="フローチャート: 判断 667">
          <a:extLst>
            <a:ext uri="{FF2B5EF4-FFF2-40B4-BE49-F238E27FC236}">
              <a16:creationId xmlns:a16="http://schemas.microsoft.com/office/drawing/2014/main" id="{8E4071B6-7B3C-4A4E-9771-B253A02E8276}"/>
            </a:ext>
          </a:extLst>
        </xdr:cNvPr>
        <xdr:cNvSpPr/>
      </xdr:nvSpPr>
      <xdr:spPr>
        <a:xfrm>
          <a:off x="1123188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4B06AB9-408D-44AD-A65D-C8902AF6999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C93C340A-CC07-4B4B-A4E0-866DCD9E9B2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1CC763ED-A5D0-4590-8920-DCAB84ECD85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A26AFA1-8D13-442F-B39E-F6340FB6309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60A0295-AC39-477A-9C2D-499BCBA43C1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147320</xdr:rowOff>
    </xdr:from>
    <xdr:to>
      <xdr:col>85</xdr:col>
      <xdr:colOff>177800</xdr:colOff>
      <xdr:row>108</xdr:row>
      <xdr:rowOff>77470</xdr:rowOff>
    </xdr:to>
    <xdr:sp macro="" textlink="">
      <xdr:nvSpPr>
        <xdr:cNvPr id="674" name="楕円 673">
          <a:extLst>
            <a:ext uri="{FF2B5EF4-FFF2-40B4-BE49-F238E27FC236}">
              <a16:creationId xmlns:a16="http://schemas.microsoft.com/office/drawing/2014/main" id="{8025D39B-4EF7-4216-A5C8-8604F460F545}"/>
            </a:ext>
          </a:extLst>
        </xdr:cNvPr>
        <xdr:cNvSpPr/>
      </xdr:nvSpPr>
      <xdr:spPr>
        <a:xfrm>
          <a:off x="14325600" y="18084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62247</xdr:rowOff>
    </xdr:from>
    <xdr:ext cx="405111" cy="259045"/>
    <xdr:sp macro="" textlink="">
      <xdr:nvSpPr>
        <xdr:cNvPr id="675" name="【公民館】&#10;有形固定資産減価償却率該当値テキスト">
          <a:extLst>
            <a:ext uri="{FF2B5EF4-FFF2-40B4-BE49-F238E27FC236}">
              <a16:creationId xmlns:a16="http://schemas.microsoft.com/office/drawing/2014/main" id="{8F62E087-0DB4-43DD-BED5-40B11F3FB895}"/>
            </a:ext>
          </a:extLst>
        </xdr:cNvPr>
        <xdr:cNvSpPr txBox="1"/>
      </xdr:nvSpPr>
      <xdr:spPr>
        <a:xfrm>
          <a:off x="14414500"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120650</xdr:rowOff>
    </xdr:from>
    <xdr:to>
      <xdr:col>81</xdr:col>
      <xdr:colOff>101600</xdr:colOff>
      <xdr:row>108</xdr:row>
      <xdr:rowOff>50800</xdr:rowOff>
    </xdr:to>
    <xdr:sp macro="" textlink="">
      <xdr:nvSpPr>
        <xdr:cNvPr id="676" name="楕円 675">
          <a:extLst>
            <a:ext uri="{FF2B5EF4-FFF2-40B4-BE49-F238E27FC236}">
              <a16:creationId xmlns:a16="http://schemas.microsoft.com/office/drawing/2014/main" id="{9F9A3E5D-61B6-4C37-844E-D38B0B20F37F}"/>
            </a:ext>
          </a:extLst>
        </xdr:cNvPr>
        <xdr:cNvSpPr/>
      </xdr:nvSpPr>
      <xdr:spPr>
        <a:xfrm>
          <a:off x="13578840" y="1805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0</xdr:rowOff>
    </xdr:from>
    <xdr:to>
      <xdr:col>85</xdr:col>
      <xdr:colOff>127000</xdr:colOff>
      <xdr:row>108</xdr:row>
      <xdr:rowOff>26670</xdr:rowOff>
    </xdr:to>
    <xdr:cxnSp macro="">
      <xdr:nvCxnSpPr>
        <xdr:cNvPr id="677" name="直線コネクタ 676">
          <a:extLst>
            <a:ext uri="{FF2B5EF4-FFF2-40B4-BE49-F238E27FC236}">
              <a16:creationId xmlns:a16="http://schemas.microsoft.com/office/drawing/2014/main" id="{30727234-520F-44EA-903A-CDFAB36CEECE}"/>
            </a:ext>
          </a:extLst>
        </xdr:cNvPr>
        <xdr:cNvCxnSpPr/>
      </xdr:nvCxnSpPr>
      <xdr:spPr>
        <a:xfrm>
          <a:off x="13629640" y="18105120"/>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95886</xdr:rowOff>
    </xdr:from>
    <xdr:to>
      <xdr:col>76</xdr:col>
      <xdr:colOff>165100</xdr:colOff>
      <xdr:row>108</xdr:row>
      <xdr:rowOff>26036</xdr:rowOff>
    </xdr:to>
    <xdr:sp macro="" textlink="">
      <xdr:nvSpPr>
        <xdr:cNvPr id="678" name="楕円 677">
          <a:extLst>
            <a:ext uri="{FF2B5EF4-FFF2-40B4-BE49-F238E27FC236}">
              <a16:creationId xmlns:a16="http://schemas.microsoft.com/office/drawing/2014/main" id="{FA5B7D6B-13B3-46FB-B3A6-955EC3D15A58}"/>
            </a:ext>
          </a:extLst>
        </xdr:cNvPr>
        <xdr:cNvSpPr/>
      </xdr:nvSpPr>
      <xdr:spPr>
        <a:xfrm>
          <a:off x="12804140" y="18033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146686</xdr:rowOff>
    </xdr:from>
    <xdr:to>
      <xdr:col>81</xdr:col>
      <xdr:colOff>50800</xdr:colOff>
      <xdr:row>108</xdr:row>
      <xdr:rowOff>0</xdr:rowOff>
    </xdr:to>
    <xdr:cxnSp macro="">
      <xdr:nvCxnSpPr>
        <xdr:cNvPr id="679" name="直線コネクタ 678">
          <a:extLst>
            <a:ext uri="{FF2B5EF4-FFF2-40B4-BE49-F238E27FC236}">
              <a16:creationId xmlns:a16="http://schemas.microsoft.com/office/drawing/2014/main" id="{6C0A4E40-047C-4E5F-BD44-E9A5B83F67F0}"/>
            </a:ext>
          </a:extLst>
        </xdr:cNvPr>
        <xdr:cNvCxnSpPr/>
      </xdr:nvCxnSpPr>
      <xdr:spPr>
        <a:xfrm>
          <a:off x="12854940" y="18084166"/>
          <a:ext cx="7747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69214</xdr:rowOff>
    </xdr:from>
    <xdr:to>
      <xdr:col>72</xdr:col>
      <xdr:colOff>38100</xdr:colOff>
      <xdr:row>107</xdr:row>
      <xdr:rowOff>170814</xdr:rowOff>
    </xdr:to>
    <xdr:sp macro="" textlink="">
      <xdr:nvSpPr>
        <xdr:cNvPr id="680" name="楕円 679">
          <a:extLst>
            <a:ext uri="{FF2B5EF4-FFF2-40B4-BE49-F238E27FC236}">
              <a16:creationId xmlns:a16="http://schemas.microsoft.com/office/drawing/2014/main" id="{E7E44F84-CD6E-46E0-B91D-5B9484629259}"/>
            </a:ext>
          </a:extLst>
        </xdr:cNvPr>
        <xdr:cNvSpPr/>
      </xdr:nvSpPr>
      <xdr:spPr>
        <a:xfrm>
          <a:off x="12029440" y="180066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120014</xdr:rowOff>
    </xdr:from>
    <xdr:to>
      <xdr:col>76</xdr:col>
      <xdr:colOff>114300</xdr:colOff>
      <xdr:row>107</xdr:row>
      <xdr:rowOff>146686</xdr:rowOff>
    </xdr:to>
    <xdr:cxnSp macro="">
      <xdr:nvCxnSpPr>
        <xdr:cNvPr id="681" name="直線コネクタ 680">
          <a:extLst>
            <a:ext uri="{FF2B5EF4-FFF2-40B4-BE49-F238E27FC236}">
              <a16:creationId xmlns:a16="http://schemas.microsoft.com/office/drawing/2014/main" id="{92C2D8BB-F4E9-4790-9E7B-42CC8E5643C1}"/>
            </a:ext>
          </a:extLst>
        </xdr:cNvPr>
        <xdr:cNvCxnSpPr/>
      </xdr:nvCxnSpPr>
      <xdr:spPr>
        <a:xfrm>
          <a:off x="12072620" y="18057494"/>
          <a:ext cx="7823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44450</xdr:rowOff>
    </xdr:from>
    <xdr:to>
      <xdr:col>67</xdr:col>
      <xdr:colOff>101600</xdr:colOff>
      <xdr:row>107</xdr:row>
      <xdr:rowOff>146050</xdr:rowOff>
    </xdr:to>
    <xdr:sp macro="" textlink="">
      <xdr:nvSpPr>
        <xdr:cNvPr id="682" name="楕円 681">
          <a:extLst>
            <a:ext uri="{FF2B5EF4-FFF2-40B4-BE49-F238E27FC236}">
              <a16:creationId xmlns:a16="http://schemas.microsoft.com/office/drawing/2014/main" id="{F80F354A-9C13-4814-84E0-639040693ACB}"/>
            </a:ext>
          </a:extLst>
        </xdr:cNvPr>
        <xdr:cNvSpPr/>
      </xdr:nvSpPr>
      <xdr:spPr>
        <a:xfrm>
          <a:off x="1123188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95250</xdr:rowOff>
    </xdr:from>
    <xdr:to>
      <xdr:col>71</xdr:col>
      <xdr:colOff>177800</xdr:colOff>
      <xdr:row>107</xdr:row>
      <xdr:rowOff>120014</xdr:rowOff>
    </xdr:to>
    <xdr:cxnSp macro="">
      <xdr:nvCxnSpPr>
        <xdr:cNvPr id="683" name="直線コネクタ 682">
          <a:extLst>
            <a:ext uri="{FF2B5EF4-FFF2-40B4-BE49-F238E27FC236}">
              <a16:creationId xmlns:a16="http://schemas.microsoft.com/office/drawing/2014/main" id="{5F466ABA-AB71-4FD5-AEAC-C065E7A07181}"/>
            </a:ext>
          </a:extLst>
        </xdr:cNvPr>
        <xdr:cNvCxnSpPr/>
      </xdr:nvCxnSpPr>
      <xdr:spPr>
        <a:xfrm>
          <a:off x="11282680" y="18032730"/>
          <a:ext cx="78994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684" name="n_1aveValue【公民館】&#10;有形固定資産減価償却率">
          <a:extLst>
            <a:ext uri="{FF2B5EF4-FFF2-40B4-BE49-F238E27FC236}">
              <a16:creationId xmlns:a16="http://schemas.microsoft.com/office/drawing/2014/main" id="{B61E4C3A-B50B-4B20-B531-AFC9F7D92332}"/>
            </a:ext>
          </a:extLst>
        </xdr:cNvPr>
        <xdr:cNvSpPr txBox="1"/>
      </xdr:nvSpPr>
      <xdr:spPr>
        <a:xfrm>
          <a:off x="1343724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685" name="n_2aveValue【公民館】&#10;有形固定資産減価償却率">
          <a:extLst>
            <a:ext uri="{FF2B5EF4-FFF2-40B4-BE49-F238E27FC236}">
              <a16:creationId xmlns:a16="http://schemas.microsoft.com/office/drawing/2014/main" id="{353B63CF-678F-4525-844F-C21699A5E30F}"/>
            </a:ext>
          </a:extLst>
        </xdr:cNvPr>
        <xdr:cNvSpPr txBox="1"/>
      </xdr:nvSpPr>
      <xdr:spPr>
        <a:xfrm>
          <a:off x="126752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86" name="n_3aveValue【公民館】&#10;有形固定資産減価償却率">
          <a:extLst>
            <a:ext uri="{FF2B5EF4-FFF2-40B4-BE49-F238E27FC236}">
              <a16:creationId xmlns:a16="http://schemas.microsoft.com/office/drawing/2014/main" id="{0F47A809-6BD7-416E-B362-9E05F6D7A39E}"/>
            </a:ext>
          </a:extLst>
        </xdr:cNvPr>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687" name="n_4aveValue【公民館】&#10;有形固定資産減価償却率">
          <a:extLst>
            <a:ext uri="{FF2B5EF4-FFF2-40B4-BE49-F238E27FC236}">
              <a16:creationId xmlns:a16="http://schemas.microsoft.com/office/drawing/2014/main" id="{773DB94E-9C14-4A6C-93A9-862E9BA67E83}"/>
            </a:ext>
          </a:extLst>
        </xdr:cNvPr>
        <xdr:cNvSpPr txBox="1"/>
      </xdr:nvSpPr>
      <xdr:spPr>
        <a:xfrm>
          <a:off x="1110298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41927</xdr:rowOff>
    </xdr:from>
    <xdr:ext cx="405111" cy="259045"/>
    <xdr:sp macro="" textlink="">
      <xdr:nvSpPr>
        <xdr:cNvPr id="688" name="n_1mainValue【公民館】&#10;有形固定資産減価償却率">
          <a:extLst>
            <a:ext uri="{FF2B5EF4-FFF2-40B4-BE49-F238E27FC236}">
              <a16:creationId xmlns:a16="http://schemas.microsoft.com/office/drawing/2014/main" id="{BFFAFA8D-C808-49C0-9D3F-489C6A53B38D}"/>
            </a:ext>
          </a:extLst>
        </xdr:cNvPr>
        <xdr:cNvSpPr txBox="1"/>
      </xdr:nvSpPr>
      <xdr:spPr>
        <a:xfrm>
          <a:off x="134372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17163</xdr:rowOff>
    </xdr:from>
    <xdr:ext cx="405111" cy="259045"/>
    <xdr:sp macro="" textlink="">
      <xdr:nvSpPr>
        <xdr:cNvPr id="689" name="n_2mainValue【公民館】&#10;有形固定資産減価償却率">
          <a:extLst>
            <a:ext uri="{FF2B5EF4-FFF2-40B4-BE49-F238E27FC236}">
              <a16:creationId xmlns:a16="http://schemas.microsoft.com/office/drawing/2014/main" id="{CBA403A0-D78D-48EE-936A-ED2C004A1CD6}"/>
            </a:ext>
          </a:extLst>
        </xdr:cNvPr>
        <xdr:cNvSpPr txBox="1"/>
      </xdr:nvSpPr>
      <xdr:spPr>
        <a:xfrm>
          <a:off x="12675244" y="181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161941</xdr:rowOff>
    </xdr:from>
    <xdr:ext cx="405111" cy="259045"/>
    <xdr:sp macro="" textlink="">
      <xdr:nvSpPr>
        <xdr:cNvPr id="690" name="n_3mainValue【公民館】&#10;有形固定資産減価償却率">
          <a:extLst>
            <a:ext uri="{FF2B5EF4-FFF2-40B4-BE49-F238E27FC236}">
              <a16:creationId xmlns:a16="http://schemas.microsoft.com/office/drawing/2014/main" id="{C13FA543-89CA-4B49-AF51-2F25D77EE6A9}"/>
            </a:ext>
          </a:extLst>
        </xdr:cNvPr>
        <xdr:cNvSpPr txBox="1"/>
      </xdr:nvSpPr>
      <xdr:spPr>
        <a:xfrm>
          <a:off x="11900544" y="1809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137177</xdr:rowOff>
    </xdr:from>
    <xdr:ext cx="405111" cy="259045"/>
    <xdr:sp macro="" textlink="">
      <xdr:nvSpPr>
        <xdr:cNvPr id="691" name="n_4mainValue【公民館】&#10;有形固定資産減価償却率">
          <a:extLst>
            <a:ext uri="{FF2B5EF4-FFF2-40B4-BE49-F238E27FC236}">
              <a16:creationId xmlns:a16="http://schemas.microsoft.com/office/drawing/2014/main" id="{BB9C794D-8B24-4A29-99E4-43132FDEE746}"/>
            </a:ext>
          </a:extLst>
        </xdr:cNvPr>
        <xdr:cNvSpPr txBox="1"/>
      </xdr:nvSpPr>
      <xdr:spPr>
        <a:xfrm>
          <a:off x="1110298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C8DACDB6-9711-4F6D-8896-14AC50932D1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45C85BA0-10B8-4F70-BD09-2578448B437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B7D3A65E-58F5-4AFA-A325-966474A68F2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F59BE11F-7A19-425E-AE77-6979B869E98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7252F8E3-D152-495C-BA4B-B0C5831357E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9D62E2C6-8286-4BDC-81B8-4E334D62A23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DA9FE1C9-755F-4DDA-8F08-B1CF3AC1BD8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C3C8692-15D7-4B7A-AFD5-A42D2A91543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7FB1BB7-15BC-4A53-96F9-0D6476BB020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D95E59B6-42F7-4D37-98F5-A56B40693B2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E8ED0F0F-86B7-4A7B-AC86-75D8830BDD8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07FBFF18-10F2-4452-8177-D5FC1B25CBA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44275DB9-F617-46C5-9F0D-6719378C30D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AD5B2328-128A-42FA-811F-C028E6C3AB4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90C84B3D-F25E-43A5-81AF-8B0A1BC48EE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602BEC8A-4677-44D0-835F-023FCF3ADAD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27C282B8-895B-4A9D-AB4F-04B7E6B8D6D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4E50A299-2984-4BED-B5D3-ADEB541F8DC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E0A5E0A5-7C18-4C32-AB46-353F5CD4974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7229D738-37D9-44C2-8A6F-BE707743AB4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1DF3AD4B-713D-411A-B6CB-E958FE4D93D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F5CEDF12-6720-425B-A45D-8F6A9D960813}"/>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ECE96659-4AD0-4AB1-ADE9-808824D4C31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FF0A004C-72D0-4637-8D43-1E3B6D44B19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ED92F7AD-9151-4695-A685-98667FB31BA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717" name="直線コネクタ 716">
          <a:extLst>
            <a:ext uri="{FF2B5EF4-FFF2-40B4-BE49-F238E27FC236}">
              <a16:creationId xmlns:a16="http://schemas.microsoft.com/office/drawing/2014/main" id="{4DBCCBCA-365D-4AC9-A837-DDD422D2EA16}"/>
            </a:ext>
          </a:extLst>
        </xdr:cNvPr>
        <xdr:cNvCxnSpPr/>
      </xdr:nvCxnSpPr>
      <xdr:spPr>
        <a:xfrm flipV="1">
          <a:off x="19509104" y="16920211"/>
          <a:ext cx="0" cy="137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18" name="【公民館】&#10;一人当たり面積最小値テキスト">
          <a:extLst>
            <a:ext uri="{FF2B5EF4-FFF2-40B4-BE49-F238E27FC236}">
              <a16:creationId xmlns:a16="http://schemas.microsoft.com/office/drawing/2014/main" id="{AD8801AF-49E2-4C93-8C82-74247A25B05B}"/>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19" name="直線コネクタ 718">
          <a:extLst>
            <a:ext uri="{FF2B5EF4-FFF2-40B4-BE49-F238E27FC236}">
              <a16:creationId xmlns:a16="http://schemas.microsoft.com/office/drawing/2014/main" id="{7EFF6218-46CF-4724-9217-847C5C217AA9}"/>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0" name="【公民館】&#10;一人当たり面積最大値テキスト">
          <a:extLst>
            <a:ext uri="{FF2B5EF4-FFF2-40B4-BE49-F238E27FC236}">
              <a16:creationId xmlns:a16="http://schemas.microsoft.com/office/drawing/2014/main" id="{D81EF962-23D4-4C76-83D5-A2285031B071}"/>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21" name="直線コネクタ 720">
          <a:extLst>
            <a:ext uri="{FF2B5EF4-FFF2-40B4-BE49-F238E27FC236}">
              <a16:creationId xmlns:a16="http://schemas.microsoft.com/office/drawing/2014/main" id="{8FCF38AB-3D5E-4BAD-AF64-D9896E5060AE}"/>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722" name="【公民館】&#10;一人当たり面積平均値テキスト">
          <a:extLst>
            <a:ext uri="{FF2B5EF4-FFF2-40B4-BE49-F238E27FC236}">
              <a16:creationId xmlns:a16="http://schemas.microsoft.com/office/drawing/2014/main" id="{EECAF3DA-E03B-4756-ABF0-F7605FF7CAD6}"/>
            </a:ext>
          </a:extLst>
        </xdr:cNvPr>
        <xdr:cNvSpPr txBox="1"/>
      </xdr:nvSpPr>
      <xdr:spPr>
        <a:xfrm>
          <a:off x="19547840" y="1790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23" name="フローチャート: 判断 722">
          <a:extLst>
            <a:ext uri="{FF2B5EF4-FFF2-40B4-BE49-F238E27FC236}">
              <a16:creationId xmlns:a16="http://schemas.microsoft.com/office/drawing/2014/main" id="{FCA2098C-2E25-4DA1-B7A0-C70248B8C4FC}"/>
            </a:ext>
          </a:extLst>
        </xdr:cNvPr>
        <xdr:cNvSpPr/>
      </xdr:nvSpPr>
      <xdr:spPr>
        <a:xfrm>
          <a:off x="19458940" y="17929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724" name="フローチャート: 判断 723">
          <a:extLst>
            <a:ext uri="{FF2B5EF4-FFF2-40B4-BE49-F238E27FC236}">
              <a16:creationId xmlns:a16="http://schemas.microsoft.com/office/drawing/2014/main" id="{AE3F3BB6-3F92-4193-B929-F921AAEEFC32}"/>
            </a:ext>
          </a:extLst>
        </xdr:cNvPr>
        <xdr:cNvSpPr/>
      </xdr:nvSpPr>
      <xdr:spPr>
        <a:xfrm>
          <a:off x="1873504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25" name="フローチャート: 判断 724">
          <a:extLst>
            <a:ext uri="{FF2B5EF4-FFF2-40B4-BE49-F238E27FC236}">
              <a16:creationId xmlns:a16="http://schemas.microsoft.com/office/drawing/2014/main" id="{3B1D4FE0-B8DC-4FC4-8A5F-4D489734526F}"/>
            </a:ext>
          </a:extLst>
        </xdr:cNvPr>
        <xdr:cNvSpPr/>
      </xdr:nvSpPr>
      <xdr:spPr>
        <a:xfrm>
          <a:off x="179374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726" name="フローチャート: 判断 725">
          <a:extLst>
            <a:ext uri="{FF2B5EF4-FFF2-40B4-BE49-F238E27FC236}">
              <a16:creationId xmlns:a16="http://schemas.microsoft.com/office/drawing/2014/main" id="{B8044648-8172-41E6-A1E6-BA18ED5D466B}"/>
            </a:ext>
          </a:extLst>
        </xdr:cNvPr>
        <xdr:cNvSpPr/>
      </xdr:nvSpPr>
      <xdr:spPr>
        <a:xfrm>
          <a:off x="17162780" y="17911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27" name="フローチャート: 判断 726">
          <a:extLst>
            <a:ext uri="{FF2B5EF4-FFF2-40B4-BE49-F238E27FC236}">
              <a16:creationId xmlns:a16="http://schemas.microsoft.com/office/drawing/2014/main" id="{D9810C1D-FCBD-4A16-92A5-573501C9B1EF}"/>
            </a:ext>
          </a:extLst>
        </xdr:cNvPr>
        <xdr:cNvSpPr/>
      </xdr:nvSpPr>
      <xdr:spPr>
        <a:xfrm>
          <a:off x="16388080" y="1792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1366B44-F247-4EF6-BD27-151EB97008C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CDBE5003-FC2A-4D1A-B7A0-92BF40B48D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8D93E19-FFAC-40FE-8122-4FDBEAF761C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354F855C-4EF7-4C12-91E5-C88B85E268A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2F1F133-3F4D-4248-BAC1-6C36156636E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156029</xdr:rowOff>
    </xdr:from>
    <xdr:to>
      <xdr:col>116</xdr:col>
      <xdr:colOff>114300</xdr:colOff>
      <xdr:row>106</xdr:row>
      <xdr:rowOff>86179</xdr:rowOff>
    </xdr:to>
    <xdr:sp macro="" textlink="">
      <xdr:nvSpPr>
        <xdr:cNvPr id="733" name="楕円 732">
          <a:extLst>
            <a:ext uri="{FF2B5EF4-FFF2-40B4-BE49-F238E27FC236}">
              <a16:creationId xmlns:a16="http://schemas.microsoft.com/office/drawing/2014/main" id="{4E4F5654-5820-4549-A7A9-D67E75807A5C}"/>
            </a:ext>
          </a:extLst>
        </xdr:cNvPr>
        <xdr:cNvSpPr/>
      </xdr:nvSpPr>
      <xdr:spPr>
        <a:xfrm>
          <a:off x="19458940" y="17758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7456</xdr:rowOff>
    </xdr:from>
    <xdr:ext cx="469744" cy="259045"/>
    <xdr:sp macro="" textlink="">
      <xdr:nvSpPr>
        <xdr:cNvPr id="734" name="【公民館】&#10;一人当たり面積該当値テキスト">
          <a:extLst>
            <a:ext uri="{FF2B5EF4-FFF2-40B4-BE49-F238E27FC236}">
              <a16:creationId xmlns:a16="http://schemas.microsoft.com/office/drawing/2014/main" id="{0B0BBE06-C414-4B7F-8517-8EA328C0F8D0}"/>
            </a:ext>
          </a:extLst>
        </xdr:cNvPr>
        <xdr:cNvSpPr txBox="1"/>
      </xdr:nvSpPr>
      <xdr:spPr>
        <a:xfrm>
          <a:off x="19547840" y="176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735" name="楕円 734">
          <a:extLst>
            <a:ext uri="{FF2B5EF4-FFF2-40B4-BE49-F238E27FC236}">
              <a16:creationId xmlns:a16="http://schemas.microsoft.com/office/drawing/2014/main" id="{F921773E-3446-47D6-80A2-91D0424B3436}"/>
            </a:ext>
          </a:extLst>
        </xdr:cNvPr>
        <xdr:cNvSpPr/>
      </xdr:nvSpPr>
      <xdr:spPr>
        <a:xfrm>
          <a:off x="18735040" y="17766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35379</xdr:rowOff>
    </xdr:from>
    <xdr:to>
      <xdr:col>116</xdr:col>
      <xdr:colOff>63500</xdr:colOff>
      <xdr:row>106</xdr:row>
      <xdr:rowOff>43543</xdr:rowOff>
    </xdr:to>
    <xdr:cxnSp macro="">
      <xdr:nvCxnSpPr>
        <xdr:cNvPr id="736" name="直線コネクタ 735">
          <a:extLst>
            <a:ext uri="{FF2B5EF4-FFF2-40B4-BE49-F238E27FC236}">
              <a16:creationId xmlns:a16="http://schemas.microsoft.com/office/drawing/2014/main" id="{DD79F179-49D9-4CD4-9918-6D9F649ABF86}"/>
            </a:ext>
          </a:extLst>
        </xdr:cNvPr>
        <xdr:cNvCxnSpPr/>
      </xdr:nvCxnSpPr>
      <xdr:spPr>
        <a:xfrm flipV="1">
          <a:off x="18778220" y="17805219"/>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737" name="楕円 736">
          <a:extLst>
            <a:ext uri="{FF2B5EF4-FFF2-40B4-BE49-F238E27FC236}">
              <a16:creationId xmlns:a16="http://schemas.microsoft.com/office/drawing/2014/main" id="{72F55BC7-E970-48A0-88B3-51D129E87F38}"/>
            </a:ext>
          </a:extLst>
        </xdr:cNvPr>
        <xdr:cNvSpPr/>
      </xdr:nvSpPr>
      <xdr:spPr>
        <a:xfrm>
          <a:off x="17937480" y="1777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50074</xdr:rowOff>
    </xdr:to>
    <xdr:cxnSp macro="">
      <xdr:nvCxnSpPr>
        <xdr:cNvPr id="738" name="直線コネクタ 737">
          <a:extLst>
            <a:ext uri="{FF2B5EF4-FFF2-40B4-BE49-F238E27FC236}">
              <a16:creationId xmlns:a16="http://schemas.microsoft.com/office/drawing/2014/main" id="{4E600A42-A719-40CF-87FE-FDB69CA1F5ED}"/>
            </a:ext>
          </a:extLst>
        </xdr:cNvPr>
        <xdr:cNvCxnSpPr/>
      </xdr:nvCxnSpPr>
      <xdr:spPr>
        <a:xfrm flipV="1">
          <a:off x="17988280" y="17813383"/>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739" name="楕円 738">
          <a:extLst>
            <a:ext uri="{FF2B5EF4-FFF2-40B4-BE49-F238E27FC236}">
              <a16:creationId xmlns:a16="http://schemas.microsoft.com/office/drawing/2014/main" id="{10D6816B-23E6-4DF4-850F-D3C6CA0B0790}"/>
            </a:ext>
          </a:extLst>
        </xdr:cNvPr>
        <xdr:cNvSpPr/>
      </xdr:nvSpPr>
      <xdr:spPr>
        <a:xfrm>
          <a:off x="17162780" y="17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50074</xdr:rowOff>
    </xdr:from>
    <xdr:to>
      <xdr:col>107</xdr:col>
      <xdr:colOff>50800</xdr:colOff>
      <xdr:row>106</xdr:row>
      <xdr:rowOff>59871</xdr:rowOff>
    </xdr:to>
    <xdr:cxnSp macro="">
      <xdr:nvCxnSpPr>
        <xdr:cNvPr id="740" name="直線コネクタ 739">
          <a:extLst>
            <a:ext uri="{FF2B5EF4-FFF2-40B4-BE49-F238E27FC236}">
              <a16:creationId xmlns:a16="http://schemas.microsoft.com/office/drawing/2014/main" id="{BB7E6901-5FE4-4E75-83FF-E8DCEB21B0D8}"/>
            </a:ext>
          </a:extLst>
        </xdr:cNvPr>
        <xdr:cNvCxnSpPr/>
      </xdr:nvCxnSpPr>
      <xdr:spPr>
        <a:xfrm flipV="1">
          <a:off x="17213580" y="17819914"/>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18869</xdr:rowOff>
    </xdr:from>
    <xdr:to>
      <xdr:col>98</xdr:col>
      <xdr:colOff>38100</xdr:colOff>
      <xdr:row>106</xdr:row>
      <xdr:rowOff>120469</xdr:rowOff>
    </xdr:to>
    <xdr:sp macro="" textlink="">
      <xdr:nvSpPr>
        <xdr:cNvPr id="741" name="楕円 740">
          <a:extLst>
            <a:ext uri="{FF2B5EF4-FFF2-40B4-BE49-F238E27FC236}">
              <a16:creationId xmlns:a16="http://schemas.microsoft.com/office/drawing/2014/main" id="{A45CA6AC-B569-4C45-A6DA-321E0F8875E8}"/>
            </a:ext>
          </a:extLst>
        </xdr:cNvPr>
        <xdr:cNvSpPr/>
      </xdr:nvSpPr>
      <xdr:spPr>
        <a:xfrm>
          <a:off x="16388080" y="17788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69669</xdr:rowOff>
    </xdr:to>
    <xdr:cxnSp macro="">
      <xdr:nvCxnSpPr>
        <xdr:cNvPr id="742" name="直線コネクタ 741">
          <a:extLst>
            <a:ext uri="{FF2B5EF4-FFF2-40B4-BE49-F238E27FC236}">
              <a16:creationId xmlns:a16="http://schemas.microsoft.com/office/drawing/2014/main" id="{24A1185F-C570-4271-8062-BBF66EBA4C60}"/>
            </a:ext>
          </a:extLst>
        </xdr:cNvPr>
        <xdr:cNvCxnSpPr/>
      </xdr:nvCxnSpPr>
      <xdr:spPr>
        <a:xfrm flipV="1">
          <a:off x="16431260" y="17829711"/>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743" name="n_1aveValue【公民館】&#10;一人当たり面積">
          <a:extLst>
            <a:ext uri="{FF2B5EF4-FFF2-40B4-BE49-F238E27FC236}">
              <a16:creationId xmlns:a16="http://schemas.microsoft.com/office/drawing/2014/main" id="{778BA655-0258-4F1C-94EA-5C812021F833}"/>
            </a:ext>
          </a:extLst>
        </xdr:cNvPr>
        <xdr:cNvSpPr txBox="1"/>
      </xdr:nvSpPr>
      <xdr:spPr>
        <a:xfrm>
          <a:off x="18561127" y="1800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744" name="n_2aveValue【公民館】&#10;一人当たり面積">
          <a:extLst>
            <a:ext uri="{FF2B5EF4-FFF2-40B4-BE49-F238E27FC236}">
              <a16:creationId xmlns:a16="http://schemas.microsoft.com/office/drawing/2014/main" id="{319DD79F-71BA-4317-BBB0-613F0ADE916C}"/>
            </a:ext>
          </a:extLst>
        </xdr:cNvPr>
        <xdr:cNvSpPr txBox="1"/>
      </xdr:nvSpPr>
      <xdr:spPr>
        <a:xfrm>
          <a:off x="17776267" y="18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745" name="n_3aveValue【公民館】&#10;一人当たり面積">
          <a:extLst>
            <a:ext uri="{FF2B5EF4-FFF2-40B4-BE49-F238E27FC236}">
              <a16:creationId xmlns:a16="http://schemas.microsoft.com/office/drawing/2014/main" id="{13FE3021-6481-4DA4-890D-76CD14881575}"/>
            </a:ext>
          </a:extLst>
        </xdr:cNvPr>
        <xdr:cNvSpPr txBox="1"/>
      </xdr:nvSpPr>
      <xdr:spPr>
        <a:xfrm>
          <a:off x="17001567" y="1800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746" name="n_4aveValue【公民館】&#10;一人当たり面積">
          <a:extLst>
            <a:ext uri="{FF2B5EF4-FFF2-40B4-BE49-F238E27FC236}">
              <a16:creationId xmlns:a16="http://schemas.microsoft.com/office/drawing/2014/main" id="{DE4D03BD-8391-4CF2-88B0-56D171BFA685}"/>
            </a:ext>
          </a:extLst>
        </xdr:cNvPr>
        <xdr:cNvSpPr txBox="1"/>
      </xdr:nvSpPr>
      <xdr:spPr>
        <a:xfrm>
          <a:off x="1622686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110870</xdr:rowOff>
    </xdr:from>
    <xdr:ext cx="469744" cy="259045"/>
    <xdr:sp macro="" textlink="">
      <xdr:nvSpPr>
        <xdr:cNvPr id="747" name="n_1mainValue【公民館】&#10;一人当たり面積">
          <a:extLst>
            <a:ext uri="{FF2B5EF4-FFF2-40B4-BE49-F238E27FC236}">
              <a16:creationId xmlns:a16="http://schemas.microsoft.com/office/drawing/2014/main" id="{1112CD87-6806-4687-9312-EE9AC46038DE}"/>
            </a:ext>
          </a:extLst>
        </xdr:cNvPr>
        <xdr:cNvSpPr txBox="1"/>
      </xdr:nvSpPr>
      <xdr:spPr>
        <a:xfrm>
          <a:off x="18561127" y="1754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117401</xdr:rowOff>
    </xdr:from>
    <xdr:ext cx="469744" cy="259045"/>
    <xdr:sp macro="" textlink="">
      <xdr:nvSpPr>
        <xdr:cNvPr id="748" name="n_2mainValue【公民館】&#10;一人当たり面積">
          <a:extLst>
            <a:ext uri="{FF2B5EF4-FFF2-40B4-BE49-F238E27FC236}">
              <a16:creationId xmlns:a16="http://schemas.microsoft.com/office/drawing/2014/main" id="{D2BFEE58-7D99-4A91-AC62-9DAB31CF0903}"/>
            </a:ext>
          </a:extLst>
        </xdr:cNvPr>
        <xdr:cNvSpPr txBox="1"/>
      </xdr:nvSpPr>
      <xdr:spPr>
        <a:xfrm>
          <a:off x="17776267" y="175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127198</xdr:rowOff>
    </xdr:from>
    <xdr:ext cx="469744" cy="259045"/>
    <xdr:sp macro="" textlink="">
      <xdr:nvSpPr>
        <xdr:cNvPr id="749" name="n_3mainValue【公民館】&#10;一人当たり面積">
          <a:extLst>
            <a:ext uri="{FF2B5EF4-FFF2-40B4-BE49-F238E27FC236}">
              <a16:creationId xmlns:a16="http://schemas.microsoft.com/office/drawing/2014/main" id="{5EFC1593-2429-4A65-A1D6-C9533C323037}"/>
            </a:ext>
          </a:extLst>
        </xdr:cNvPr>
        <xdr:cNvSpPr txBox="1"/>
      </xdr:nvSpPr>
      <xdr:spPr>
        <a:xfrm>
          <a:off x="17001567" y="1756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136996</xdr:rowOff>
    </xdr:from>
    <xdr:ext cx="469744" cy="259045"/>
    <xdr:sp macro="" textlink="">
      <xdr:nvSpPr>
        <xdr:cNvPr id="750" name="n_4mainValue【公民館】&#10;一人当たり面積">
          <a:extLst>
            <a:ext uri="{FF2B5EF4-FFF2-40B4-BE49-F238E27FC236}">
              <a16:creationId xmlns:a16="http://schemas.microsoft.com/office/drawing/2014/main" id="{A8D00382-1212-42EA-9B9D-EB19E8B5B3A2}"/>
            </a:ext>
          </a:extLst>
        </xdr:cNvPr>
        <xdr:cNvSpPr txBox="1"/>
      </xdr:nvSpPr>
      <xdr:spPr>
        <a:xfrm>
          <a:off x="16226867" y="175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C5E92649-9196-4BAC-9B53-138B6EBD695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72D5D1CD-3E7A-49B8-8BCE-12D38B8F1E2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C7B4155-4B72-450A-A48B-A3373AB27ED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a:t>
          </a:r>
          <a:r>
            <a:rPr kumimoji="1" lang="ja-JP" altLang="en-US"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ども園・幼稚園・保育所、公民館であり、特に低くなっている施設は、学校施設である。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認定</a:t>
          </a:r>
          <a:r>
            <a:rPr kumimoji="1" lang="ja-JP" altLang="en-US"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ども園・幼稚園・保育所については、有形固定資産減価償却率が</a:t>
          </a:r>
          <a:r>
            <a:rPr kumimoji="1" lang="en-US"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94.6</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en-US"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なっており、類似団体内平均値より</a:t>
          </a:r>
          <a:r>
            <a:rPr kumimoji="1" lang="en-US"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38.1</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イント高くなっている。急速な少子化による就園児数の減少や、多くの施設が建築後</a:t>
          </a:r>
          <a:r>
            <a:rPr kumimoji="1" lang="en-US"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年以上経過しており、老朽化対策が課題となっている。</a:t>
          </a:r>
          <a:r>
            <a:rPr kumimoji="1" lang="ja-JP" altLang="ja-JP" sz="1100" b="0" baseline="0">
              <a:solidFill>
                <a:srgbClr val="0070C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また、公民館については、有形固定資産減価償却率が</a:t>
          </a:r>
          <a:r>
            <a:rPr kumimoji="1" lang="en-US"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93.4</a:t>
          </a:r>
          <a:r>
            <a:rPr kumimoji="1" lang="ja-JP" altLang="en-US"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となっており、類似団体内平均値より</a:t>
          </a:r>
          <a:r>
            <a:rPr kumimoji="1" lang="en-US"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28.8</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ポイント高くなっている。公民館施設については、町村合併前の</a:t>
          </a:r>
          <a:r>
            <a:rPr kumimoji="1" lang="en-US"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に中心となる公民館のほか多数の分館を設置しており、類似施設である集会所との区別が明確化されていなかった状況から、集会所への移行、統合・縮小の検討を進めているが、併せて施設の老朽化対策も課題となっ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8F8EAF-DDC0-4329-A2F4-6F354A3E13C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E38642-2ED8-448F-B9C8-AC519A42373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186254-E986-4582-875E-8FB7F6EF58A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CC5D66-B788-466A-B5E2-3F7BDD5A8E1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9F7F24-BF58-4AB6-99B7-DCE73DA1CD9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0E122A-F9A6-4C7B-91EE-1EC0D48A153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FB8616-31B6-4A2F-9204-B2D48C98F58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4BDB36-1329-4A9A-BCF8-284CAF3135F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5E2F0B-88F5-4D8A-9E33-9A83FF0F207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F4C610-554C-4905-B7C7-6BBB8B7B75B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39,370
38,984
348.45
25,191,922
24,724,766
316,993
13,798,470
23,411,882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01B9385-3EAD-40DB-B6F5-A089EA6FAEF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319E71-F6AF-42F7-9128-BC5C9385051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BD427E-082A-4CD4-BE62-75C30996536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22A183-3431-46BD-8358-59F2C344850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63D368-AA22-4433-B85B-B3099ECE874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B98B19-BF35-47EC-80FB-DE37C1D925B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B6D814-DFCA-4FA3-8B1E-231F5A34747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1DF3EE-1D76-4008-B5FC-50229C4FBAD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17B535-3866-481A-9ACB-1480830EA02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00174E-F2B8-44CA-A8E5-275EAC1A8D2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04974A-E1C8-4695-A0D9-D511D5EB052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6A2E9F-9189-4C96-B9C7-E1A4504905F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3033EB-0982-4230-99E4-DD6FEEAF4A1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676E74-76F5-4EEC-B3AA-CE52376B598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58D9FA-6F36-419A-9CEA-E726CA57A2A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683914-A6BA-4E44-9B8F-39E0A92F5A4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FFB207-9387-4F1A-87BF-37A506BCC0E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221F2C-DE1D-48F3-BB6C-4724700C9D2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1761DD-BD5B-45D6-9AE7-B221016C880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0E4953-D528-4BDB-BDEB-4A8DE9B6AE3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E743A9-D999-4519-B855-19923B6C9A5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3ACB93-F1D9-4F36-AFB7-765827FDEE6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BBFB73-FF69-4AD0-9403-5F145241E90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9FEACDF-0CE2-4AAC-AC16-7C7569565CD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A37D5A-2554-4C77-95C5-9940669454D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69A55A-2F8B-41CA-950C-CBF701DCBAC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CF3E9D-0CFA-4AEB-B825-38BCC09A6F9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574CCF-1C17-4386-8AEB-7995C8EF4C1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19A6C6-0BD7-42DA-84B6-5FE9EFA92DD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239394-A638-44CD-B263-FAE0294C057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A4E471-EB2D-4629-8CE6-3A972FDB8AB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76BE73-3C7E-4468-9DBA-6BEFB7038AD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5D3981A-68D1-40BF-946C-D66768288CF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3014797-334E-4E96-B9F9-A71040388AD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57A4DA8-3C2F-4E13-847A-5371F85ADEC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A34DB64-A452-4F19-9B3D-053DCC719CE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264F192-1311-4881-AC39-B15BA5463548}"/>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AC7204C-F14B-4EEF-B58B-EE589AFDB38F}"/>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DE0DA28-7204-4017-B54E-1FE14045856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E6D14D0-D6FF-4CBC-A13F-668CEC4554A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B424ED1-003B-4B95-9B5A-2A215667A5B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2A85D09D-0AA9-419B-9E01-4180388FBC24}"/>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B2ABC11-A0B6-45F2-A2A3-253DF8EEE1C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AA99283-B88C-4D71-9011-FB3D62AC2D0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2F831C34-7402-4466-83D7-80B0D403859B}"/>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89F09F16-6294-4F8C-9F98-48177812F855}"/>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65A68538-EFB9-464A-97BF-72D3D7D40200}"/>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28C60BF-9A9D-4C54-85CC-FDBA0812D84C}"/>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F241A540-7516-41B0-82FC-A65398508E6D}"/>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98A36462-F4E0-4C04-ACFB-BDFCFADD1512}"/>
            </a:ext>
          </a:extLst>
        </xdr:cNvPr>
        <xdr:cNvSpPr txBox="1"/>
      </xdr:nvSpPr>
      <xdr:spPr>
        <a:xfrm>
          <a:off x="4124960" y="594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04B33631-323D-4986-9A70-E6F1CE4941BC}"/>
            </a:ext>
          </a:extLst>
        </xdr:cNvPr>
        <xdr:cNvSpPr/>
      </xdr:nvSpPr>
      <xdr:spPr>
        <a:xfrm>
          <a:off x="403606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423FDF3C-4BDA-443C-8664-53AB07ACE54B}"/>
            </a:ext>
          </a:extLst>
        </xdr:cNvPr>
        <xdr:cNvSpPr/>
      </xdr:nvSpPr>
      <xdr:spPr>
        <a:xfrm>
          <a:off x="3312160" y="6097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166AB9A9-E708-4EE1-9AAE-7DF45B6B5192}"/>
            </a:ext>
          </a:extLst>
        </xdr:cNvPr>
        <xdr:cNvSpPr/>
      </xdr:nvSpPr>
      <xdr:spPr>
        <a:xfrm>
          <a:off x="25146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4D7A8B06-5872-4CB1-B319-699F1BA199E5}"/>
            </a:ext>
          </a:extLst>
        </xdr:cNvPr>
        <xdr:cNvSpPr/>
      </xdr:nvSpPr>
      <xdr:spPr>
        <a:xfrm>
          <a:off x="17399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E02DF1EB-C062-4D63-B4BC-2DC9F4E6AAC3}"/>
            </a:ext>
          </a:extLst>
        </xdr:cNvPr>
        <xdr:cNvSpPr/>
      </xdr:nvSpPr>
      <xdr:spPr>
        <a:xfrm>
          <a:off x="965200" y="6054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22897EC-85A3-4A4A-97CB-C7D860134C4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A243829-99F5-4E51-BE77-D33350FAEDC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A80B245-E874-42AD-8120-C8D13F3CE5B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83DE6F9-0866-4CBF-96CA-517B7C6A70B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CAC67B-B5DE-4E7A-A0AA-2D3EC4C656D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31750</xdr:rowOff>
    </xdr:from>
    <xdr:to>
      <xdr:col>24</xdr:col>
      <xdr:colOff>114300</xdr:colOff>
      <xdr:row>37</xdr:row>
      <xdr:rowOff>133350</xdr:rowOff>
    </xdr:to>
    <xdr:sp macro="" textlink="">
      <xdr:nvSpPr>
        <xdr:cNvPr id="72" name="楕円 71">
          <a:extLst>
            <a:ext uri="{FF2B5EF4-FFF2-40B4-BE49-F238E27FC236}">
              <a16:creationId xmlns:a16="http://schemas.microsoft.com/office/drawing/2014/main" id="{1CB038CE-B000-4D7E-B17F-EEE5A398773B}"/>
            </a:ext>
          </a:extLst>
        </xdr:cNvPr>
        <xdr:cNvSpPr/>
      </xdr:nvSpPr>
      <xdr:spPr>
        <a:xfrm>
          <a:off x="403606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3" name="【図書館】&#10;有形固定資産減価償却率該当値テキスト">
          <a:extLst>
            <a:ext uri="{FF2B5EF4-FFF2-40B4-BE49-F238E27FC236}">
              <a16:creationId xmlns:a16="http://schemas.microsoft.com/office/drawing/2014/main" id="{C189D9B1-FF76-49B2-8C8E-5CDC657DAB93}"/>
            </a:ext>
          </a:extLst>
        </xdr:cNvPr>
        <xdr:cNvSpPr txBox="1"/>
      </xdr:nvSpPr>
      <xdr:spPr>
        <a:xfrm>
          <a:off x="412496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4" name="楕円 73">
          <a:extLst>
            <a:ext uri="{FF2B5EF4-FFF2-40B4-BE49-F238E27FC236}">
              <a16:creationId xmlns:a16="http://schemas.microsoft.com/office/drawing/2014/main" id="{001A7C45-2FC5-4B73-AAFD-A29C1C0CFC8C}"/>
            </a:ext>
          </a:extLst>
        </xdr:cNvPr>
        <xdr:cNvSpPr/>
      </xdr:nvSpPr>
      <xdr:spPr>
        <a:xfrm>
          <a:off x="3312160" y="620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82550</xdr:rowOff>
    </xdr:to>
    <xdr:cxnSp macro="">
      <xdr:nvCxnSpPr>
        <xdr:cNvPr id="75" name="直線コネクタ 74">
          <a:extLst>
            <a:ext uri="{FF2B5EF4-FFF2-40B4-BE49-F238E27FC236}">
              <a16:creationId xmlns:a16="http://schemas.microsoft.com/office/drawing/2014/main" id="{6E08CBDD-FBDD-4CE7-B7A9-E03EBE6E9704}"/>
            </a:ext>
          </a:extLst>
        </xdr:cNvPr>
        <xdr:cNvCxnSpPr/>
      </xdr:nvCxnSpPr>
      <xdr:spPr>
        <a:xfrm>
          <a:off x="3355340" y="625983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152400</xdr:rowOff>
    </xdr:from>
    <xdr:to>
      <xdr:col>15</xdr:col>
      <xdr:colOff>101600</xdr:colOff>
      <xdr:row>37</xdr:row>
      <xdr:rowOff>82550</xdr:rowOff>
    </xdr:to>
    <xdr:sp macro="" textlink="">
      <xdr:nvSpPr>
        <xdr:cNvPr id="76" name="楕円 75">
          <a:extLst>
            <a:ext uri="{FF2B5EF4-FFF2-40B4-BE49-F238E27FC236}">
              <a16:creationId xmlns:a16="http://schemas.microsoft.com/office/drawing/2014/main" id="{F2130498-693F-4C0B-B176-8D4A11F31870}"/>
            </a:ext>
          </a:extLst>
        </xdr:cNvPr>
        <xdr:cNvSpPr/>
      </xdr:nvSpPr>
      <xdr:spPr>
        <a:xfrm>
          <a:off x="2514600" y="6187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31750</xdr:rowOff>
    </xdr:from>
    <xdr:to>
      <xdr:col>19</xdr:col>
      <xdr:colOff>177800</xdr:colOff>
      <xdr:row>37</xdr:row>
      <xdr:rowOff>57150</xdr:rowOff>
    </xdr:to>
    <xdr:cxnSp macro="">
      <xdr:nvCxnSpPr>
        <xdr:cNvPr id="77" name="直線コネクタ 76">
          <a:extLst>
            <a:ext uri="{FF2B5EF4-FFF2-40B4-BE49-F238E27FC236}">
              <a16:creationId xmlns:a16="http://schemas.microsoft.com/office/drawing/2014/main" id="{B3122231-6051-4D3E-ABCA-E68D36819BA9}"/>
            </a:ext>
          </a:extLst>
        </xdr:cNvPr>
        <xdr:cNvCxnSpPr/>
      </xdr:nvCxnSpPr>
      <xdr:spPr>
        <a:xfrm>
          <a:off x="2565400" y="623443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8" name="楕円 77">
          <a:extLst>
            <a:ext uri="{FF2B5EF4-FFF2-40B4-BE49-F238E27FC236}">
              <a16:creationId xmlns:a16="http://schemas.microsoft.com/office/drawing/2014/main" id="{24627454-46FC-4D1A-ABB3-B243A433C513}"/>
            </a:ext>
          </a:extLst>
        </xdr:cNvPr>
        <xdr:cNvSpPr/>
      </xdr:nvSpPr>
      <xdr:spPr>
        <a:xfrm>
          <a:off x="1739900" y="6162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6350</xdr:rowOff>
    </xdr:from>
    <xdr:to>
      <xdr:col>15</xdr:col>
      <xdr:colOff>50800</xdr:colOff>
      <xdr:row>37</xdr:row>
      <xdr:rowOff>31750</xdr:rowOff>
    </xdr:to>
    <xdr:cxnSp macro="">
      <xdr:nvCxnSpPr>
        <xdr:cNvPr id="79" name="直線コネクタ 78">
          <a:extLst>
            <a:ext uri="{FF2B5EF4-FFF2-40B4-BE49-F238E27FC236}">
              <a16:creationId xmlns:a16="http://schemas.microsoft.com/office/drawing/2014/main" id="{17FFDFB7-2229-4A71-B8C6-DBB8E6B68B28}"/>
            </a:ext>
          </a:extLst>
        </xdr:cNvPr>
        <xdr:cNvCxnSpPr/>
      </xdr:nvCxnSpPr>
      <xdr:spPr>
        <a:xfrm>
          <a:off x="1790700" y="620903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0" name="楕円 79">
          <a:extLst>
            <a:ext uri="{FF2B5EF4-FFF2-40B4-BE49-F238E27FC236}">
              <a16:creationId xmlns:a16="http://schemas.microsoft.com/office/drawing/2014/main" id="{2EF3B3CA-CFE8-416D-A2A7-F88591D6C3A2}"/>
            </a:ext>
          </a:extLst>
        </xdr:cNvPr>
        <xdr:cNvSpPr/>
      </xdr:nvSpPr>
      <xdr:spPr>
        <a:xfrm>
          <a:off x="96520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6350</xdr:rowOff>
    </xdr:to>
    <xdr:cxnSp macro="">
      <xdr:nvCxnSpPr>
        <xdr:cNvPr id="81" name="直線コネクタ 80">
          <a:extLst>
            <a:ext uri="{FF2B5EF4-FFF2-40B4-BE49-F238E27FC236}">
              <a16:creationId xmlns:a16="http://schemas.microsoft.com/office/drawing/2014/main" id="{9F878EC5-425D-4EE7-BAD2-77945D2C1C79}"/>
            </a:ext>
          </a:extLst>
        </xdr:cNvPr>
        <xdr:cNvCxnSpPr/>
      </xdr:nvCxnSpPr>
      <xdr:spPr>
        <a:xfrm>
          <a:off x="1008380" y="6187440"/>
          <a:ext cx="7823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D03ECEC2-3D42-487D-9A4B-4354BBD45372}"/>
            </a:ext>
          </a:extLst>
        </xdr:cNvPr>
        <xdr:cNvSpPr txBox="1"/>
      </xdr:nvSpPr>
      <xdr:spPr>
        <a:xfrm>
          <a:off x="3170564"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3E9F3AA0-916D-4940-9BF5-D6DDB7EFBA0D}"/>
            </a:ext>
          </a:extLst>
        </xdr:cNvPr>
        <xdr:cNvSpPr txBox="1"/>
      </xdr:nvSpPr>
      <xdr:spPr>
        <a:xfrm>
          <a:off x="238570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4CA5A4C0-70C1-418E-8427-4C2369FDCABB}"/>
            </a:ext>
          </a:extLst>
        </xdr:cNvPr>
        <xdr:cNvSpPr txBox="1"/>
      </xdr:nvSpPr>
      <xdr:spPr>
        <a:xfrm>
          <a:off x="161100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2E5E3C39-41B3-42EA-8BD4-F2E0B5865292}"/>
            </a:ext>
          </a:extLst>
        </xdr:cNvPr>
        <xdr:cNvSpPr txBox="1"/>
      </xdr:nvSpPr>
      <xdr:spPr>
        <a:xfrm>
          <a:off x="83630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99077</xdr:rowOff>
    </xdr:from>
    <xdr:ext cx="405111" cy="259045"/>
    <xdr:sp macro="" textlink="">
      <xdr:nvSpPr>
        <xdr:cNvPr id="86" name="n_1mainValue【図書館】&#10;有形固定資産減価償却率">
          <a:extLst>
            <a:ext uri="{FF2B5EF4-FFF2-40B4-BE49-F238E27FC236}">
              <a16:creationId xmlns:a16="http://schemas.microsoft.com/office/drawing/2014/main" id="{B222EDFF-D01C-4FF1-96E4-E86EF01FAEDF}"/>
            </a:ext>
          </a:extLst>
        </xdr:cNvPr>
        <xdr:cNvSpPr txBox="1"/>
      </xdr:nvSpPr>
      <xdr:spPr>
        <a:xfrm>
          <a:off x="317056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73677</xdr:rowOff>
    </xdr:from>
    <xdr:ext cx="405111" cy="259045"/>
    <xdr:sp macro="" textlink="">
      <xdr:nvSpPr>
        <xdr:cNvPr id="87" name="n_2mainValue【図書館】&#10;有形固定資産減価償却率">
          <a:extLst>
            <a:ext uri="{FF2B5EF4-FFF2-40B4-BE49-F238E27FC236}">
              <a16:creationId xmlns:a16="http://schemas.microsoft.com/office/drawing/2014/main" id="{EFE224AC-E1D8-490A-9A1D-E73CA86E0226}"/>
            </a:ext>
          </a:extLst>
        </xdr:cNvPr>
        <xdr:cNvSpPr txBox="1"/>
      </xdr:nvSpPr>
      <xdr:spPr>
        <a:xfrm>
          <a:off x="2385704" y="627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48277</xdr:rowOff>
    </xdr:from>
    <xdr:ext cx="405111" cy="259045"/>
    <xdr:sp macro="" textlink="">
      <xdr:nvSpPr>
        <xdr:cNvPr id="88" name="n_3mainValue【図書館】&#10;有形固定資産減価償却率">
          <a:extLst>
            <a:ext uri="{FF2B5EF4-FFF2-40B4-BE49-F238E27FC236}">
              <a16:creationId xmlns:a16="http://schemas.microsoft.com/office/drawing/2014/main" id="{F58B88EA-6AD1-40D0-B3ED-40DF17E915A5}"/>
            </a:ext>
          </a:extLst>
        </xdr:cNvPr>
        <xdr:cNvSpPr txBox="1"/>
      </xdr:nvSpPr>
      <xdr:spPr>
        <a:xfrm>
          <a:off x="161100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22877</xdr:rowOff>
    </xdr:from>
    <xdr:ext cx="405111" cy="259045"/>
    <xdr:sp macro="" textlink="">
      <xdr:nvSpPr>
        <xdr:cNvPr id="89" name="n_4mainValue【図書館】&#10;有形固定資産減価償却率">
          <a:extLst>
            <a:ext uri="{FF2B5EF4-FFF2-40B4-BE49-F238E27FC236}">
              <a16:creationId xmlns:a16="http://schemas.microsoft.com/office/drawing/2014/main" id="{4B3F6E70-568F-4D55-B52A-6FB6B16A5E59}"/>
            </a:ext>
          </a:extLst>
        </xdr:cNvPr>
        <xdr:cNvSpPr txBox="1"/>
      </xdr:nvSpPr>
      <xdr:spPr>
        <a:xfrm>
          <a:off x="83630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CEAE317F-79D7-4C7F-977B-11066B94593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CB5AF59-435E-42F6-A5B9-EA05D6BD64F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F48129C1-D487-47BB-8191-7027327DB73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09E8227-E681-4E66-88B0-7763CC8E209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FE833D39-9CA7-42FE-94CF-DD802F7E01F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D450319-8F19-41D8-9088-EE870DB570E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6B6DD58A-6724-4E9C-B68D-BF3BFFCD77C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39F41793-69ED-40EC-9FF3-15C8C51C016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D77C9E4E-8630-4767-9E97-823790E7E81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FB0AC0C-F823-4CEA-88CF-144EC62A89A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8C05827-F399-4DE3-929C-35BFCCD79B2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65B42167-4743-4063-A6E8-13308C978E0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FEA6378F-1BB4-4F23-9D19-1E57830EF71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22A3C1A-CC47-46B5-BF86-8DDCDE443ABD}"/>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BD7052FC-E3BF-4379-A1D4-A5E8ACA7E8F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D8398908-409D-4E83-A8AD-3F8F65443AA6}"/>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CF453046-16F2-40A5-B58A-67A33EE60A6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7891F951-0529-4DF1-80E4-C3EA91F86DD8}"/>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2E694938-D7C5-4184-ABA4-4281848B432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D538C4EA-77A9-4671-AD28-74CF871C0F13}"/>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CA4EDEB-B9A2-4AAF-8440-7002D87B27D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A5277FE-A202-402F-8688-DD5C8D95341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F88DBFD-DE44-45D9-AC64-871666C18C6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C7ED7D31-7B41-473A-8D7A-26F0BFB4C45C}"/>
            </a:ext>
          </a:extLst>
        </xdr:cNvPr>
        <xdr:cNvCxnSpPr/>
      </xdr:nvCxnSpPr>
      <xdr:spPr>
        <a:xfrm flipV="1">
          <a:off x="9219565" y="57340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CF5A24A4-8D86-4DF4-9D4B-8EB8032005E1}"/>
            </a:ext>
          </a:extLst>
        </xdr:cNvPr>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9416DE18-F4AA-4A08-9EF0-32198AC3216D}"/>
            </a:ext>
          </a:extLst>
        </xdr:cNvPr>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FE7A98FF-9787-4E28-AAB5-7B0C09C6F558}"/>
            </a:ext>
          </a:extLst>
        </xdr:cNvPr>
        <xdr:cNvSpPr txBox="1"/>
      </xdr:nvSpPr>
      <xdr:spPr>
        <a:xfrm>
          <a:off x="9258300"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AE3CEA27-3D2A-4B6F-AD85-428744DB7547}"/>
            </a:ext>
          </a:extLst>
        </xdr:cNvPr>
        <xdr:cNvCxnSpPr/>
      </xdr:nvCxnSpPr>
      <xdr:spPr>
        <a:xfrm>
          <a:off x="91541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DC71BA7E-EF5E-4D7D-9411-0E9F8C52E415}"/>
            </a:ext>
          </a:extLst>
        </xdr:cNvPr>
        <xdr:cNvSpPr txBox="1"/>
      </xdr:nvSpPr>
      <xdr:spPr>
        <a:xfrm>
          <a:off x="92583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4CD83249-46F1-4BD3-B640-A43CDC56B1CC}"/>
            </a:ext>
          </a:extLst>
        </xdr:cNvPr>
        <xdr:cNvSpPr/>
      </xdr:nvSpPr>
      <xdr:spPr>
        <a:xfrm>
          <a:off x="919226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132014FA-028B-4C13-A228-D9B3A979B4FA}"/>
            </a:ext>
          </a:extLst>
        </xdr:cNvPr>
        <xdr:cNvSpPr/>
      </xdr:nvSpPr>
      <xdr:spPr>
        <a:xfrm>
          <a:off x="8445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3E8BED10-1CAC-418B-83A0-AE1CF789AD58}"/>
            </a:ext>
          </a:extLst>
        </xdr:cNvPr>
        <xdr:cNvSpPr/>
      </xdr:nvSpPr>
      <xdr:spPr>
        <a:xfrm>
          <a:off x="7670800" y="6780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CAAD2E91-481E-4D7D-9BA1-5D67E28B3E88}"/>
            </a:ext>
          </a:extLst>
        </xdr:cNvPr>
        <xdr:cNvSpPr/>
      </xdr:nvSpPr>
      <xdr:spPr>
        <a:xfrm>
          <a:off x="6873240" y="678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99713834-7ED3-4E6B-84D2-BC45AE70EA01}"/>
            </a:ext>
          </a:extLst>
        </xdr:cNvPr>
        <xdr:cNvSpPr/>
      </xdr:nvSpPr>
      <xdr:spPr>
        <a:xfrm>
          <a:off x="609854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4B740C6-5B48-495C-8D53-1FA6FACFE63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CF1B3B7-D920-4E5B-B2AE-341285E6087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CD94C35-EB40-4A8B-8A94-4958C352754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A5B01A0-D5F4-4FDB-A7A8-27B63931AAC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D612AEF-762B-46BC-BBAF-FA4AE6D3D47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29" name="楕円 128">
          <a:extLst>
            <a:ext uri="{FF2B5EF4-FFF2-40B4-BE49-F238E27FC236}">
              <a16:creationId xmlns:a16="http://schemas.microsoft.com/office/drawing/2014/main" id="{7757EF83-E0F9-42DF-B825-CBC857496BA2}"/>
            </a:ext>
          </a:extLst>
        </xdr:cNvPr>
        <xdr:cNvSpPr/>
      </xdr:nvSpPr>
      <xdr:spPr>
        <a:xfrm>
          <a:off x="9192260" y="684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0" name="【図書館】&#10;一人当たり面積該当値テキスト">
          <a:extLst>
            <a:ext uri="{FF2B5EF4-FFF2-40B4-BE49-F238E27FC236}">
              <a16:creationId xmlns:a16="http://schemas.microsoft.com/office/drawing/2014/main" id="{1F039736-A803-4AED-A009-0762AFE58FF0}"/>
            </a:ext>
          </a:extLst>
        </xdr:cNvPr>
        <xdr:cNvSpPr txBox="1"/>
      </xdr:nvSpPr>
      <xdr:spPr>
        <a:xfrm>
          <a:off x="92583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147320</xdr:rowOff>
    </xdr:from>
    <xdr:to>
      <xdr:col>50</xdr:col>
      <xdr:colOff>165100</xdr:colOff>
      <xdr:row>41</xdr:row>
      <xdr:rowOff>77470</xdr:rowOff>
    </xdr:to>
    <xdr:sp macro="" textlink="">
      <xdr:nvSpPr>
        <xdr:cNvPr id="131" name="楕円 130">
          <a:extLst>
            <a:ext uri="{FF2B5EF4-FFF2-40B4-BE49-F238E27FC236}">
              <a16:creationId xmlns:a16="http://schemas.microsoft.com/office/drawing/2014/main" id="{70D897B5-B249-4236-8B40-3686E535B715}"/>
            </a:ext>
          </a:extLst>
        </xdr:cNvPr>
        <xdr:cNvSpPr/>
      </xdr:nvSpPr>
      <xdr:spPr>
        <a:xfrm>
          <a:off x="8445500" y="685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26670</xdr:rowOff>
    </xdr:to>
    <xdr:cxnSp macro="">
      <xdr:nvCxnSpPr>
        <xdr:cNvPr id="132" name="直線コネクタ 131">
          <a:extLst>
            <a:ext uri="{FF2B5EF4-FFF2-40B4-BE49-F238E27FC236}">
              <a16:creationId xmlns:a16="http://schemas.microsoft.com/office/drawing/2014/main" id="{4875A7F8-B00E-4A1A-8A15-D64F091F68FF}"/>
            </a:ext>
          </a:extLst>
        </xdr:cNvPr>
        <xdr:cNvCxnSpPr/>
      </xdr:nvCxnSpPr>
      <xdr:spPr>
        <a:xfrm flipV="1">
          <a:off x="8496300" y="689610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151130</xdr:rowOff>
    </xdr:from>
    <xdr:to>
      <xdr:col>46</xdr:col>
      <xdr:colOff>38100</xdr:colOff>
      <xdr:row>41</xdr:row>
      <xdr:rowOff>81280</xdr:rowOff>
    </xdr:to>
    <xdr:sp macro="" textlink="">
      <xdr:nvSpPr>
        <xdr:cNvPr id="133" name="楕円 132">
          <a:extLst>
            <a:ext uri="{FF2B5EF4-FFF2-40B4-BE49-F238E27FC236}">
              <a16:creationId xmlns:a16="http://schemas.microsoft.com/office/drawing/2014/main" id="{AEDCE317-569C-40C2-8680-A8C5C073068F}"/>
            </a:ext>
          </a:extLst>
        </xdr:cNvPr>
        <xdr:cNvSpPr/>
      </xdr:nvSpPr>
      <xdr:spPr>
        <a:xfrm>
          <a:off x="7670800" y="6856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26670</xdr:rowOff>
    </xdr:from>
    <xdr:to>
      <xdr:col>50</xdr:col>
      <xdr:colOff>114300</xdr:colOff>
      <xdr:row>41</xdr:row>
      <xdr:rowOff>30480</xdr:rowOff>
    </xdr:to>
    <xdr:cxnSp macro="">
      <xdr:nvCxnSpPr>
        <xdr:cNvPr id="134" name="直線コネクタ 133">
          <a:extLst>
            <a:ext uri="{FF2B5EF4-FFF2-40B4-BE49-F238E27FC236}">
              <a16:creationId xmlns:a16="http://schemas.microsoft.com/office/drawing/2014/main" id="{9B2AE3D5-4E75-41D3-911C-195FA8685CF7}"/>
            </a:ext>
          </a:extLst>
        </xdr:cNvPr>
        <xdr:cNvCxnSpPr/>
      </xdr:nvCxnSpPr>
      <xdr:spPr>
        <a:xfrm flipV="1">
          <a:off x="7713980" y="68999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35" name="楕円 134">
          <a:extLst>
            <a:ext uri="{FF2B5EF4-FFF2-40B4-BE49-F238E27FC236}">
              <a16:creationId xmlns:a16="http://schemas.microsoft.com/office/drawing/2014/main" id="{954367C9-E629-449B-BA25-5C95B89C6652}"/>
            </a:ext>
          </a:extLst>
        </xdr:cNvPr>
        <xdr:cNvSpPr/>
      </xdr:nvSpPr>
      <xdr:spPr>
        <a:xfrm>
          <a:off x="6873240" y="686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30480</xdr:rowOff>
    </xdr:from>
    <xdr:to>
      <xdr:col>45</xdr:col>
      <xdr:colOff>177800</xdr:colOff>
      <xdr:row>41</xdr:row>
      <xdr:rowOff>34290</xdr:rowOff>
    </xdr:to>
    <xdr:cxnSp macro="">
      <xdr:nvCxnSpPr>
        <xdr:cNvPr id="136" name="直線コネクタ 135">
          <a:extLst>
            <a:ext uri="{FF2B5EF4-FFF2-40B4-BE49-F238E27FC236}">
              <a16:creationId xmlns:a16="http://schemas.microsoft.com/office/drawing/2014/main" id="{91FB1132-CD15-4AF3-8ED5-6CB784A242F5}"/>
            </a:ext>
          </a:extLst>
        </xdr:cNvPr>
        <xdr:cNvCxnSpPr/>
      </xdr:nvCxnSpPr>
      <xdr:spPr>
        <a:xfrm flipV="1">
          <a:off x="6924040" y="69037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37" name="楕円 136">
          <a:extLst>
            <a:ext uri="{FF2B5EF4-FFF2-40B4-BE49-F238E27FC236}">
              <a16:creationId xmlns:a16="http://schemas.microsoft.com/office/drawing/2014/main" id="{53FE3579-1D9F-403F-8A46-632977BB22C8}"/>
            </a:ext>
          </a:extLst>
        </xdr:cNvPr>
        <xdr:cNvSpPr/>
      </xdr:nvSpPr>
      <xdr:spPr>
        <a:xfrm>
          <a:off x="60985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34290</xdr:rowOff>
    </xdr:from>
    <xdr:to>
      <xdr:col>41</xdr:col>
      <xdr:colOff>50800</xdr:colOff>
      <xdr:row>41</xdr:row>
      <xdr:rowOff>38100</xdr:rowOff>
    </xdr:to>
    <xdr:cxnSp macro="">
      <xdr:nvCxnSpPr>
        <xdr:cNvPr id="138" name="直線コネクタ 137">
          <a:extLst>
            <a:ext uri="{FF2B5EF4-FFF2-40B4-BE49-F238E27FC236}">
              <a16:creationId xmlns:a16="http://schemas.microsoft.com/office/drawing/2014/main" id="{049D2A47-43AA-45C9-AD8C-F40B30D5BFCB}"/>
            </a:ext>
          </a:extLst>
        </xdr:cNvPr>
        <xdr:cNvCxnSpPr/>
      </xdr:nvCxnSpPr>
      <xdr:spPr>
        <a:xfrm flipV="1">
          <a:off x="6149340" y="69075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E99C21DC-83BC-4D9C-B137-573D49DB44C9}"/>
            </a:ext>
          </a:extLst>
        </xdr:cNvPr>
        <xdr:cNvSpPr txBox="1"/>
      </xdr:nvSpPr>
      <xdr:spPr>
        <a:xfrm>
          <a:off x="827158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1CBB81D2-A962-441B-BBE9-DCC5BF982214}"/>
            </a:ext>
          </a:extLst>
        </xdr:cNvPr>
        <xdr:cNvSpPr txBox="1"/>
      </xdr:nvSpPr>
      <xdr:spPr>
        <a:xfrm>
          <a:off x="750958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490F8CD7-21C5-42E2-A0B3-0D0855C4FFB0}"/>
            </a:ext>
          </a:extLst>
        </xdr:cNvPr>
        <xdr:cNvSpPr txBox="1"/>
      </xdr:nvSpPr>
      <xdr:spPr>
        <a:xfrm>
          <a:off x="67120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74488AEA-2D8C-4689-B8BE-A7F673BFBEC8}"/>
            </a:ext>
          </a:extLst>
        </xdr:cNvPr>
        <xdr:cNvSpPr txBox="1"/>
      </xdr:nvSpPr>
      <xdr:spPr>
        <a:xfrm>
          <a:off x="59373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68597</xdr:rowOff>
    </xdr:from>
    <xdr:ext cx="469744" cy="259045"/>
    <xdr:sp macro="" textlink="">
      <xdr:nvSpPr>
        <xdr:cNvPr id="143" name="n_1mainValue【図書館】&#10;一人当たり面積">
          <a:extLst>
            <a:ext uri="{FF2B5EF4-FFF2-40B4-BE49-F238E27FC236}">
              <a16:creationId xmlns:a16="http://schemas.microsoft.com/office/drawing/2014/main" id="{C088AD5D-F71D-4F13-B53E-7F0F5FB6756B}"/>
            </a:ext>
          </a:extLst>
        </xdr:cNvPr>
        <xdr:cNvSpPr txBox="1"/>
      </xdr:nvSpPr>
      <xdr:spPr>
        <a:xfrm>
          <a:off x="827158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72407</xdr:rowOff>
    </xdr:from>
    <xdr:ext cx="469744" cy="259045"/>
    <xdr:sp macro="" textlink="">
      <xdr:nvSpPr>
        <xdr:cNvPr id="144" name="n_2mainValue【図書館】&#10;一人当たり面積">
          <a:extLst>
            <a:ext uri="{FF2B5EF4-FFF2-40B4-BE49-F238E27FC236}">
              <a16:creationId xmlns:a16="http://schemas.microsoft.com/office/drawing/2014/main" id="{04FCB407-C2F6-4E6D-8B7D-5792CAB2F88E}"/>
            </a:ext>
          </a:extLst>
        </xdr:cNvPr>
        <xdr:cNvSpPr txBox="1"/>
      </xdr:nvSpPr>
      <xdr:spPr>
        <a:xfrm>
          <a:off x="750958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5" name="n_3mainValue【図書館】&#10;一人当たり面積">
          <a:extLst>
            <a:ext uri="{FF2B5EF4-FFF2-40B4-BE49-F238E27FC236}">
              <a16:creationId xmlns:a16="http://schemas.microsoft.com/office/drawing/2014/main" id="{FB4DEB10-1965-4F17-9FCC-B0EF4C592E83}"/>
            </a:ext>
          </a:extLst>
        </xdr:cNvPr>
        <xdr:cNvSpPr txBox="1"/>
      </xdr:nvSpPr>
      <xdr:spPr>
        <a:xfrm>
          <a:off x="67120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80027</xdr:rowOff>
    </xdr:from>
    <xdr:ext cx="469744" cy="259045"/>
    <xdr:sp macro="" textlink="">
      <xdr:nvSpPr>
        <xdr:cNvPr id="146" name="n_4mainValue【図書館】&#10;一人当たり面積">
          <a:extLst>
            <a:ext uri="{FF2B5EF4-FFF2-40B4-BE49-F238E27FC236}">
              <a16:creationId xmlns:a16="http://schemas.microsoft.com/office/drawing/2014/main" id="{D4A1A448-913C-4F34-97D9-AAEFAE8AE64E}"/>
            </a:ext>
          </a:extLst>
        </xdr:cNvPr>
        <xdr:cNvSpPr txBox="1"/>
      </xdr:nvSpPr>
      <xdr:spPr>
        <a:xfrm>
          <a:off x="59373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2E50632-D65A-43E5-8752-A475D777727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24A57EC-B07D-447C-B699-79987E321D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097CE29-8610-4E07-9FC9-5884D7F39F0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37F797A-D57A-4966-9E6E-7892D488731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00C2B13-EA0C-4E12-9C97-B2331CC1227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A2AAE01-1936-47D7-A8E4-D2ABD1DF6E0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10290F3-14D2-4A13-B0BA-98AF358250C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2402A34-D817-43A5-A05B-5B07E7B2669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A66EB84-21A9-4898-BAFA-53CF5055722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2AC9254-8597-4543-8550-1C090AB93F8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A8BDBE8-47F5-4601-9F76-E0A04EEBE19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07F9AA9-A727-4146-B1AA-560CAD31981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A7AD49C-9D56-435F-A7A5-6ADF50BC6FDA}"/>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0ECD8D3-EB56-41B7-9A00-21ECE8F380D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046A384-E97F-44AF-90F6-49153D78E0C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D505A4A-DEDD-4F5F-888F-983EA8BFD80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44389A1-C35C-459F-90F9-D1053F9052E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5626964-5FFA-447B-9A4F-DBD98E6F5F7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2576A2F-D078-49C9-AB07-B5FBCD1BD09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BE215B3-C53B-4128-90C9-966A0FA37F1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0D69A4B-80A6-439C-B919-2E93BAB2F33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6599757-E218-4C42-A8ED-1DF0A9F8DC2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19160F4-E4A0-4D23-9E77-E0F7F2F448E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1F5652A-5D75-4652-B60E-030958CA0D6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E05E226-FF5D-43BA-BFFB-35A875FFE07D}"/>
            </a:ext>
          </a:extLst>
        </xdr:cNvPr>
        <xdr:cNvCxnSpPr/>
      </xdr:nvCxnSpPr>
      <xdr:spPr>
        <a:xfrm flipV="1">
          <a:off x="4086225"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B7BCA36-CE25-4C9B-B29F-C3911BD6DF82}"/>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D897D27-9302-4FB8-93E4-8B60713040C2}"/>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543698E-A3B2-4184-B6AD-26F7EA54334F}"/>
            </a:ext>
          </a:extLst>
        </xdr:cNvPr>
        <xdr:cNvSpPr txBox="1"/>
      </xdr:nvSpPr>
      <xdr:spPr>
        <a:xfrm>
          <a:off x="412496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2DE90C0F-D163-4652-AE7A-4C73A524A849}"/>
            </a:ext>
          </a:extLst>
        </xdr:cNvPr>
        <xdr:cNvCxnSpPr/>
      </xdr:nvCxnSpPr>
      <xdr:spPr>
        <a:xfrm>
          <a:off x="402082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3E261B7-EB6F-47FE-B150-0E8760D98BBB}"/>
            </a:ext>
          </a:extLst>
        </xdr:cNvPr>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1FB7B4ED-0048-49E4-B4D7-617E6CD2437A}"/>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2E1999AD-BFDA-4078-859E-DD11282AA54C}"/>
            </a:ext>
          </a:extLst>
        </xdr:cNvPr>
        <xdr:cNvSpPr/>
      </xdr:nvSpPr>
      <xdr:spPr>
        <a:xfrm>
          <a:off x="331216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5321E431-4A92-499D-A78F-892BEF2AA830}"/>
            </a:ext>
          </a:extLst>
        </xdr:cNvPr>
        <xdr:cNvSpPr/>
      </xdr:nvSpPr>
      <xdr:spPr>
        <a:xfrm>
          <a:off x="25146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C085E3C3-B148-4FE8-AB61-8A69AA7A786E}"/>
            </a:ext>
          </a:extLst>
        </xdr:cNvPr>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222BD391-8F50-4A84-A26B-B2B372E616CA}"/>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2D68D29-E722-478B-AD50-5EFE9B12B5D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D5CC72D-ABEA-4AC3-B91F-3BF7E4FD837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1A203A-CADD-4896-BD7C-8FD7E95104B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71D6BF2-7FC3-457D-B997-A12A4DA4EDF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693DB4-1B90-4BAC-99B2-73F875DEC32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87" name="楕円 186">
          <a:extLst>
            <a:ext uri="{FF2B5EF4-FFF2-40B4-BE49-F238E27FC236}">
              <a16:creationId xmlns:a16="http://schemas.microsoft.com/office/drawing/2014/main" id="{5BDED396-56F2-48AB-9A87-44838D81D110}"/>
            </a:ext>
          </a:extLst>
        </xdr:cNvPr>
        <xdr:cNvSpPr/>
      </xdr:nvSpPr>
      <xdr:spPr>
        <a:xfrm>
          <a:off x="4036060" y="1001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151147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D80DD1A-91A2-4AF3-A841-312AD829AF1A}"/>
            </a:ext>
          </a:extLst>
        </xdr:cNvPr>
        <xdr:cNvSpPr txBox="1"/>
      </xdr:nvSpPr>
      <xdr:spPr>
        <a:xfrm>
          <a:off x="412496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89" name="楕円 188">
          <a:extLst>
            <a:ext uri="{FF2B5EF4-FFF2-40B4-BE49-F238E27FC236}">
              <a16:creationId xmlns:a16="http://schemas.microsoft.com/office/drawing/2014/main" id="{D0F95675-1359-422E-B7DE-E84E48A7F9C0}"/>
            </a:ext>
          </a:extLst>
        </xdr:cNvPr>
        <xdr:cNvSpPr/>
      </xdr:nvSpPr>
      <xdr:spPr>
        <a:xfrm>
          <a:off x="3312160" y="997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60</xdr:row>
      <xdr:rowOff>7620</xdr:rowOff>
    </xdr:to>
    <xdr:cxnSp macro="">
      <xdr:nvCxnSpPr>
        <xdr:cNvPr id="190" name="直線コネクタ 189">
          <a:extLst>
            <a:ext uri="{FF2B5EF4-FFF2-40B4-BE49-F238E27FC236}">
              <a16:creationId xmlns:a16="http://schemas.microsoft.com/office/drawing/2014/main" id="{43CB72BE-5690-4532-AF50-E3F40FE70214}"/>
            </a:ext>
          </a:extLst>
        </xdr:cNvPr>
        <xdr:cNvCxnSpPr/>
      </xdr:nvCxnSpPr>
      <xdr:spPr>
        <a:xfrm>
          <a:off x="3355340" y="1002792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44450</xdr:rowOff>
    </xdr:from>
    <xdr:to>
      <xdr:col>15</xdr:col>
      <xdr:colOff>101600</xdr:colOff>
      <xdr:row>59</xdr:row>
      <xdr:rowOff>146050</xdr:rowOff>
    </xdr:to>
    <xdr:sp macro="" textlink="">
      <xdr:nvSpPr>
        <xdr:cNvPr id="191" name="楕円 190">
          <a:extLst>
            <a:ext uri="{FF2B5EF4-FFF2-40B4-BE49-F238E27FC236}">
              <a16:creationId xmlns:a16="http://schemas.microsoft.com/office/drawing/2014/main" id="{BB6616FC-7C0E-40C8-AA17-1FCE84512605}"/>
            </a:ext>
          </a:extLst>
        </xdr:cNvPr>
        <xdr:cNvSpPr/>
      </xdr:nvSpPr>
      <xdr:spPr>
        <a:xfrm>
          <a:off x="25146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137160</xdr:rowOff>
    </xdr:to>
    <xdr:cxnSp macro="">
      <xdr:nvCxnSpPr>
        <xdr:cNvPr id="192" name="直線コネクタ 191">
          <a:extLst>
            <a:ext uri="{FF2B5EF4-FFF2-40B4-BE49-F238E27FC236}">
              <a16:creationId xmlns:a16="http://schemas.microsoft.com/office/drawing/2014/main" id="{C1AA239A-D0AE-4A44-B32A-E8B949E4D66D}"/>
            </a:ext>
          </a:extLst>
        </xdr:cNvPr>
        <xdr:cNvCxnSpPr/>
      </xdr:nvCxnSpPr>
      <xdr:spPr>
        <a:xfrm>
          <a:off x="2565400" y="99860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xdr:rowOff>
    </xdr:from>
    <xdr:to>
      <xdr:col>10</xdr:col>
      <xdr:colOff>165100</xdr:colOff>
      <xdr:row>59</xdr:row>
      <xdr:rowOff>102235</xdr:rowOff>
    </xdr:to>
    <xdr:sp macro="" textlink="">
      <xdr:nvSpPr>
        <xdr:cNvPr id="193" name="楕円 192">
          <a:extLst>
            <a:ext uri="{FF2B5EF4-FFF2-40B4-BE49-F238E27FC236}">
              <a16:creationId xmlns:a16="http://schemas.microsoft.com/office/drawing/2014/main" id="{C24C650E-236D-479E-BD5A-C0616D4308D0}"/>
            </a:ext>
          </a:extLst>
        </xdr:cNvPr>
        <xdr:cNvSpPr/>
      </xdr:nvSpPr>
      <xdr:spPr>
        <a:xfrm>
          <a:off x="17399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51435</xdr:rowOff>
    </xdr:from>
    <xdr:to>
      <xdr:col>15</xdr:col>
      <xdr:colOff>50800</xdr:colOff>
      <xdr:row>59</xdr:row>
      <xdr:rowOff>95250</xdr:rowOff>
    </xdr:to>
    <xdr:cxnSp macro="">
      <xdr:nvCxnSpPr>
        <xdr:cNvPr id="194" name="直線コネクタ 193">
          <a:extLst>
            <a:ext uri="{FF2B5EF4-FFF2-40B4-BE49-F238E27FC236}">
              <a16:creationId xmlns:a16="http://schemas.microsoft.com/office/drawing/2014/main" id="{B74BDFCC-847A-439A-B0BE-16A909A8BF42}"/>
            </a:ext>
          </a:extLst>
        </xdr:cNvPr>
        <xdr:cNvCxnSpPr/>
      </xdr:nvCxnSpPr>
      <xdr:spPr>
        <a:xfrm>
          <a:off x="1790700" y="994219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76835</xdr:rowOff>
    </xdr:from>
    <xdr:to>
      <xdr:col>6</xdr:col>
      <xdr:colOff>38100</xdr:colOff>
      <xdr:row>60</xdr:row>
      <xdr:rowOff>6985</xdr:rowOff>
    </xdr:to>
    <xdr:sp macro="" textlink="">
      <xdr:nvSpPr>
        <xdr:cNvPr id="195" name="楕円 194">
          <a:extLst>
            <a:ext uri="{FF2B5EF4-FFF2-40B4-BE49-F238E27FC236}">
              <a16:creationId xmlns:a16="http://schemas.microsoft.com/office/drawing/2014/main" id="{17A525B7-0301-41B6-BA09-C0BD0A946CEF}"/>
            </a:ext>
          </a:extLst>
        </xdr:cNvPr>
        <xdr:cNvSpPr/>
      </xdr:nvSpPr>
      <xdr:spPr>
        <a:xfrm>
          <a:off x="965200" y="9967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51435</xdr:rowOff>
    </xdr:from>
    <xdr:to>
      <xdr:col>10</xdr:col>
      <xdr:colOff>114300</xdr:colOff>
      <xdr:row>59</xdr:row>
      <xdr:rowOff>127635</xdr:rowOff>
    </xdr:to>
    <xdr:cxnSp macro="">
      <xdr:nvCxnSpPr>
        <xdr:cNvPr id="196" name="直線コネクタ 195">
          <a:extLst>
            <a:ext uri="{FF2B5EF4-FFF2-40B4-BE49-F238E27FC236}">
              <a16:creationId xmlns:a16="http://schemas.microsoft.com/office/drawing/2014/main" id="{39790418-9D0C-48B1-9118-4CCED000D838}"/>
            </a:ext>
          </a:extLst>
        </xdr:cNvPr>
        <xdr:cNvCxnSpPr/>
      </xdr:nvCxnSpPr>
      <xdr:spPr>
        <a:xfrm flipV="1">
          <a:off x="1008380" y="9942195"/>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72B019C5-EEB3-476C-A55F-0C00C8C520CB}"/>
            </a:ext>
          </a:extLst>
        </xdr:cNvPr>
        <xdr:cNvSpPr txBox="1"/>
      </xdr:nvSpPr>
      <xdr:spPr>
        <a:xfrm>
          <a:off x="317056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ACD2110B-F806-4391-AD6E-81FE264D8FB4}"/>
            </a:ext>
          </a:extLst>
        </xdr:cNvPr>
        <xdr:cNvSpPr txBox="1"/>
      </xdr:nvSpPr>
      <xdr:spPr>
        <a:xfrm>
          <a:off x="23857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547918C5-5C0A-4CA4-A541-6EF461C5B255}"/>
            </a:ext>
          </a:extLst>
        </xdr:cNvPr>
        <xdr:cNvSpPr txBox="1"/>
      </xdr:nvSpPr>
      <xdr:spPr>
        <a:xfrm>
          <a:off x="161100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AFFE4937-DC27-4B2A-98DC-4D90C44DF93F}"/>
            </a:ext>
          </a:extLst>
        </xdr:cNvPr>
        <xdr:cNvSpPr txBox="1"/>
      </xdr:nvSpPr>
      <xdr:spPr>
        <a:xfrm>
          <a:off x="83630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201" name="n_1mainValue【体育館・プール】&#10;有形固定資産減価償却率">
          <a:extLst>
            <a:ext uri="{FF2B5EF4-FFF2-40B4-BE49-F238E27FC236}">
              <a16:creationId xmlns:a16="http://schemas.microsoft.com/office/drawing/2014/main" id="{CFEBBDE6-7FCE-4F11-BDFB-3EEC6A9B49DE}"/>
            </a:ext>
          </a:extLst>
        </xdr:cNvPr>
        <xdr:cNvSpPr txBox="1"/>
      </xdr:nvSpPr>
      <xdr:spPr>
        <a:xfrm>
          <a:off x="317056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162577</xdr:rowOff>
    </xdr:from>
    <xdr:ext cx="405111" cy="259045"/>
    <xdr:sp macro="" textlink="">
      <xdr:nvSpPr>
        <xdr:cNvPr id="202" name="n_2mainValue【体育館・プール】&#10;有形固定資産減価償却率">
          <a:extLst>
            <a:ext uri="{FF2B5EF4-FFF2-40B4-BE49-F238E27FC236}">
              <a16:creationId xmlns:a16="http://schemas.microsoft.com/office/drawing/2014/main" id="{47148951-F37A-4B89-9A27-A3E0977B4B0B}"/>
            </a:ext>
          </a:extLst>
        </xdr:cNvPr>
        <xdr:cNvSpPr txBox="1"/>
      </xdr:nvSpPr>
      <xdr:spPr>
        <a:xfrm>
          <a:off x="238570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118762</xdr:rowOff>
    </xdr:from>
    <xdr:ext cx="405111" cy="259045"/>
    <xdr:sp macro="" textlink="">
      <xdr:nvSpPr>
        <xdr:cNvPr id="203" name="n_3mainValue【体育館・プール】&#10;有形固定資産減価償却率">
          <a:extLst>
            <a:ext uri="{FF2B5EF4-FFF2-40B4-BE49-F238E27FC236}">
              <a16:creationId xmlns:a16="http://schemas.microsoft.com/office/drawing/2014/main" id="{754EE68E-6D56-4514-B7FB-8E42E4AB0586}"/>
            </a:ext>
          </a:extLst>
        </xdr:cNvPr>
        <xdr:cNvSpPr txBox="1"/>
      </xdr:nvSpPr>
      <xdr:spPr>
        <a:xfrm>
          <a:off x="161100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23512</xdr:rowOff>
    </xdr:from>
    <xdr:ext cx="405111" cy="259045"/>
    <xdr:sp macro="" textlink="">
      <xdr:nvSpPr>
        <xdr:cNvPr id="204" name="n_4mainValue【体育館・プール】&#10;有形固定資産減価償却率">
          <a:extLst>
            <a:ext uri="{FF2B5EF4-FFF2-40B4-BE49-F238E27FC236}">
              <a16:creationId xmlns:a16="http://schemas.microsoft.com/office/drawing/2014/main" id="{E76B0A29-3A26-49EB-A30E-0B5A4F053442}"/>
            </a:ext>
          </a:extLst>
        </xdr:cNvPr>
        <xdr:cNvSpPr txBox="1"/>
      </xdr:nvSpPr>
      <xdr:spPr>
        <a:xfrm>
          <a:off x="83630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F35B209-F057-4D2A-A4A5-CDBD1AE9951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BDA3DF3-5774-4790-A30F-457B011F182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AEE4E66-89E3-4BFA-B246-16BBA25501A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61E4D78-5609-4B96-8E00-288ACCCDE24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62ACC0B-298B-42EA-B24B-F8959924AB5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ADE6573-3858-470D-8A68-AB205CFD8DA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7DB04B7-261D-49EA-B1DF-808D102B2ED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27DC74A-AAB7-482A-8F1B-486AC90F596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8CF4C31-852B-46E7-AC5C-B262EEC9F7D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A0CD865-D78D-4B1D-A8D1-669C0FF6BDE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0DAFAD3-0655-4DDB-8C79-1994A876CB8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FC2BBA1-7E1E-4E4A-82B0-15ADEE58E4E4}"/>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EDF66CC-0116-42C5-9CF8-A60786A1060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099D192-0DD9-415A-AA5B-0FB536B637C1}"/>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724CA11-0E35-463F-A718-6A881C5FDF6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3E24D4B-EAB1-407C-978B-D7C93F5626F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DB21927-E345-4C57-AC85-12283231697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2FE1EAF-25EB-4C8B-96B8-22C121426B4D}"/>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0524F49-D0CF-417E-9544-E5DA0AF5200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2E675E4-6BA2-4FAE-956B-2AAD1B8B8FD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F01F3EF-D846-4FC5-B290-2A172FE5410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3D25FC0-42C1-4B67-8D71-1F1774B43C7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338A500-46FF-402C-AA20-CC2190A8C3D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EDCEDF33-1A77-4A58-9826-53387A5468C8}"/>
            </a:ext>
          </a:extLst>
        </xdr:cNvPr>
        <xdr:cNvCxnSpPr/>
      </xdr:nvCxnSpPr>
      <xdr:spPr>
        <a:xfrm flipV="1">
          <a:off x="9219565" y="9505569"/>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3F34866E-11EB-47E2-9683-ADEC81539601}"/>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7BE7A993-E749-43AC-82F3-EAD67EFB958C}"/>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0EA09AD4-632D-4751-99BC-5CC59B2E129E}"/>
            </a:ext>
          </a:extLst>
        </xdr:cNvPr>
        <xdr:cNvSpPr txBox="1"/>
      </xdr:nvSpPr>
      <xdr:spPr>
        <a:xfrm>
          <a:off x="9258300" y="92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27B07147-92EF-4E34-ADB8-23EAE53D79AB}"/>
            </a:ext>
          </a:extLst>
        </xdr:cNvPr>
        <xdr:cNvCxnSpPr/>
      </xdr:nvCxnSpPr>
      <xdr:spPr>
        <a:xfrm>
          <a:off x="9154160" y="9505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935C4751-7CB8-401F-84D1-D8CF12F959E7}"/>
            </a:ext>
          </a:extLst>
        </xdr:cNvPr>
        <xdr:cNvSpPr txBox="1"/>
      </xdr:nvSpPr>
      <xdr:spPr>
        <a:xfrm>
          <a:off x="9258300" y="10454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AEEB26A3-B4DC-461B-8336-03E4B0028E3D}"/>
            </a:ext>
          </a:extLst>
        </xdr:cNvPr>
        <xdr:cNvSpPr/>
      </xdr:nvSpPr>
      <xdr:spPr>
        <a:xfrm>
          <a:off x="9192260" y="1059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29B02564-A8D0-4FC1-AEFA-971AD7CE41D0}"/>
            </a:ext>
          </a:extLst>
        </xdr:cNvPr>
        <xdr:cNvSpPr/>
      </xdr:nvSpPr>
      <xdr:spPr>
        <a:xfrm>
          <a:off x="8445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D8A7A6A5-73A7-4722-AD7A-AF3616EE94FA}"/>
            </a:ext>
          </a:extLst>
        </xdr:cNvPr>
        <xdr:cNvSpPr/>
      </xdr:nvSpPr>
      <xdr:spPr>
        <a:xfrm>
          <a:off x="7670800" y="10614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2F2B0C63-DAB4-47BD-834C-118421C29738}"/>
            </a:ext>
          </a:extLst>
        </xdr:cNvPr>
        <xdr:cNvSpPr/>
      </xdr:nvSpPr>
      <xdr:spPr>
        <a:xfrm>
          <a:off x="68732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31E21E0E-8540-4261-B4E0-9A55559FA7CB}"/>
            </a:ext>
          </a:extLst>
        </xdr:cNvPr>
        <xdr:cNvSpPr/>
      </xdr:nvSpPr>
      <xdr:spPr>
        <a:xfrm>
          <a:off x="6098540" y="106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190FF06-DC2D-4257-A654-A73889F6C62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BFEF0D1-508C-469B-8118-58E9C5B739C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301DA41-8388-4FC5-8CEA-D52D3DA786B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FC98304-6862-46DB-B398-CD839598EF2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48E711-2854-4D17-A017-C8527282542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108458</xdr:rowOff>
    </xdr:from>
    <xdr:to>
      <xdr:col>55</xdr:col>
      <xdr:colOff>50800</xdr:colOff>
      <xdr:row>64</xdr:row>
      <xdr:rowOff>38608</xdr:rowOff>
    </xdr:to>
    <xdr:sp macro="" textlink="">
      <xdr:nvSpPr>
        <xdr:cNvPr id="244" name="楕円 243">
          <a:extLst>
            <a:ext uri="{FF2B5EF4-FFF2-40B4-BE49-F238E27FC236}">
              <a16:creationId xmlns:a16="http://schemas.microsoft.com/office/drawing/2014/main" id="{0569C33F-6547-4544-9BF7-347C76FDC072}"/>
            </a:ext>
          </a:extLst>
        </xdr:cNvPr>
        <xdr:cNvSpPr/>
      </xdr:nvSpPr>
      <xdr:spPr>
        <a:xfrm>
          <a:off x="9192260" y="10669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23385</xdr:rowOff>
    </xdr:from>
    <xdr:ext cx="469744" cy="259045"/>
    <xdr:sp macro="" textlink="">
      <xdr:nvSpPr>
        <xdr:cNvPr id="245" name="【体育館・プール】&#10;一人当たり面積該当値テキスト">
          <a:extLst>
            <a:ext uri="{FF2B5EF4-FFF2-40B4-BE49-F238E27FC236}">
              <a16:creationId xmlns:a16="http://schemas.microsoft.com/office/drawing/2014/main" id="{502537B8-2002-485D-8CF7-FAC8D7696ED7}"/>
            </a:ext>
          </a:extLst>
        </xdr:cNvPr>
        <xdr:cNvSpPr txBox="1"/>
      </xdr:nvSpPr>
      <xdr:spPr>
        <a:xfrm>
          <a:off x="9258300" y="1058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109982</xdr:rowOff>
    </xdr:from>
    <xdr:to>
      <xdr:col>50</xdr:col>
      <xdr:colOff>165100</xdr:colOff>
      <xdr:row>64</xdr:row>
      <xdr:rowOff>40132</xdr:rowOff>
    </xdr:to>
    <xdr:sp macro="" textlink="">
      <xdr:nvSpPr>
        <xdr:cNvPr id="246" name="楕円 245">
          <a:extLst>
            <a:ext uri="{FF2B5EF4-FFF2-40B4-BE49-F238E27FC236}">
              <a16:creationId xmlns:a16="http://schemas.microsoft.com/office/drawing/2014/main" id="{CD1B9C9B-B9BB-45DB-9DA0-7C65088CEE09}"/>
            </a:ext>
          </a:extLst>
        </xdr:cNvPr>
        <xdr:cNvSpPr/>
      </xdr:nvSpPr>
      <xdr:spPr>
        <a:xfrm>
          <a:off x="8445500" y="10671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159258</xdr:rowOff>
    </xdr:from>
    <xdr:to>
      <xdr:col>55</xdr:col>
      <xdr:colOff>0</xdr:colOff>
      <xdr:row>63</xdr:row>
      <xdr:rowOff>160782</xdr:rowOff>
    </xdr:to>
    <xdr:cxnSp macro="">
      <xdr:nvCxnSpPr>
        <xdr:cNvPr id="247" name="直線コネクタ 246">
          <a:extLst>
            <a:ext uri="{FF2B5EF4-FFF2-40B4-BE49-F238E27FC236}">
              <a16:creationId xmlns:a16="http://schemas.microsoft.com/office/drawing/2014/main" id="{4267B9B2-D7FB-4643-BB5B-784F8F324C2A}"/>
            </a:ext>
          </a:extLst>
        </xdr:cNvPr>
        <xdr:cNvCxnSpPr/>
      </xdr:nvCxnSpPr>
      <xdr:spPr>
        <a:xfrm flipV="1">
          <a:off x="8496300" y="10720578"/>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111125</xdr:rowOff>
    </xdr:from>
    <xdr:to>
      <xdr:col>46</xdr:col>
      <xdr:colOff>38100</xdr:colOff>
      <xdr:row>64</xdr:row>
      <xdr:rowOff>41275</xdr:rowOff>
    </xdr:to>
    <xdr:sp macro="" textlink="">
      <xdr:nvSpPr>
        <xdr:cNvPr id="248" name="楕円 247">
          <a:extLst>
            <a:ext uri="{FF2B5EF4-FFF2-40B4-BE49-F238E27FC236}">
              <a16:creationId xmlns:a16="http://schemas.microsoft.com/office/drawing/2014/main" id="{15DC617F-7A42-44DE-914A-31B5566E3451}"/>
            </a:ext>
          </a:extLst>
        </xdr:cNvPr>
        <xdr:cNvSpPr/>
      </xdr:nvSpPr>
      <xdr:spPr>
        <a:xfrm>
          <a:off x="7670800" y="10672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160782</xdr:rowOff>
    </xdr:from>
    <xdr:to>
      <xdr:col>50</xdr:col>
      <xdr:colOff>114300</xdr:colOff>
      <xdr:row>63</xdr:row>
      <xdr:rowOff>161925</xdr:rowOff>
    </xdr:to>
    <xdr:cxnSp macro="">
      <xdr:nvCxnSpPr>
        <xdr:cNvPr id="249" name="直線コネクタ 248">
          <a:extLst>
            <a:ext uri="{FF2B5EF4-FFF2-40B4-BE49-F238E27FC236}">
              <a16:creationId xmlns:a16="http://schemas.microsoft.com/office/drawing/2014/main" id="{0D126CED-FAE8-478C-B179-BA3D9C984822}"/>
            </a:ext>
          </a:extLst>
        </xdr:cNvPr>
        <xdr:cNvCxnSpPr/>
      </xdr:nvCxnSpPr>
      <xdr:spPr>
        <a:xfrm flipV="1">
          <a:off x="7713980" y="10722102"/>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112649</xdr:rowOff>
    </xdr:from>
    <xdr:to>
      <xdr:col>41</xdr:col>
      <xdr:colOff>101600</xdr:colOff>
      <xdr:row>64</xdr:row>
      <xdr:rowOff>42799</xdr:rowOff>
    </xdr:to>
    <xdr:sp macro="" textlink="">
      <xdr:nvSpPr>
        <xdr:cNvPr id="250" name="楕円 249">
          <a:extLst>
            <a:ext uri="{FF2B5EF4-FFF2-40B4-BE49-F238E27FC236}">
              <a16:creationId xmlns:a16="http://schemas.microsoft.com/office/drawing/2014/main" id="{2474348B-1104-4873-954C-1E84D0A3D5ED}"/>
            </a:ext>
          </a:extLst>
        </xdr:cNvPr>
        <xdr:cNvSpPr/>
      </xdr:nvSpPr>
      <xdr:spPr>
        <a:xfrm>
          <a:off x="6873240" y="10673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161925</xdr:rowOff>
    </xdr:from>
    <xdr:to>
      <xdr:col>45</xdr:col>
      <xdr:colOff>177800</xdr:colOff>
      <xdr:row>63</xdr:row>
      <xdr:rowOff>163449</xdr:rowOff>
    </xdr:to>
    <xdr:cxnSp macro="">
      <xdr:nvCxnSpPr>
        <xdr:cNvPr id="251" name="直線コネクタ 250">
          <a:extLst>
            <a:ext uri="{FF2B5EF4-FFF2-40B4-BE49-F238E27FC236}">
              <a16:creationId xmlns:a16="http://schemas.microsoft.com/office/drawing/2014/main" id="{803BAB9E-4AC3-4466-B8E1-D1EAD5D1BC75}"/>
            </a:ext>
          </a:extLst>
        </xdr:cNvPr>
        <xdr:cNvCxnSpPr/>
      </xdr:nvCxnSpPr>
      <xdr:spPr>
        <a:xfrm flipV="1">
          <a:off x="6924040" y="10723245"/>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97790</xdr:rowOff>
    </xdr:from>
    <xdr:to>
      <xdr:col>36</xdr:col>
      <xdr:colOff>165100</xdr:colOff>
      <xdr:row>64</xdr:row>
      <xdr:rowOff>27940</xdr:rowOff>
    </xdr:to>
    <xdr:sp macro="" textlink="">
      <xdr:nvSpPr>
        <xdr:cNvPr id="252" name="楕円 251">
          <a:extLst>
            <a:ext uri="{FF2B5EF4-FFF2-40B4-BE49-F238E27FC236}">
              <a16:creationId xmlns:a16="http://schemas.microsoft.com/office/drawing/2014/main" id="{D3A63F22-E3EF-4A9E-8CF0-2D60957C54F5}"/>
            </a:ext>
          </a:extLst>
        </xdr:cNvPr>
        <xdr:cNvSpPr/>
      </xdr:nvSpPr>
      <xdr:spPr>
        <a:xfrm>
          <a:off x="60985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148590</xdr:rowOff>
    </xdr:from>
    <xdr:to>
      <xdr:col>41</xdr:col>
      <xdr:colOff>50800</xdr:colOff>
      <xdr:row>63</xdr:row>
      <xdr:rowOff>163449</xdr:rowOff>
    </xdr:to>
    <xdr:cxnSp macro="">
      <xdr:nvCxnSpPr>
        <xdr:cNvPr id="253" name="直線コネクタ 252">
          <a:extLst>
            <a:ext uri="{FF2B5EF4-FFF2-40B4-BE49-F238E27FC236}">
              <a16:creationId xmlns:a16="http://schemas.microsoft.com/office/drawing/2014/main" id="{EC372A48-F4D8-4D8E-ADE2-5BFAEAB8DF4C}"/>
            </a:ext>
          </a:extLst>
        </xdr:cNvPr>
        <xdr:cNvCxnSpPr/>
      </xdr:nvCxnSpPr>
      <xdr:spPr>
        <a:xfrm>
          <a:off x="6149340" y="10709910"/>
          <a:ext cx="7747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B270C61C-5CC1-467F-924D-D22F4FA07677}"/>
            </a:ext>
          </a:extLst>
        </xdr:cNvPr>
        <xdr:cNvSpPr txBox="1"/>
      </xdr:nvSpPr>
      <xdr:spPr>
        <a:xfrm>
          <a:off x="8271587" y="10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id="{AEE8994D-365D-4234-84DE-713D0B51A54B}"/>
            </a:ext>
          </a:extLst>
        </xdr:cNvPr>
        <xdr:cNvSpPr txBox="1"/>
      </xdr:nvSpPr>
      <xdr:spPr>
        <a:xfrm>
          <a:off x="750958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id="{3331F72F-C882-4266-8990-98B77D984806}"/>
            </a:ext>
          </a:extLst>
        </xdr:cNvPr>
        <xdr:cNvSpPr txBox="1"/>
      </xdr:nvSpPr>
      <xdr:spPr>
        <a:xfrm>
          <a:off x="6712027" y="104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id="{B8230847-629F-422D-A057-87811DF9A9B1}"/>
            </a:ext>
          </a:extLst>
        </xdr:cNvPr>
        <xdr:cNvSpPr txBox="1"/>
      </xdr:nvSpPr>
      <xdr:spPr>
        <a:xfrm>
          <a:off x="59373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31259</xdr:rowOff>
    </xdr:from>
    <xdr:ext cx="469744" cy="259045"/>
    <xdr:sp macro="" textlink="">
      <xdr:nvSpPr>
        <xdr:cNvPr id="258" name="n_1mainValue【体育館・プール】&#10;一人当たり面積">
          <a:extLst>
            <a:ext uri="{FF2B5EF4-FFF2-40B4-BE49-F238E27FC236}">
              <a16:creationId xmlns:a16="http://schemas.microsoft.com/office/drawing/2014/main" id="{D4CE195A-A2CA-4715-970A-E9FFA1A232E8}"/>
            </a:ext>
          </a:extLst>
        </xdr:cNvPr>
        <xdr:cNvSpPr txBox="1"/>
      </xdr:nvSpPr>
      <xdr:spPr>
        <a:xfrm>
          <a:off x="827158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32402</xdr:rowOff>
    </xdr:from>
    <xdr:ext cx="469744" cy="259045"/>
    <xdr:sp macro="" textlink="">
      <xdr:nvSpPr>
        <xdr:cNvPr id="259" name="n_2mainValue【体育館・プール】&#10;一人当たり面積">
          <a:extLst>
            <a:ext uri="{FF2B5EF4-FFF2-40B4-BE49-F238E27FC236}">
              <a16:creationId xmlns:a16="http://schemas.microsoft.com/office/drawing/2014/main" id="{DAE2A5BE-98EA-4B4D-8586-304E601347EC}"/>
            </a:ext>
          </a:extLst>
        </xdr:cNvPr>
        <xdr:cNvSpPr txBox="1"/>
      </xdr:nvSpPr>
      <xdr:spPr>
        <a:xfrm>
          <a:off x="750958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33926</xdr:rowOff>
    </xdr:from>
    <xdr:ext cx="469744" cy="259045"/>
    <xdr:sp macro="" textlink="">
      <xdr:nvSpPr>
        <xdr:cNvPr id="260" name="n_3mainValue【体育館・プール】&#10;一人当たり面積">
          <a:extLst>
            <a:ext uri="{FF2B5EF4-FFF2-40B4-BE49-F238E27FC236}">
              <a16:creationId xmlns:a16="http://schemas.microsoft.com/office/drawing/2014/main" id="{072FBE48-5AF0-4E00-8242-E7AED84C9FF2}"/>
            </a:ext>
          </a:extLst>
        </xdr:cNvPr>
        <xdr:cNvSpPr txBox="1"/>
      </xdr:nvSpPr>
      <xdr:spPr>
        <a:xfrm>
          <a:off x="6712027" y="1076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19067</xdr:rowOff>
    </xdr:from>
    <xdr:ext cx="469744" cy="259045"/>
    <xdr:sp macro="" textlink="">
      <xdr:nvSpPr>
        <xdr:cNvPr id="261" name="n_4mainValue【体育館・プール】&#10;一人当たり面積">
          <a:extLst>
            <a:ext uri="{FF2B5EF4-FFF2-40B4-BE49-F238E27FC236}">
              <a16:creationId xmlns:a16="http://schemas.microsoft.com/office/drawing/2014/main" id="{086DD878-066C-469B-8A2C-4E75CB8F2C7E}"/>
            </a:ext>
          </a:extLst>
        </xdr:cNvPr>
        <xdr:cNvSpPr txBox="1"/>
      </xdr:nvSpPr>
      <xdr:spPr>
        <a:xfrm>
          <a:off x="59373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B04AE09-739C-4089-B341-182125A7335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A864808-95F7-4E42-9B1C-E5610CC8B19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9DBACA2-4EF1-4828-8D1F-682326712CC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86AFCBB-AA2B-4493-B02A-ACF532B7EC4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C4DF6F3-E64C-4DE0-B688-11FED45441F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0EDABE0-52FA-4DF1-A31D-FDC4E7BEB65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4DAD2C2-FAE6-489D-81F4-3ABCB15D2D2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641C8A1-F4AF-4D8C-927A-E27466B2F61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2A5A9895-D09A-450A-827A-51A0C3F57FB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DC655CC-6DC7-4E6F-B441-B55292D4821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C53059B4-5552-4DEC-8673-E433637B16E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D43C372B-1CEC-4029-AEF1-ECA2DC23F10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C0C29079-B97F-45BB-944A-8859F729B90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D491ED9-4FBC-4E29-AB12-A27139424F4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E2F24BC-2AA4-4BBD-B0E6-CEAA1B3438F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642913DF-4BFF-4EAB-B12F-F633CE8CBB7F}"/>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864C1F12-321B-4A33-B538-256EF1F34FE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652830E5-DB2E-4F37-BD59-075B4A0A122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85737A81-DB0A-4303-836F-18CB2686BB8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B9053C4-2336-48C1-AF8D-A477754477B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EB5D916F-4EAB-43F9-B696-4A9DE96C564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4F1AA32F-0820-4291-ACCA-0DBFAC0C9C9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B8C07565-895D-4DF8-A6F5-818D990209F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2FDE12AC-B6A0-4A2A-8BF0-707F1FAE089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299ADE70-FB33-4456-AB45-988820BE062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A84AB45A-12AA-4E1B-9FC7-29D90B191B18}"/>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24ABC3A9-2B38-4A3F-A58E-2521707AAC7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8F1455B5-242C-42D5-B224-BBAC8E2A3DBC}"/>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3180B44B-3282-473A-AA3E-596A0A0C21AF}"/>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12F502DA-1225-4712-94C8-47B4D36DBEAB}"/>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78F295F5-E985-45CA-A9FF-1E349BA6BB09}"/>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CA71BD39-AA9C-4EB8-B856-C33AA9664066}"/>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26CF0250-FDF3-4D04-A631-AF0A818EF192}"/>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A8A53BE7-D4BE-4825-8ECD-9B47928E9C9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947A59CE-7477-443C-9C92-C4EE0DEF0B1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3B49D371-2163-4596-A1C2-FAFA4D4991C9}"/>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EE3CDE66-1C33-40E9-BA50-8DB1A1F4AF6E}"/>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E7C97E6F-E988-4172-BCDA-B4A9A3A17C54}"/>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393B9230-C290-40C0-854A-4D2144934AE7}"/>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186AC53B-38E1-45F5-8C8E-DA48C975AA58}"/>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12A306AD-C9F4-4CEC-9F60-33A137C49C5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9B8E7FB1-054B-4952-8AFB-29BC0877D7A2}"/>
            </a:ext>
          </a:extLst>
        </xdr:cNvPr>
        <xdr:cNvCxnSpPr/>
      </xdr:nvCxnSpPr>
      <xdr:spPr>
        <a:xfrm flipV="1">
          <a:off x="4086225" y="1680754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352458D3-929C-48E7-89FA-789C6683ADD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3F098DCE-0728-4916-B729-DA48027D2A4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8DA984D6-0591-48B3-9456-643F1A90DBA7}"/>
            </a:ext>
          </a:extLst>
        </xdr:cNvPr>
        <xdr:cNvSpPr txBox="1"/>
      </xdr:nvSpPr>
      <xdr:spPr>
        <a:xfrm>
          <a:off x="4124960" y="16590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07" name="直線コネクタ 306">
          <a:extLst>
            <a:ext uri="{FF2B5EF4-FFF2-40B4-BE49-F238E27FC236}">
              <a16:creationId xmlns:a16="http://schemas.microsoft.com/office/drawing/2014/main" id="{4BCC4BE6-E88E-4627-A5E1-BAAA07C1192A}"/>
            </a:ext>
          </a:extLst>
        </xdr:cNvPr>
        <xdr:cNvCxnSpPr/>
      </xdr:nvCxnSpPr>
      <xdr:spPr>
        <a:xfrm>
          <a:off x="4020820" y="16807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B6F22A6D-1468-44A7-8D76-85F9F1596A8B}"/>
            </a:ext>
          </a:extLst>
        </xdr:cNvPr>
        <xdr:cNvSpPr txBox="1"/>
      </xdr:nvSpPr>
      <xdr:spPr>
        <a:xfrm>
          <a:off x="412496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09" name="フローチャート: 判断 308">
          <a:extLst>
            <a:ext uri="{FF2B5EF4-FFF2-40B4-BE49-F238E27FC236}">
              <a16:creationId xmlns:a16="http://schemas.microsoft.com/office/drawing/2014/main" id="{9427A8AF-547E-4CA9-A2F0-1990AE464F31}"/>
            </a:ext>
          </a:extLst>
        </xdr:cNvPr>
        <xdr:cNvSpPr/>
      </xdr:nvSpPr>
      <xdr:spPr>
        <a:xfrm>
          <a:off x="403606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10" name="フローチャート: 判断 309">
          <a:extLst>
            <a:ext uri="{FF2B5EF4-FFF2-40B4-BE49-F238E27FC236}">
              <a16:creationId xmlns:a16="http://schemas.microsoft.com/office/drawing/2014/main" id="{26561246-AA2E-4395-ADA1-94D8407CC9C9}"/>
            </a:ext>
          </a:extLst>
        </xdr:cNvPr>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311" name="フローチャート: 判断 310">
          <a:extLst>
            <a:ext uri="{FF2B5EF4-FFF2-40B4-BE49-F238E27FC236}">
              <a16:creationId xmlns:a16="http://schemas.microsoft.com/office/drawing/2014/main" id="{DC36B3BB-1440-4783-B2D3-D56DA6DFF77C}"/>
            </a:ext>
          </a:extLst>
        </xdr:cNvPr>
        <xdr:cNvSpPr/>
      </xdr:nvSpPr>
      <xdr:spPr>
        <a:xfrm>
          <a:off x="25146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312" name="フローチャート: 判断 311">
          <a:extLst>
            <a:ext uri="{FF2B5EF4-FFF2-40B4-BE49-F238E27FC236}">
              <a16:creationId xmlns:a16="http://schemas.microsoft.com/office/drawing/2014/main" id="{B6603486-2002-419B-A29D-3D27072C79AD}"/>
            </a:ext>
          </a:extLst>
        </xdr:cNvPr>
        <xdr:cNvSpPr/>
      </xdr:nvSpPr>
      <xdr:spPr>
        <a:xfrm>
          <a:off x="1739900" y="174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13" name="フローチャート: 判断 312">
          <a:extLst>
            <a:ext uri="{FF2B5EF4-FFF2-40B4-BE49-F238E27FC236}">
              <a16:creationId xmlns:a16="http://schemas.microsoft.com/office/drawing/2014/main" id="{2D2CF9FC-2086-4E8F-8480-B89C733DD45B}"/>
            </a:ext>
          </a:extLst>
        </xdr:cNvPr>
        <xdr:cNvSpPr/>
      </xdr:nvSpPr>
      <xdr:spPr>
        <a:xfrm>
          <a:off x="965200" y="174452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B53985DE-C856-4550-9BA7-F30A20DE129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4051EF55-847F-44B2-948E-4C36FD65628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5B3F4C43-8777-4C9A-A443-69E068FF529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85D3BFD5-4961-44D3-B02E-ED7E3B7C316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17A75692-5283-4C49-A8A8-AD8FCF0E8235}"/>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121738</xdr:rowOff>
    </xdr:from>
    <xdr:to>
      <xdr:col>24</xdr:col>
      <xdr:colOff>114300</xdr:colOff>
      <xdr:row>105</xdr:row>
      <xdr:rowOff>51888</xdr:rowOff>
    </xdr:to>
    <xdr:sp macro="" textlink="">
      <xdr:nvSpPr>
        <xdr:cNvPr id="319" name="楕円 318">
          <a:extLst>
            <a:ext uri="{FF2B5EF4-FFF2-40B4-BE49-F238E27FC236}">
              <a16:creationId xmlns:a16="http://schemas.microsoft.com/office/drawing/2014/main" id="{874D5E64-6C6F-4B55-BF8F-A9B7C2C6FB56}"/>
            </a:ext>
          </a:extLst>
        </xdr:cNvPr>
        <xdr:cNvSpPr/>
      </xdr:nvSpPr>
      <xdr:spPr>
        <a:xfrm>
          <a:off x="4036060" y="17556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100165</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C2DE9EED-6293-41E9-89CE-27B00C96EB23}"/>
            </a:ext>
          </a:extLst>
        </xdr:cNvPr>
        <xdr:cNvSpPr txBox="1"/>
      </xdr:nvSpPr>
      <xdr:spPr>
        <a:xfrm>
          <a:off x="4124960" y="1753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85816</xdr:rowOff>
    </xdr:from>
    <xdr:to>
      <xdr:col>20</xdr:col>
      <xdr:colOff>38100</xdr:colOff>
      <xdr:row>105</xdr:row>
      <xdr:rowOff>15966</xdr:rowOff>
    </xdr:to>
    <xdr:sp macro="" textlink="">
      <xdr:nvSpPr>
        <xdr:cNvPr id="321" name="楕円 320">
          <a:extLst>
            <a:ext uri="{FF2B5EF4-FFF2-40B4-BE49-F238E27FC236}">
              <a16:creationId xmlns:a16="http://schemas.microsoft.com/office/drawing/2014/main" id="{273096CF-79C4-4052-AB01-877EFC332F97}"/>
            </a:ext>
          </a:extLst>
        </xdr:cNvPr>
        <xdr:cNvSpPr/>
      </xdr:nvSpPr>
      <xdr:spPr>
        <a:xfrm>
          <a:off x="3312160" y="175203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136616</xdr:rowOff>
    </xdr:from>
    <xdr:to>
      <xdr:col>24</xdr:col>
      <xdr:colOff>63500</xdr:colOff>
      <xdr:row>105</xdr:row>
      <xdr:rowOff>1088</xdr:rowOff>
    </xdr:to>
    <xdr:cxnSp macro="">
      <xdr:nvCxnSpPr>
        <xdr:cNvPr id="322" name="直線コネクタ 321">
          <a:extLst>
            <a:ext uri="{FF2B5EF4-FFF2-40B4-BE49-F238E27FC236}">
              <a16:creationId xmlns:a16="http://schemas.microsoft.com/office/drawing/2014/main" id="{F0E3ED47-1050-4BCC-B23E-F54750672C08}"/>
            </a:ext>
          </a:extLst>
        </xdr:cNvPr>
        <xdr:cNvCxnSpPr/>
      </xdr:nvCxnSpPr>
      <xdr:spPr>
        <a:xfrm>
          <a:off x="3355340" y="17571176"/>
          <a:ext cx="7315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48261</xdr:rowOff>
    </xdr:from>
    <xdr:to>
      <xdr:col>15</xdr:col>
      <xdr:colOff>101600</xdr:colOff>
      <xdr:row>104</xdr:row>
      <xdr:rowOff>149861</xdr:rowOff>
    </xdr:to>
    <xdr:sp macro="" textlink="">
      <xdr:nvSpPr>
        <xdr:cNvPr id="323" name="楕円 322">
          <a:extLst>
            <a:ext uri="{FF2B5EF4-FFF2-40B4-BE49-F238E27FC236}">
              <a16:creationId xmlns:a16="http://schemas.microsoft.com/office/drawing/2014/main" id="{EAD523D6-09EF-4B65-B493-3F6CB5309A7C}"/>
            </a:ext>
          </a:extLst>
        </xdr:cNvPr>
        <xdr:cNvSpPr/>
      </xdr:nvSpPr>
      <xdr:spPr>
        <a:xfrm>
          <a:off x="251460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136616</xdr:rowOff>
    </xdr:to>
    <xdr:cxnSp macro="">
      <xdr:nvCxnSpPr>
        <xdr:cNvPr id="324" name="直線コネクタ 323">
          <a:extLst>
            <a:ext uri="{FF2B5EF4-FFF2-40B4-BE49-F238E27FC236}">
              <a16:creationId xmlns:a16="http://schemas.microsoft.com/office/drawing/2014/main" id="{65D50D76-6056-403C-9AA8-96951426D09D}"/>
            </a:ext>
          </a:extLst>
        </xdr:cNvPr>
        <xdr:cNvCxnSpPr/>
      </xdr:nvCxnSpPr>
      <xdr:spPr>
        <a:xfrm>
          <a:off x="2565400" y="17533621"/>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25" name="楕円 324">
          <a:extLst>
            <a:ext uri="{FF2B5EF4-FFF2-40B4-BE49-F238E27FC236}">
              <a16:creationId xmlns:a16="http://schemas.microsoft.com/office/drawing/2014/main" id="{33D2C990-D814-4242-A504-AC4A2CF519C5}"/>
            </a:ext>
          </a:extLst>
        </xdr:cNvPr>
        <xdr:cNvSpPr/>
      </xdr:nvSpPr>
      <xdr:spPr>
        <a:xfrm>
          <a:off x="1739900" y="1744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61505</xdr:rowOff>
    </xdr:from>
    <xdr:to>
      <xdr:col>15</xdr:col>
      <xdr:colOff>50800</xdr:colOff>
      <xdr:row>104</xdr:row>
      <xdr:rowOff>99061</xdr:rowOff>
    </xdr:to>
    <xdr:cxnSp macro="">
      <xdr:nvCxnSpPr>
        <xdr:cNvPr id="326" name="直線コネクタ 325">
          <a:extLst>
            <a:ext uri="{FF2B5EF4-FFF2-40B4-BE49-F238E27FC236}">
              <a16:creationId xmlns:a16="http://schemas.microsoft.com/office/drawing/2014/main" id="{B05526CB-9622-41C6-9AEA-77C5D1528D28}"/>
            </a:ext>
          </a:extLst>
        </xdr:cNvPr>
        <xdr:cNvCxnSpPr/>
      </xdr:nvCxnSpPr>
      <xdr:spPr>
        <a:xfrm>
          <a:off x="1790700" y="17496065"/>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147864</xdr:rowOff>
    </xdr:from>
    <xdr:to>
      <xdr:col>6</xdr:col>
      <xdr:colOff>38100</xdr:colOff>
      <xdr:row>104</xdr:row>
      <xdr:rowOff>78014</xdr:rowOff>
    </xdr:to>
    <xdr:sp macro="" textlink="">
      <xdr:nvSpPr>
        <xdr:cNvPr id="327" name="楕円 326">
          <a:extLst>
            <a:ext uri="{FF2B5EF4-FFF2-40B4-BE49-F238E27FC236}">
              <a16:creationId xmlns:a16="http://schemas.microsoft.com/office/drawing/2014/main" id="{DE4ED98B-9D4E-49AC-9665-60FA1B22859C}"/>
            </a:ext>
          </a:extLst>
        </xdr:cNvPr>
        <xdr:cNvSpPr/>
      </xdr:nvSpPr>
      <xdr:spPr>
        <a:xfrm>
          <a:off x="965200" y="17414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27214</xdr:rowOff>
    </xdr:from>
    <xdr:to>
      <xdr:col>10</xdr:col>
      <xdr:colOff>114300</xdr:colOff>
      <xdr:row>104</xdr:row>
      <xdr:rowOff>61505</xdr:rowOff>
    </xdr:to>
    <xdr:cxnSp macro="">
      <xdr:nvCxnSpPr>
        <xdr:cNvPr id="328" name="直線コネクタ 327">
          <a:extLst>
            <a:ext uri="{FF2B5EF4-FFF2-40B4-BE49-F238E27FC236}">
              <a16:creationId xmlns:a16="http://schemas.microsoft.com/office/drawing/2014/main" id="{788D2C83-B60E-440E-9366-A1FE3DF444CE}"/>
            </a:ext>
          </a:extLst>
        </xdr:cNvPr>
        <xdr:cNvCxnSpPr/>
      </xdr:nvCxnSpPr>
      <xdr:spPr>
        <a:xfrm>
          <a:off x="1008380" y="17461774"/>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29" name="n_1aveValue【市民会館】&#10;有形固定資産減価償却率">
          <a:extLst>
            <a:ext uri="{FF2B5EF4-FFF2-40B4-BE49-F238E27FC236}">
              <a16:creationId xmlns:a16="http://schemas.microsoft.com/office/drawing/2014/main" id="{53EF207A-B8A1-43EA-B612-EF6FD98E8EBE}"/>
            </a:ext>
          </a:extLst>
        </xdr:cNvPr>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330" name="n_2aveValue【市民会館】&#10;有形固定資産減価償却率">
          <a:extLst>
            <a:ext uri="{FF2B5EF4-FFF2-40B4-BE49-F238E27FC236}">
              <a16:creationId xmlns:a16="http://schemas.microsoft.com/office/drawing/2014/main" id="{28242CFC-C910-4E2D-8468-18605B44C87C}"/>
            </a:ext>
          </a:extLst>
        </xdr:cNvPr>
        <xdr:cNvSpPr txBox="1"/>
      </xdr:nvSpPr>
      <xdr:spPr>
        <a:xfrm>
          <a:off x="23857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331" name="n_3aveValue【市民会館】&#10;有形固定資産減価償却率">
          <a:extLst>
            <a:ext uri="{FF2B5EF4-FFF2-40B4-BE49-F238E27FC236}">
              <a16:creationId xmlns:a16="http://schemas.microsoft.com/office/drawing/2014/main" id="{A82D09EA-DE06-4EFD-ACCF-C12B493E8D70}"/>
            </a:ext>
          </a:extLst>
        </xdr:cNvPr>
        <xdr:cNvSpPr txBox="1"/>
      </xdr:nvSpPr>
      <xdr:spPr>
        <a:xfrm>
          <a:off x="1611004" y="17559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332" name="n_4aveValue【市民会館】&#10;有形固定資産減価償却率">
          <a:extLst>
            <a:ext uri="{FF2B5EF4-FFF2-40B4-BE49-F238E27FC236}">
              <a16:creationId xmlns:a16="http://schemas.microsoft.com/office/drawing/2014/main" id="{C319CC04-6B22-4064-BB94-C80877B19501}"/>
            </a:ext>
          </a:extLst>
        </xdr:cNvPr>
        <xdr:cNvSpPr txBox="1"/>
      </xdr:nvSpPr>
      <xdr:spPr>
        <a:xfrm>
          <a:off x="836304" y="1753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7093</xdr:rowOff>
    </xdr:from>
    <xdr:ext cx="405111" cy="259045"/>
    <xdr:sp macro="" textlink="">
      <xdr:nvSpPr>
        <xdr:cNvPr id="333" name="n_1mainValue【市民会館】&#10;有形固定資産減価償却率">
          <a:extLst>
            <a:ext uri="{FF2B5EF4-FFF2-40B4-BE49-F238E27FC236}">
              <a16:creationId xmlns:a16="http://schemas.microsoft.com/office/drawing/2014/main" id="{CBB9A1A3-45F4-4B83-B787-E0E8E8ADDE6A}"/>
            </a:ext>
          </a:extLst>
        </xdr:cNvPr>
        <xdr:cNvSpPr txBox="1"/>
      </xdr:nvSpPr>
      <xdr:spPr>
        <a:xfrm>
          <a:off x="317056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334" name="n_2mainValue【市民会館】&#10;有形固定資産減価償却率">
          <a:extLst>
            <a:ext uri="{FF2B5EF4-FFF2-40B4-BE49-F238E27FC236}">
              <a16:creationId xmlns:a16="http://schemas.microsoft.com/office/drawing/2014/main" id="{034E2F31-B023-4726-80CA-2503FC56798E}"/>
            </a:ext>
          </a:extLst>
        </xdr:cNvPr>
        <xdr:cNvSpPr txBox="1"/>
      </xdr:nvSpPr>
      <xdr:spPr>
        <a:xfrm>
          <a:off x="238570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335" name="n_3mainValue【市民会館】&#10;有形固定資産減価償却率">
          <a:extLst>
            <a:ext uri="{FF2B5EF4-FFF2-40B4-BE49-F238E27FC236}">
              <a16:creationId xmlns:a16="http://schemas.microsoft.com/office/drawing/2014/main" id="{5829945E-2AAC-43BF-9AEC-D84955798663}"/>
            </a:ext>
          </a:extLst>
        </xdr:cNvPr>
        <xdr:cNvSpPr txBox="1"/>
      </xdr:nvSpPr>
      <xdr:spPr>
        <a:xfrm>
          <a:off x="1611004" y="1722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94541</xdr:rowOff>
    </xdr:from>
    <xdr:ext cx="405111" cy="259045"/>
    <xdr:sp macro="" textlink="">
      <xdr:nvSpPr>
        <xdr:cNvPr id="336" name="n_4mainValue【市民会館】&#10;有形固定資産減価償却率">
          <a:extLst>
            <a:ext uri="{FF2B5EF4-FFF2-40B4-BE49-F238E27FC236}">
              <a16:creationId xmlns:a16="http://schemas.microsoft.com/office/drawing/2014/main" id="{EE7A6722-086A-4BF9-9026-9EFDDCB1E09B}"/>
            </a:ext>
          </a:extLst>
        </xdr:cNvPr>
        <xdr:cNvSpPr txBox="1"/>
      </xdr:nvSpPr>
      <xdr:spPr>
        <a:xfrm>
          <a:off x="83630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185310CB-26B0-44B7-BB07-35B6A980904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B69107CD-F895-4419-9F35-705C79C30E1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57B3DE1D-80BA-44CF-A7A3-486EA143329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2308A31C-B672-405D-9CDC-E2F820A03BF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F8D672D0-36FE-4CA6-8C34-30D70233E6B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C6478D1F-6BC3-402F-A6F2-CEDC67E5F98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9F865815-B05A-40CA-8F45-52F677F0CF1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F81B7873-E794-49A1-B9FD-1B010159855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303781EE-22D5-4CB1-999C-F4242914BA3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84CBD8A4-5A40-4772-B0E5-04DB0F33200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5E4EDBD8-4DFD-4FE8-A567-3354D32C6A8D}"/>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D513659F-9202-4CFB-B1B8-A1B25457A8A2}"/>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A870BA5E-4F84-46D3-8624-5EE50FA3902F}"/>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A6FDC2CC-3343-40DA-B064-A50E6182B23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9F881D35-E353-4B7F-9905-45C9C35EDC4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238577D8-9E98-48DA-8E41-6E1C8BC8FFE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BF2C009E-8728-4AF9-879A-67D5E8D1AC6A}"/>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285DA7A2-2C15-46AB-9010-71C643CDDBF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48264BCD-6FCC-40D8-9B96-90F9A903DC69}"/>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EA8AAEED-0423-4D1E-BF1E-031A598D7CEB}"/>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6A2560A1-917D-45E7-84A2-1E7737807AD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21A4A706-A1B4-479D-A97D-516490171B7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436DACD1-9112-477D-A065-1372A4F5F39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91CA33F5-4DC4-42CE-9B97-BA4F0FEE5190}"/>
            </a:ext>
          </a:extLst>
        </xdr:cNvPr>
        <xdr:cNvCxnSpPr/>
      </xdr:nvCxnSpPr>
      <xdr:spPr>
        <a:xfrm flipV="1">
          <a:off x="9219565" y="16765905"/>
          <a:ext cx="0" cy="14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76C5FB7C-32C6-450E-BA21-CBC0E2547078}"/>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257C00DB-E75C-4338-9AE9-0252662C5A44}"/>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363" name="【市民会館】&#10;一人当たり面積最大値テキスト">
          <a:extLst>
            <a:ext uri="{FF2B5EF4-FFF2-40B4-BE49-F238E27FC236}">
              <a16:creationId xmlns:a16="http://schemas.microsoft.com/office/drawing/2014/main" id="{53BE509D-9132-4669-9F9E-98849C0D7DC1}"/>
            </a:ext>
          </a:extLst>
        </xdr:cNvPr>
        <xdr:cNvSpPr txBox="1"/>
      </xdr:nvSpPr>
      <xdr:spPr>
        <a:xfrm>
          <a:off x="9258300" y="1654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364" name="直線コネクタ 363">
          <a:extLst>
            <a:ext uri="{FF2B5EF4-FFF2-40B4-BE49-F238E27FC236}">
              <a16:creationId xmlns:a16="http://schemas.microsoft.com/office/drawing/2014/main" id="{548A1D19-3FCB-495F-8E4A-00DE22093D5F}"/>
            </a:ext>
          </a:extLst>
        </xdr:cNvPr>
        <xdr:cNvCxnSpPr/>
      </xdr:nvCxnSpPr>
      <xdr:spPr>
        <a:xfrm>
          <a:off x="9154160" y="1676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365" name="【市民会館】&#10;一人当たり面積平均値テキスト">
          <a:extLst>
            <a:ext uri="{FF2B5EF4-FFF2-40B4-BE49-F238E27FC236}">
              <a16:creationId xmlns:a16="http://schemas.microsoft.com/office/drawing/2014/main" id="{1DB3C151-1E5B-4EEF-9FB7-06DDD1FBFCF7}"/>
            </a:ext>
          </a:extLst>
        </xdr:cNvPr>
        <xdr:cNvSpPr txBox="1"/>
      </xdr:nvSpPr>
      <xdr:spPr>
        <a:xfrm>
          <a:off x="9258300" y="1780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366" name="フローチャート: 判断 365">
          <a:extLst>
            <a:ext uri="{FF2B5EF4-FFF2-40B4-BE49-F238E27FC236}">
              <a16:creationId xmlns:a16="http://schemas.microsoft.com/office/drawing/2014/main" id="{52BB134B-A00F-40FE-A3AC-9147B591F4C5}"/>
            </a:ext>
          </a:extLst>
        </xdr:cNvPr>
        <xdr:cNvSpPr/>
      </xdr:nvSpPr>
      <xdr:spPr>
        <a:xfrm>
          <a:off x="9192260" y="17827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8DDE7A92-94FD-4508-8DAB-ED82CD88D2C3}"/>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368" name="フローチャート: 判断 367">
          <a:extLst>
            <a:ext uri="{FF2B5EF4-FFF2-40B4-BE49-F238E27FC236}">
              <a16:creationId xmlns:a16="http://schemas.microsoft.com/office/drawing/2014/main" id="{B0E24E4D-92E9-4304-B74A-3200F947F2F4}"/>
            </a:ext>
          </a:extLst>
        </xdr:cNvPr>
        <xdr:cNvSpPr/>
      </xdr:nvSpPr>
      <xdr:spPr>
        <a:xfrm>
          <a:off x="7670800" y="17860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369" name="フローチャート: 判断 368">
          <a:extLst>
            <a:ext uri="{FF2B5EF4-FFF2-40B4-BE49-F238E27FC236}">
              <a16:creationId xmlns:a16="http://schemas.microsoft.com/office/drawing/2014/main" id="{517FFD5B-E605-487E-9BB4-5F8EABEF8601}"/>
            </a:ext>
          </a:extLst>
        </xdr:cNvPr>
        <xdr:cNvSpPr/>
      </xdr:nvSpPr>
      <xdr:spPr>
        <a:xfrm>
          <a:off x="68732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370" name="フローチャート: 判断 369">
          <a:extLst>
            <a:ext uri="{FF2B5EF4-FFF2-40B4-BE49-F238E27FC236}">
              <a16:creationId xmlns:a16="http://schemas.microsoft.com/office/drawing/2014/main" id="{1C5036DE-1DD0-4711-A4DA-864230CA52EF}"/>
            </a:ext>
          </a:extLst>
        </xdr:cNvPr>
        <xdr:cNvSpPr/>
      </xdr:nvSpPr>
      <xdr:spPr>
        <a:xfrm>
          <a:off x="6098540" y="1788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E8B0D5F8-3894-42F2-BBD1-C7BECD19987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70528FBA-ACB3-45E9-8EF6-AD3BB3D2BB5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2FEFC20C-8098-4D89-BA15-810725A3C7E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B8DCE66A-F24D-496E-8146-EFAF4706A57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E361259-4212-4619-916D-7B183D51610A}"/>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376" name="楕円 375">
          <a:extLst>
            <a:ext uri="{FF2B5EF4-FFF2-40B4-BE49-F238E27FC236}">
              <a16:creationId xmlns:a16="http://schemas.microsoft.com/office/drawing/2014/main" id="{8F22F54D-E8DD-4D84-89B2-F7A8D0AC6655}"/>
            </a:ext>
          </a:extLst>
        </xdr:cNvPr>
        <xdr:cNvSpPr/>
      </xdr:nvSpPr>
      <xdr:spPr>
        <a:xfrm>
          <a:off x="9192260" y="1777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21607</xdr:rowOff>
    </xdr:from>
    <xdr:ext cx="469744" cy="259045"/>
    <xdr:sp macro="" textlink="">
      <xdr:nvSpPr>
        <xdr:cNvPr id="377" name="【市民会館】&#10;一人当たり面積該当値テキスト">
          <a:extLst>
            <a:ext uri="{FF2B5EF4-FFF2-40B4-BE49-F238E27FC236}">
              <a16:creationId xmlns:a16="http://schemas.microsoft.com/office/drawing/2014/main" id="{47506518-6AC9-4EF8-A988-FB1B101EEF56}"/>
            </a:ext>
          </a:extLst>
        </xdr:cNvPr>
        <xdr:cNvSpPr txBox="1"/>
      </xdr:nvSpPr>
      <xdr:spPr>
        <a:xfrm>
          <a:off x="9258300"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xdr:rowOff>
    </xdr:from>
    <xdr:to>
      <xdr:col>50</xdr:col>
      <xdr:colOff>165100</xdr:colOff>
      <xdr:row>106</xdr:row>
      <xdr:rowOff>107950</xdr:rowOff>
    </xdr:to>
    <xdr:sp macro="" textlink="">
      <xdr:nvSpPr>
        <xdr:cNvPr id="378" name="楕円 377">
          <a:extLst>
            <a:ext uri="{FF2B5EF4-FFF2-40B4-BE49-F238E27FC236}">
              <a16:creationId xmlns:a16="http://schemas.microsoft.com/office/drawing/2014/main" id="{82EF277F-39AA-4379-A15A-905B2067EEEE}"/>
            </a:ext>
          </a:extLst>
        </xdr:cNvPr>
        <xdr:cNvSpPr/>
      </xdr:nvSpPr>
      <xdr:spPr>
        <a:xfrm>
          <a:off x="844550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49530</xdr:rowOff>
    </xdr:from>
    <xdr:to>
      <xdr:col>55</xdr:col>
      <xdr:colOff>0</xdr:colOff>
      <xdr:row>106</xdr:row>
      <xdr:rowOff>57150</xdr:rowOff>
    </xdr:to>
    <xdr:cxnSp macro="">
      <xdr:nvCxnSpPr>
        <xdr:cNvPr id="379" name="直線コネクタ 378">
          <a:extLst>
            <a:ext uri="{FF2B5EF4-FFF2-40B4-BE49-F238E27FC236}">
              <a16:creationId xmlns:a16="http://schemas.microsoft.com/office/drawing/2014/main" id="{A2EE3BAD-47F1-49DB-977E-49FECD22F227}"/>
            </a:ext>
          </a:extLst>
        </xdr:cNvPr>
        <xdr:cNvCxnSpPr/>
      </xdr:nvCxnSpPr>
      <xdr:spPr>
        <a:xfrm flipV="1">
          <a:off x="8496300" y="1781937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12064</xdr:rowOff>
    </xdr:from>
    <xdr:to>
      <xdr:col>46</xdr:col>
      <xdr:colOff>38100</xdr:colOff>
      <xdr:row>106</xdr:row>
      <xdr:rowOff>113664</xdr:rowOff>
    </xdr:to>
    <xdr:sp macro="" textlink="">
      <xdr:nvSpPr>
        <xdr:cNvPr id="380" name="楕円 379">
          <a:extLst>
            <a:ext uri="{FF2B5EF4-FFF2-40B4-BE49-F238E27FC236}">
              <a16:creationId xmlns:a16="http://schemas.microsoft.com/office/drawing/2014/main" id="{B4DB026D-D9E1-45D0-992C-4CC91579C610}"/>
            </a:ext>
          </a:extLst>
        </xdr:cNvPr>
        <xdr:cNvSpPr/>
      </xdr:nvSpPr>
      <xdr:spPr>
        <a:xfrm>
          <a:off x="7670800" y="17781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57150</xdr:rowOff>
    </xdr:from>
    <xdr:to>
      <xdr:col>50</xdr:col>
      <xdr:colOff>114300</xdr:colOff>
      <xdr:row>106</xdr:row>
      <xdr:rowOff>62864</xdr:rowOff>
    </xdr:to>
    <xdr:cxnSp macro="">
      <xdr:nvCxnSpPr>
        <xdr:cNvPr id="381" name="直線コネクタ 380">
          <a:extLst>
            <a:ext uri="{FF2B5EF4-FFF2-40B4-BE49-F238E27FC236}">
              <a16:creationId xmlns:a16="http://schemas.microsoft.com/office/drawing/2014/main" id="{CE0664C4-4AE1-41DC-8276-FEC4151663EC}"/>
            </a:ext>
          </a:extLst>
        </xdr:cNvPr>
        <xdr:cNvCxnSpPr/>
      </xdr:nvCxnSpPr>
      <xdr:spPr>
        <a:xfrm flipV="1">
          <a:off x="7713980" y="17826990"/>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19686</xdr:rowOff>
    </xdr:from>
    <xdr:to>
      <xdr:col>41</xdr:col>
      <xdr:colOff>101600</xdr:colOff>
      <xdr:row>106</xdr:row>
      <xdr:rowOff>121286</xdr:rowOff>
    </xdr:to>
    <xdr:sp macro="" textlink="">
      <xdr:nvSpPr>
        <xdr:cNvPr id="382" name="楕円 381">
          <a:extLst>
            <a:ext uri="{FF2B5EF4-FFF2-40B4-BE49-F238E27FC236}">
              <a16:creationId xmlns:a16="http://schemas.microsoft.com/office/drawing/2014/main" id="{DCB63997-4656-46EA-BB65-9FA514C950D2}"/>
            </a:ext>
          </a:extLst>
        </xdr:cNvPr>
        <xdr:cNvSpPr/>
      </xdr:nvSpPr>
      <xdr:spPr>
        <a:xfrm>
          <a:off x="6873240" y="177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62864</xdr:rowOff>
    </xdr:from>
    <xdr:to>
      <xdr:col>45</xdr:col>
      <xdr:colOff>177800</xdr:colOff>
      <xdr:row>106</xdr:row>
      <xdr:rowOff>70486</xdr:rowOff>
    </xdr:to>
    <xdr:cxnSp macro="">
      <xdr:nvCxnSpPr>
        <xdr:cNvPr id="383" name="直線コネクタ 382">
          <a:extLst>
            <a:ext uri="{FF2B5EF4-FFF2-40B4-BE49-F238E27FC236}">
              <a16:creationId xmlns:a16="http://schemas.microsoft.com/office/drawing/2014/main" id="{79F0FDF7-95B6-4CA1-BBD2-D6510828B07D}"/>
            </a:ext>
          </a:extLst>
        </xdr:cNvPr>
        <xdr:cNvCxnSpPr/>
      </xdr:nvCxnSpPr>
      <xdr:spPr>
        <a:xfrm flipV="1">
          <a:off x="6924040" y="17832704"/>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29211</xdr:rowOff>
    </xdr:from>
    <xdr:to>
      <xdr:col>36</xdr:col>
      <xdr:colOff>165100</xdr:colOff>
      <xdr:row>106</xdr:row>
      <xdr:rowOff>130811</xdr:rowOff>
    </xdr:to>
    <xdr:sp macro="" textlink="">
      <xdr:nvSpPr>
        <xdr:cNvPr id="384" name="楕円 383">
          <a:extLst>
            <a:ext uri="{FF2B5EF4-FFF2-40B4-BE49-F238E27FC236}">
              <a16:creationId xmlns:a16="http://schemas.microsoft.com/office/drawing/2014/main" id="{7ADA5327-CACF-43CE-9C33-8335040E54ED}"/>
            </a:ext>
          </a:extLst>
        </xdr:cNvPr>
        <xdr:cNvSpPr/>
      </xdr:nvSpPr>
      <xdr:spPr>
        <a:xfrm>
          <a:off x="609854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70486</xdr:rowOff>
    </xdr:from>
    <xdr:to>
      <xdr:col>41</xdr:col>
      <xdr:colOff>50800</xdr:colOff>
      <xdr:row>106</xdr:row>
      <xdr:rowOff>80011</xdr:rowOff>
    </xdr:to>
    <xdr:cxnSp macro="">
      <xdr:nvCxnSpPr>
        <xdr:cNvPr id="385" name="直線コネクタ 384">
          <a:extLst>
            <a:ext uri="{FF2B5EF4-FFF2-40B4-BE49-F238E27FC236}">
              <a16:creationId xmlns:a16="http://schemas.microsoft.com/office/drawing/2014/main" id="{D1F324CE-2DCD-4CBC-8ACF-B2C22116EABC}"/>
            </a:ext>
          </a:extLst>
        </xdr:cNvPr>
        <xdr:cNvCxnSpPr/>
      </xdr:nvCxnSpPr>
      <xdr:spPr>
        <a:xfrm flipV="1">
          <a:off x="6149340" y="17840326"/>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386" name="n_1aveValue【市民会館】&#10;一人当たり面積">
          <a:extLst>
            <a:ext uri="{FF2B5EF4-FFF2-40B4-BE49-F238E27FC236}">
              <a16:creationId xmlns:a16="http://schemas.microsoft.com/office/drawing/2014/main" id="{9693FCBD-35D1-4FAE-8154-117C59E9BE55}"/>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387" name="n_2aveValue【市民会館】&#10;一人当たり面積">
          <a:extLst>
            <a:ext uri="{FF2B5EF4-FFF2-40B4-BE49-F238E27FC236}">
              <a16:creationId xmlns:a16="http://schemas.microsoft.com/office/drawing/2014/main" id="{D1D170A1-68B0-4622-8873-79CC631E9F23}"/>
            </a:ext>
          </a:extLst>
        </xdr:cNvPr>
        <xdr:cNvSpPr txBox="1"/>
      </xdr:nvSpPr>
      <xdr:spPr>
        <a:xfrm>
          <a:off x="750958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388" name="n_3aveValue【市民会館】&#10;一人当たり面積">
          <a:extLst>
            <a:ext uri="{FF2B5EF4-FFF2-40B4-BE49-F238E27FC236}">
              <a16:creationId xmlns:a16="http://schemas.microsoft.com/office/drawing/2014/main" id="{C69B5860-0A88-4C62-9643-A8AE99EADC9B}"/>
            </a:ext>
          </a:extLst>
        </xdr:cNvPr>
        <xdr:cNvSpPr txBox="1"/>
      </xdr:nvSpPr>
      <xdr:spPr>
        <a:xfrm>
          <a:off x="67120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389" name="n_4aveValue【市民会館】&#10;一人当たり面積">
          <a:extLst>
            <a:ext uri="{FF2B5EF4-FFF2-40B4-BE49-F238E27FC236}">
              <a16:creationId xmlns:a16="http://schemas.microsoft.com/office/drawing/2014/main" id="{64D1256E-6DA8-45F4-A8B8-A408D74BD5F7}"/>
            </a:ext>
          </a:extLst>
        </xdr:cNvPr>
        <xdr:cNvSpPr txBox="1"/>
      </xdr:nvSpPr>
      <xdr:spPr>
        <a:xfrm>
          <a:off x="5937327" y="1797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124477</xdr:rowOff>
    </xdr:from>
    <xdr:ext cx="469744" cy="259045"/>
    <xdr:sp macro="" textlink="">
      <xdr:nvSpPr>
        <xdr:cNvPr id="390" name="n_1mainValue【市民会館】&#10;一人当たり面積">
          <a:extLst>
            <a:ext uri="{FF2B5EF4-FFF2-40B4-BE49-F238E27FC236}">
              <a16:creationId xmlns:a16="http://schemas.microsoft.com/office/drawing/2014/main" id="{3797FC43-C87B-42D2-B7A7-852C35581EF2}"/>
            </a:ext>
          </a:extLst>
        </xdr:cNvPr>
        <xdr:cNvSpPr txBox="1"/>
      </xdr:nvSpPr>
      <xdr:spPr>
        <a:xfrm>
          <a:off x="8271587" y="1755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130191</xdr:rowOff>
    </xdr:from>
    <xdr:ext cx="469744" cy="259045"/>
    <xdr:sp macro="" textlink="">
      <xdr:nvSpPr>
        <xdr:cNvPr id="391" name="n_2mainValue【市民会館】&#10;一人当たり面積">
          <a:extLst>
            <a:ext uri="{FF2B5EF4-FFF2-40B4-BE49-F238E27FC236}">
              <a16:creationId xmlns:a16="http://schemas.microsoft.com/office/drawing/2014/main" id="{85C76A94-CE5F-4382-8865-E70E7B0CD4F3}"/>
            </a:ext>
          </a:extLst>
        </xdr:cNvPr>
        <xdr:cNvSpPr txBox="1"/>
      </xdr:nvSpPr>
      <xdr:spPr>
        <a:xfrm>
          <a:off x="7509587" y="175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137813</xdr:rowOff>
    </xdr:from>
    <xdr:ext cx="469744" cy="259045"/>
    <xdr:sp macro="" textlink="">
      <xdr:nvSpPr>
        <xdr:cNvPr id="392" name="n_3mainValue【市民会館】&#10;一人当たり面積">
          <a:extLst>
            <a:ext uri="{FF2B5EF4-FFF2-40B4-BE49-F238E27FC236}">
              <a16:creationId xmlns:a16="http://schemas.microsoft.com/office/drawing/2014/main" id="{421AE0D1-024E-4E69-AC8A-AFBE6BB93047}"/>
            </a:ext>
          </a:extLst>
        </xdr:cNvPr>
        <xdr:cNvSpPr txBox="1"/>
      </xdr:nvSpPr>
      <xdr:spPr>
        <a:xfrm>
          <a:off x="6712027" y="175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147338</xdr:rowOff>
    </xdr:from>
    <xdr:ext cx="469744" cy="259045"/>
    <xdr:sp macro="" textlink="">
      <xdr:nvSpPr>
        <xdr:cNvPr id="393" name="n_4mainValue【市民会館】&#10;一人当たり面積">
          <a:extLst>
            <a:ext uri="{FF2B5EF4-FFF2-40B4-BE49-F238E27FC236}">
              <a16:creationId xmlns:a16="http://schemas.microsoft.com/office/drawing/2014/main" id="{7E04B4AF-F583-4C04-8ECD-23B976AF5C97}"/>
            </a:ext>
          </a:extLst>
        </xdr:cNvPr>
        <xdr:cNvSpPr txBox="1"/>
      </xdr:nvSpPr>
      <xdr:spPr>
        <a:xfrm>
          <a:off x="5937327" y="1758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8AFEC668-4113-4CDF-BDAD-6D7DC6534A9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6FD9142F-5A30-4342-ACD2-14EE5F15845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48C6E64-BCDD-4EA9-B5DC-156C0022E2A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F345B77C-5468-4E85-BA12-7DF8BAA6634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D3A19D7B-D583-460C-BEAD-082D7E15B28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86F79F8A-53A6-4B5E-9729-307AE41A717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4AE178DE-D273-4B2D-AEF8-8A61C4E5F70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6B77B0C-BD5F-477B-905F-8BF8C6CEE7A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3962087-7263-4D2C-A4AB-9163E8A45F8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31BFF81-87C3-4D0F-A0E7-2AED6059ED6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BE1CAA6E-558A-482D-B73A-473A9DB5B62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94461C3F-6C48-4AF5-B19A-3FF427D2ECB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CB266AD9-E535-4406-94D6-C903A4D6AA8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1C86EA46-920B-45B9-8650-5CF6954E523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3C8B7F04-31CF-46CC-837F-CBFDD3C9FDA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341E9C9B-B421-4A0A-93B2-0F34A31C914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DA016047-9059-47AB-992C-47E41BE3854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AE72DB19-24D2-4D40-9A6D-E61C6FCA3D6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97D2267D-D729-4405-9E2C-EE4D9409834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2B3BF1E3-853B-4DD7-B64B-372E5D5E046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83B76EDE-82B6-4D21-ADAB-7328242CDF8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CDA67E15-1582-45B3-8059-AC5768413CC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ABC5FE62-8550-4397-8FF3-636C35FD23E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77B9B267-8B6B-461F-9B34-32D65371824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2BA1BD83-4AC0-4B70-B745-ED20970F5C6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19" name="直線コネクタ 418">
          <a:extLst>
            <a:ext uri="{FF2B5EF4-FFF2-40B4-BE49-F238E27FC236}">
              <a16:creationId xmlns:a16="http://schemas.microsoft.com/office/drawing/2014/main" id="{09EF985E-084B-44CF-9D8A-B12B59FC57FA}"/>
            </a:ext>
          </a:extLst>
        </xdr:cNvPr>
        <xdr:cNvCxnSpPr/>
      </xdr:nvCxnSpPr>
      <xdr:spPr>
        <a:xfrm flipV="1">
          <a:off x="14375764" y="5736771"/>
          <a:ext cx="0" cy="138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39426911-EE52-4DFC-97FA-4C6C6EA7A23D}"/>
            </a:ext>
          </a:extLst>
        </xdr:cNvPr>
        <xdr:cNvSpPr txBox="1"/>
      </xdr:nvSpPr>
      <xdr:spPr>
        <a:xfrm>
          <a:off x="1441450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21" name="直線コネクタ 420">
          <a:extLst>
            <a:ext uri="{FF2B5EF4-FFF2-40B4-BE49-F238E27FC236}">
              <a16:creationId xmlns:a16="http://schemas.microsoft.com/office/drawing/2014/main" id="{A1223019-526B-44B7-B150-97A538ED0D2B}"/>
            </a:ext>
          </a:extLst>
        </xdr:cNvPr>
        <xdr:cNvCxnSpPr/>
      </xdr:nvCxnSpPr>
      <xdr:spPr>
        <a:xfrm>
          <a:off x="142875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DDF6EEBA-C9C8-4CFD-89A3-5B889CB2933A}"/>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3" name="直線コネクタ 422">
          <a:extLst>
            <a:ext uri="{FF2B5EF4-FFF2-40B4-BE49-F238E27FC236}">
              <a16:creationId xmlns:a16="http://schemas.microsoft.com/office/drawing/2014/main" id="{CEB1B2FE-9BD9-4CCC-AC59-36A475458AF8}"/>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AEE10759-5882-46A1-97E5-23CD9F9D0FA2}"/>
            </a:ext>
          </a:extLst>
        </xdr:cNvPr>
        <xdr:cNvSpPr txBox="1"/>
      </xdr:nvSpPr>
      <xdr:spPr>
        <a:xfrm>
          <a:off x="144145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5" name="フローチャート: 判断 424">
          <a:extLst>
            <a:ext uri="{FF2B5EF4-FFF2-40B4-BE49-F238E27FC236}">
              <a16:creationId xmlns:a16="http://schemas.microsoft.com/office/drawing/2014/main" id="{7C870BA4-BF19-40E6-B8F2-276B2B696A40}"/>
            </a:ext>
          </a:extLst>
        </xdr:cNvPr>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6" name="フローチャート: 判断 425">
          <a:extLst>
            <a:ext uri="{FF2B5EF4-FFF2-40B4-BE49-F238E27FC236}">
              <a16:creationId xmlns:a16="http://schemas.microsoft.com/office/drawing/2014/main" id="{71014E9E-E2CA-431B-B993-CEF9F85E071A}"/>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7" name="フローチャート: 判断 426">
          <a:extLst>
            <a:ext uri="{FF2B5EF4-FFF2-40B4-BE49-F238E27FC236}">
              <a16:creationId xmlns:a16="http://schemas.microsoft.com/office/drawing/2014/main" id="{8B4B1EDB-1D2F-4405-A4AE-CAF80C3CA292}"/>
            </a:ext>
          </a:extLst>
        </xdr:cNvPr>
        <xdr:cNvSpPr/>
      </xdr:nvSpPr>
      <xdr:spPr>
        <a:xfrm>
          <a:off x="128041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28" name="フローチャート: 判断 427">
          <a:extLst>
            <a:ext uri="{FF2B5EF4-FFF2-40B4-BE49-F238E27FC236}">
              <a16:creationId xmlns:a16="http://schemas.microsoft.com/office/drawing/2014/main" id="{62A2F174-D513-413F-94AF-3BA590F16B25}"/>
            </a:ext>
          </a:extLst>
        </xdr:cNvPr>
        <xdr:cNvSpPr/>
      </xdr:nvSpPr>
      <xdr:spPr>
        <a:xfrm>
          <a:off x="1202944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9" name="フローチャート: 判断 428">
          <a:extLst>
            <a:ext uri="{FF2B5EF4-FFF2-40B4-BE49-F238E27FC236}">
              <a16:creationId xmlns:a16="http://schemas.microsoft.com/office/drawing/2014/main" id="{A043F162-3167-45AB-9882-66E7911FDE4B}"/>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FE7EB8F-EBF7-4554-B1A2-7E83D485A54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69FF41C-6FC1-4527-89E8-3804B98F7E9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7690EF0-BD29-48C3-8FB3-54BB66DB1B9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3F41AF8-F36D-403F-AA89-1F19DCC357E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208B94B-633C-4A71-90BB-8A0A35D20EA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95613</xdr:rowOff>
    </xdr:from>
    <xdr:to>
      <xdr:col>85</xdr:col>
      <xdr:colOff>177800</xdr:colOff>
      <xdr:row>41</xdr:row>
      <xdr:rowOff>25763</xdr:rowOff>
    </xdr:to>
    <xdr:sp macro="" textlink="">
      <xdr:nvSpPr>
        <xdr:cNvPr id="435" name="楕円 434">
          <a:extLst>
            <a:ext uri="{FF2B5EF4-FFF2-40B4-BE49-F238E27FC236}">
              <a16:creationId xmlns:a16="http://schemas.microsoft.com/office/drawing/2014/main" id="{7C6486AA-840C-44F1-9245-67460B6CC477}"/>
            </a:ext>
          </a:extLst>
        </xdr:cNvPr>
        <xdr:cNvSpPr/>
      </xdr:nvSpPr>
      <xdr:spPr>
        <a:xfrm>
          <a:off x="14325600" y="68012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74040</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3791FD85-925E-48A7-9126-D094144DF9B7}"/>
            </a:ext>
          </a:extLst>
        </xdr:cNvPr>
        <xdr:cNvSpPr txBox="1"/>
      </xdr:nvSpPr>
      <xdr:spPr>
        <a:xfrm>
          <a:off x="14414500" y="677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64588</xdr:rowOff>
    </xdr:from>
    <xdr:to>
      <xdr:col>81</xdr:col>
      <xdr:colOff>101600</xdr:colOff>
      <xdr:row>40</xdr:row>
      <xdr:rowOff>166188</xdr:rowOff>
    </xdr:to>
    <xdr:sp macro="" textlink="">
      <xdr:nvSpPr>
        <xdr:cNvPr id="437" name="楕円 436">
          <a:extLst>
            <a:ext uri="{FF2B5EF4-FFF2-40B4-BE49-F238E27FC236}">
              <a16:creationId xmlns:a16="http://schemas.microsoft.com/office/drawing/2014/main" id="{75B9B217-B7B5-4A00-A15C-749846001526}"/>
            </a:ext>
          </a:extLst>
        </xdr:cNvPr>
        <xdr:cNvSpPr/>
      </xdr:nvSpPr>
      <xdr:spPr>
        <a:xfrm>
          <a:off x="13578840" y="67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115388</xdr:rowOff>
    </xdr:from>
    <xdr:to>
      <xdr:col>85</xdr:col>
      <xdr:colOff>127000</xdr:colOff>
      <xdr:row>40</xdr:row>
      <xdr:rowOff>146413</xdr:rowOff>
    </xdr:to>
    <xdr:cxnSp macro="">
      <xdr:nvCxnSpPr>
        <xdr:cNvPr id="438" name="直線コネクタ 437">
          <a:extLst>
            <a:ext uri="{FF2B5EF4-FFF2-40B4-BE49-F238E27FC236}">
              <a16:creationId xmlns:a16="http://schemas.microsoft.com/office/drawing/2014/main" id="{BBDF0F24-C528-44CB-950B-84DBBD3979D6}"/>
            </a:ext>
          </a:extLst>
        </xdr:cNvPr>
        <xdr:cNvCxnSpPr/>
      </xdr:nvCxnSpPr>
      <xdr:spPr>
        <a:xfrm>
          <a:off x="13629640" y="6820988"/>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33565</xdr:rowOff>
    </xdr:from>
    <xdr:to>
      <xdr:col>76</xdr:col>
      <xdr:colOff>165100</xdr:colOff>
      <xdr:row>40</xdr:row>
      <xdr:rowOff>135165</xdr:rowOff>
    </xdr:to>
    <xdr:sp macro="" textlink="">
      <xdr:nvSpPr>
        <xdr:cNvPr id="439" name="楕円 438">
          <a:extLst>
            <a:ext uri="{FF2B5EF4-FFF2-40B4-BE49-F238E27FC236}">
              <a16:creationId xmlns:a16="http://schemas.microsoft.com/office/drawing/2014/main" id="{86E43EF4-80CD-4800-8EA9-B21716A05569}"/>
            </a:ext>
          </a:extLst>
        </xdr:cNvPr>
        <xdr:cNvSpPr/>
      </xdr:nvSpPr>
      <xdr:spPr>
        <a:xfrm>
          <a:off x="12804140" y="67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84365</xdr:rowOff>
    </xdr:from>
    <xdr:to>
      <xdr:col>81</xdr:col>
      <xdr:colOff>50800</xdr:colOff>
      <xdr:row>40</xdr:row>
      <xdr:rowOff>115388</xdr:rowOff>
    </xdr:to>
    <xdr:cxnSp macro="">
      <xdr:nvCxnSpPr>
        <xdr:cNvPr id="440" name="直線コネクタ 439">
          <a:extLst>
            <a:ext uri="{FF2B5EF4-FFF2-40B4-BE49-F238E27FC236}">
              <a16:creationId xmlns:a16="http://schemas.microsoft.com/office/drawing/2014/main" id="{FD15D181-5201-4EA5-BE8B-41C33420177A}"/>
            </a:ext>
          </a:extLst>
        </xdr:cNvPr>
        <xdr:cNvCxnSpPr/>
      </xdr:nvCxnSpPr>
      <xdr:spPr>
        <a:xfrm>
          <a:off x="12854940" y="6789965"/>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4173</xdr:rowOff>
    </xdr:from>
    <xdr:to>
      <xdr:col>72</xdr:col>
      <xdr:colOff>38100</xdr:colOff>
      <xdr:row>40</xdr:row>
      <xdr:rowOff>105773</xdr:rowOff>
    </xdr:to>
    <xdr:sp macro="" textlink="">
      <xdr:nvSpPr>
        <xdr:cNvPr id="441" name="楕円 440">
          <a:extLst>
            <a:ext uri="{FF2B5EF4-FFF2-40B4-BE49-F238E27FC236}">
              <a16:creationId xmlns:a16="http://schemas.microsoft.com/office/drawing/2014/main" id="{B1A69E0E-6CB9-459D-88A2-751AF3ADCFA4}"/>
            </a:ext>
          </a:extLst>
        </xdr:cNvPr>
        <xdr:cNvSpPr/>
      </xdr:nvSpPr>
      <xdr:spPr>
        <a:xfrm>
          <a:off x="12029440" y="67097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54973</xdr:rowOff>
    </xdr:from>
    <xdr:to>
      <xdr:col>76</xdr:col>
      <xdr:colOff>114300</xdr:colOff>
      <xdr:row>40</xdr:row>
      <xdr:rowOff>84365</xdr:rowOff>
    </xdr:to>
    <xdr:cxnSp macro="">
      <xdr:nvCxnSpPr>
        <xdr:cNvPr id="442" name="直線コネクタ 441">
          <a:extLst>
            <a:ext uri="{FF2B5EF4-FFF2-40B4-BE49-F238E27FC236}">
              <a16:creationId xmlns:a16="http://schemas.microsoft.com/office/drawing/2014/main" id="{0BCD601F-C05E-4AC6-9E38-83052245E7AE}"/>
            </a:ext>
          </a:extLst>
        </xdr:cNvPr>
        <xdr:cNvCxnSpPr/>
      </xdr:nvCxnSpPr>
      <xdr:spPr>
        <a:xfrm>
          <a:off x="12072620" y="6760573"/>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144599</xdr:rowOff>
    </xdr:from>
    <xdr:to>
      <xdr:col>67</xdr:col>
      <xdr:colOff>101600</xdr:colOff>
      <xdr:row>40</xdr:row>
      <xdr:rowOff>74749</xdr:rowOff>
    </xdr:to>
    <xdr:sp macro="" textlink="">
      <xdr:nvSpPr>
        <xdr:cNvPr id="443" name="楕円 442">
          <a:extLst>
            <a:ext uri="{FF2B5EF4-FFF2-40B4-BE49-F238E27FC236}">
              <a16:creationId xmlns:a16="http://schemas.microsoft.com/office/drawing/2014/main" id="{33C22513-3955-4D47-A1B9-210502F4B60A}"/>
            </a:ext>
          </a:extLst>
        </xdr:cNvPr>
        <xdr:cNvSpPr/>
      </xdr:nvSpPr>
      <xdr:spPr>
        <a:xfrm>
          <a:off x="11231880" y="6682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23949</xdr:rowOff>
    </xdr:from>
    <xdr:to>
      <xdr:col>71</xdr:col>
      <xdr:colOff>177800</xdr:colOff>
      <xdr:row>40</xdr:row>
      <xdr:rowOff>54973</xdr:rowOff>
    </xdr:to>
    <xdr:cxnSp macro="">
      <xdr:nvCxnSpPr>
        <xdr:cNvPr id="444" name="直線コネクタ 443">
          <a:extLst>
            <a:ext uri="{FF2B5EF4-FFF2-40B4-BE49-F238E27FC236}">
              <a16:creationId xmlns:a16="http://schemas.microsoft.com/office/drawing/2014/main" id="{9748ED6F-02B3-4FAE-AC72-AC92CFB5054F}"/>
            </a:ext>
          </a:extLst>
        </xdr:cNvPr>
        <xdr:cNvCxnSpPr/>
      </xdr:nvCxnSpPr>
      <xdr:spPr>
        <a:xfrm>
          <a:off x="11282680" y="6729549"/>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F4F30B9E-356B-4EAD-8C65-1BA4FC7F854A}"/>
            </a:ext>
          </a:extLst>
        </xdr:cNvPr>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9AA69CAE-A5E8-4AA3-9C43-63EA6DDBB774}"/>
            </a:ext>
          </a:extLst>
        </xdr:cNvPr>
        <xdr:cNvSpPr txBox="1"/>
      </xdr:nvSpPr>
      <xdr:spPr>
        <a:xfrm>
          <a:off x="12675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B8DBFA9-B71E-4362-B48F-64F1683DE510}"/>
            </a:ext>
          </a:extLst>
        </xdr:cNvPr>
        <xdr:cNvSpPr txBox="1"/>
      </xdr:nvSpPr>
      <xdr:spPr>
        <a:xfrm>
          <a:off x="119005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FCC3AE32-D5E4-4311-A033-F1158E468094}"/>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157315</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F07D088C-FE33-490F-9173-68544F844D49}"/>
            </a:ext>
          </a:extLst>
        </xdr:cNvPr>
        <xdr:cNvSpPr txBox="1"/>
      </xdr:nvSpPr>
      <xdr:spPr>
        <a:xfrm>
          <a:off x="13437244" y="686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126292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616A8955-C073-46AC-A8EE-53A162178616}"/>
            </a:ext>
          </a:extLst>
        </xdr:cNvPr>
        <xdr:cNvSpPr txBox="1"/>
      </xdr:nvSpPr>
      <xdr:spPr>
        <a:xfrm>
          <a:off x="12675244" y="683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96900</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1E863C0F-509D-49FD-8ED4-FE424D549E48}"/>
            </a:ext>
          </a:extLst>
        </xdr:cNvPr>
        <xdr:cNvSpPr txBox="1"/>
      </xdr:nvSpPr>
      <xdr:spPr>
        <a:xfrm>
          <a:off x="11900544" y="680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65876</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6A57577F-E1ED-4D2F-8393-C7823D6E0F8A}"/>
            </a:ext>
          </a:extLst>
        </xdr:cNvPr>
        <xdr:cNvSpPr txBox="1"/>
      </xdr:nvSpPr>
      <xdr:spPr>
        <a:xfrm>
          <a:off x="11102984" y="6771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954A3F9-5991-4BC1-AEF4-2DB7A2FDBF0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1BAB03C-EDD2-4806-897E-8966132D1D7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8938DD49-CE65-46B1-B1C8-81722F5F1B8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4BD811E-2033-4538-BCDB-BC0EFB54CC4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F166929-B810-491E-9EA7-60B77E59515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F4500E09-09F0-414B-BB54-9D3932AC67C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1172E8A-4D0D-4968-B960-8D81BEBAB36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EB247F5-ABBF-4F0A-BD67-C860835E2E7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C14FCB79-2418-4B2C-95F9-94274A5AE0B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F3E96B66-6E65-4029-8938-06ADC19C108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17809C6B-3F73-4795-91B0-442537F0EC9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19CC81FC-35C5-4C92-8BAD-95AD6A79ED46}"/>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B4D131E2-0C57-4F8A-97BD-CA842D75072F}"/>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a:extLst>
            <a:ext uri="{FF2B5EF4-FFF2-40B4-BE49-F238E27FC236}">
              <a16:creationId xmlns:a16="http://schemas.microsoft.com/office/drawing/2014/main" id="{DD41FC64-9110-4680-850E-6AB72B29B002}"/>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E36F4CE-914B-44FC-9943-5ADE9DD514A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55C8BC5D-BEB8-4211-B5C3-FAC8258A5508}"/>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CCE99BE6-96B6-47DA-81BB-07A49D8A11E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a:extLst>
            <a:ext uri="{FF2B5EF4-FFF2-40B4-BE49-F238E27FC236}">
              <a16:creationId xmlns:a16="http://schemas.microsoft.com/office/drawing/2014/main" id="{46B6A872-B0CD-4D05-8E99-D042F57BA9D7}"/>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9A6687F-47E6-4681-A075-87734290F0E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BF9CB284-EA5D-419E-87DA-FAA88B506FC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D2258A42-79D5-46BD-83BB-EE0874032FE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7681BF02-C11D-4CDD-A3C5-9A6DD47C0B6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8184BE37-7094-4040-86B0-B7FEA650418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476" name="直線コネクタ 475">
          <a:extLst>
            <a:ext uri="{FF2B5EF4-FFF2-40B4-BE49-F238E27FC236}">
              <a16:creationId xmlns:a16="http://schemas.microsoft.com/office/drawing/2014/main" id="{50512644-1F8B-4B4D-88B2-0BF156D7B6B6}"/>
            </a:ext>
          </a:extLst>
        </xdr:cNvPr>
        <xdr:cNvCxnSpPr/>
      </xdr:nvCxnSpPr>
      <xdr:spPr>
        <a:xfrm flipV="1">
          <a:off x="19509104" y="5825958"/>
          <a:ext cx="0" cy="125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477" name="【一般廃棄物処理施設】&#10;一人当たり有形固定資産（償却資産）額最小値テキスト">
          <a:extLst>
            <a:ext uri="{FF2B5EF4-FFF2-40B4-BE49-F238E27FC236}">
              <a16:creationId xmlns:a16="http://schemas.microsoft.com/office/drawing/2014/main" id="{555A82C4-0F84-4C19-9C82-4F3CC16DDAF5}"/>
            </a:ext>
          </a:extLst>
        </xdr:cNvPr>
        <xdr:cNvSpPr txBox="1"/>
      </xdr:nvSpPr>
      <xdr:spPr>
        <a:xfrm>
          <a:off x="19547840" y="70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478" name="直線コネクタ 477">
          <a:extLst>
            <a:ext uri="{FF2B5EF4-FFF2-40B4-BE49-F238E27FC236}">
              <a16:creationId xmlns:a16="http://schemas.microsoft.com/office/drawing/2014/main" id="{657A0482-94F7-4A46-B7E8-05508C8FE838}"/>
            </a:ext>
          </a:extLst>
        </xdr:cNvPr>
        <xdr:cNvCxnSpPr/>
      </xdr:nvCxnSpPr>
      <xdr:spPr>
        <a:xfrm>
          <a:off x="19443700" y="707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C921CCDA-BB32-480C-A9EC-4E909C7A46D9}"/>
            </a:ext>
          </a:extLst>
        </xdr:cNvPr>
        <xdr:cNvSpPr txBox="1"/>
      </xdr:nvSpPr>
      <xdr:spPr>
        <a:xfrm>
          <a:off x="19547840" y="56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480" name="直線コネクタ 479">
          <a:extLst>
            <a:ext uri="{FF2B5EF4-FFF2-40B4-BE49-F238E27FC236}">
              <a16:creationId xmlns:a16="http://schemas.microsoft.com/office/drawing/2014/main" id="{E6CCFCE3-BEB1-4F32-99A2-450A73A81F26}"/>
            </a:ext>
          </a:extLst>
        </xdr:cNvPr>
        <xdr:cNvCxnSpPr/>
      </xdr:nvCxnSpPr>
      <xdr:spPr>
        <a:xfrm>
          <a:off x="19443700" y="5825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66DA12FE-C2D8-474C-84E5-4A5F78AC1C01}"/>
            </a:ext>
          </a:extLst>
        </xdr:cNvPr>
        <xdr:cNvSpPr txBox="1"/>
      </xdr:nvSpPr>
      <xdr:spPr>
        <a:xfrm>
          <a:off x="19547840" y="6433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482" name="フローチャート: 判断 481">
          <a:extLst>
            <a:ext uri="{FF2B5EF4-FFF2-40B4-BE49-F238E27FC236}">
              <a16:creationId xmlns:a16="http://schemas.microsoft.com/office/drawing/2014/main" id="{E4D10145-23D6-4DCD-A9A2-9F3827BBE77B}"/>
            </a:ext>
          </a:extLst>
        </xdr:cNvPr>
        <xdr:cNvSpPr/>
      </xdr:nvSpPr>
      <xdr:spPr>
        <a:xfrm>
          <a:off x="19458940" y="657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483" name="フローチャート: 判断 482">
          <a:extLst>
            <a:ext uri="{FF2B5EF4-FFF2-40B4-BE49-F238E27FC236}">
              <a16:creationId xmlns:a16="http://schemas.microsoft.com/office/drawing/2014/main" id="{2ADA70EC-8407-4DB4-8AEA-074378CB6A94}"/>
            </a:ext>
          </a:extLst>
        </xdr:cNvPr>
        <xdr:cNvSpPr/>
      </xdr:nvSpPr>
      <xdr:spPr>
        <a:xfrm>
          <a:off x="18735040" y="6594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484" name="フローチャート: 判断 483">
          <a:extLst>
            <a:ext uri="{FF2B5EF4-FFF2-40B4-BE49-F238E27FC236}">
              <a16:creationId xmlns:a16="http://schemas.microsoft.com/office/drawing/2014/main" id="{451FAE26-AE76-4935-A7C4-A4658C5FFB89}"/>
            </a:ext>
          </a:extLst>
        </xdr:cNvPr>
        <xdr:cNvSpPr/>
      </xdr:nvSpPr>
      <xdr:spPr>
        <a:xfrm>
          <a:off x="179374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485" name="フローチャート: 判断 484">
          <a:extLst>
            <a:ext uri="{FF2B5EF4-FFF2-40B4-BE49-F238E27FC236}">
              <a16:creationId xmlns:a16="http://schemas.microsoft.com/office/drawing/2014/main" id="{DB1F3134-37C0-45E8-9C24-887DB9714577}"/>
            </a:ext>
          </a:extLst>
        </xdr:cNvPr>
        <xdr:cNvSpPr/>
      </xdr:nvSpPr>
      <xdr:spPr>
        <a:xfrm>
          <a:off x="171627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486" name="フローチャート: 判断 485">
          <a:extLst>
            <a:ext uri="{FF2B5EF4-FFF2-40B4-BE49-F238E27FC236}">
              <a16:creationId xmlns:a16="http://schemas.microsoft.com/office/drawing/2014/main" id="{676F3DFA-785C-45F7-B873-FDD500FA8263}"/>
            </a:ext>
          </a:extLst>
        </xdr:cNvPr>
        <xdr:cNvSpPr/>
      </xdr:nvSpPr>
      <xdr:spPr>
        <a:xfrm>
          <a:off x="16388080" y="662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63BDB49-536F-4F46-A54A-52BAACD0973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2377782-60BC-4AE8-A807-60C33E3F444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E3A5C31-5247-477E-B7DF-99D07DE7566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BD30F54-014C-4733-A505-80069888410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C6D43D-825B-4713-8E05-E375D9A9092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150509</xdr:rowOff>
    </xdr:from>
    <xdr:to>
      <xdr:col>116</xdr:col>
      <xdr:colOff>114300</xdr:colOff>
      <xdr:row>40</xdr:row>
      <xdr:rowOff>80659</xdr:rowOff>
    </xdr:to>
    <xdr:sp macro="" textlink="">
      <xdr:nvSpPr>
        <xdr:cNvPr id="492" name="楕円 491">
          <a:extLst>
            <a:ext uri="{FF2B5EF4-FFF2-40B4-BE49-F238E27FC236}">
              <a16:creationId xmlns:a16="http://schemas.microsoft.com/office/drawing/2014/main" id="{55039CE6-6961-4734-B9E5-40869F092D63}"/>
            </a:ext>
          </a:extLst>
        </xdr:cNvPr>
        <xdr:cNvSpPr/>
      </xdr:nvSpPr>
      <xdr:spPr>
        <a:xfrm>
          <a:off x="19458940" y="66884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128936</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FB85232F-B8AC-4753-A6BE-E33983753F40}"/>
            </a:ext>
          </a:extLst>
        </xdr:cNvPr>
        <xdr:cNvSpPr txBox="1"/>
      </xdr:nvSpPr>
      <xdr:spPr>
        <a:xfrm>
          <a:off x="19547840" y="66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148981</xdr:rowOff>
    </xdr:from>
    <xdr:to>
      <xdr:col>112</xdr:col>
      <xdr:colOff>38100</xdr:colOff>
      <xdr:row>40</xdr:row>
      <xdr:rowOff>79131</xdr:rowOff>
    </xdr:to>
    <xdr:sp macro="" textlink="">
      <xdr:nvSpPr>
        <xdr:cNvPr id="494" name="楕円 493">
          <a:extLst>
            <a:ext uri="{FF2B5EF4-FFF2-40B4-BE49-F238E27FC236}">
              <a16:creationId xmlns:a16="http://schemas.microsoft.com/office/drawing/2014/main" id="{E87AC8E0-5846-451D-8B0B-28BC9D9E9726}"/>
            </a:ext>
          </a:extLst>
        </xdr:cNvPr>
        <xdr:cNvSpPr/>
      </xdr:nvSpPr>
      <xdr:spPr>
        <a:xfrm>
          <a:off x="18735040" y="6686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28331</xdr:rowOff>
    </xdr:from>
    <xdr:to>
      <xdr:col>116</xdr:col>
      <xdr:colOff>63500</xdr:colOff>
      <xdr:row>40</xdr:row>
      <xdr:rowOff>29859</xdr:rowOff>
    </xdr:to>
    <xdr:cxnSp macro="">
      <xdr:nvCxnSpPr>
        <xdr:cNvPr id="495" name="直線コネクタ 494">
          <a:extLst>
            <a:ext uri="{FF2B5EF4-FFF2-40B4-BE49-F238E27FC236}">
              <a16:creationId xmlns:a16="http://schemas.microsoft.com/office/drawing/2014/main" id="{73A5E6CB-CADE-42C7-B7CB-B1853A3C67DA}"/>
            </a:ext>
          </a:extLst>
        </xdr:cNvPr>
        <xdr:cNvCxnSpPr/>
      </xdr:nvCxnSpPr>
      <xdr:spPr>
        <a:xfrm>
          <a:off x="18778220" y="6733931"/>
          <a:ext cx="73152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132678</xdr:rowOff>
    </xdr:from>
    <xdr:to>
      <xdr:col>107</xdr:col>
      <xdr:colOff>101600</xdr:colOff>
      <xdr:row>40</xdr:row>
      <xdr:rowOff>62828</xdr:rowOff>
    </xdr:to>
    <xdr:sp macro="" textlink="">
      <xdr:nvSpPr>
        <xdr:cNvPr id="496" name="楕円 495">
          <a:extLst>
            <a:ext uri="{FF2B5EF4-FFF2-40B4-BE49-F238E27FC236}">
              <a16:creationId xmlns:a16="http://schemas.microsoft.com/office/drawing/2014/main" id="{D91EED95-3E7E-415E-80C3-0ED77C8B2C74}"/>
            </a:ext>
          </a:extLst>
        </xdr:cNvPr>
        <xdr:cNvSpPr/>
      </xdr:nvSpPr>
      <xdr:spPr>
        <a:xfrm>
          <a:off x="17937480" y="66706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12028</xdr:rowOff>
    </xdr:from>
    <xdr:to>
      <xdr:col>111</xdr:col>
      <xdr:colOff>177800</xdr:colOff>
      <xdr:row>40</xdr:row>
      <xdr:rowOff>28331</xdr:rowOff>
    </xdr:to>
    <xdr:cxnSp macro="">
      <xdr:nvCxnSpPr>
        <xdr:cNvPr id="497" name="直線コネクタ 496">
          <a:extLst>
            <a:ext uri="{FF2B5EF4-FFF2-40B4-BE49-F238E27FC236}">
              <a16:creationId xmlns:a16="http://schemas.microsoft.com/office/drawing/2014/main" id="{07865D4F-A8DB-4A2F-AE66-B96FEFEA5367}"/>
            </a:ext>
          </a:extLst>
        </xdr:cNvPr>
        <xdr:cNvCxnSpPr/>
      </xdr:nvCxnSpPr>
      <xdr:spPr>
        <a:xfrm>
          <a:off x="17988280" y="6717628"/>
          <a:ext cx="789940" cy="1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132807</xdr:rowOff>
    </xdr:from>
    <xdr:to>
      <xdr:col>102</xdr:col>
      <xdr:colOff>165100</xdr:colOff>
      <xdr:row>40</xdr:row>
      <xdr:rowOff>62957</xdr:rowOff>
    </xdr:to>
    <xdr:sp macro="" textlink="">
      <xdr:nvSpPr>
        <xdr:cNvPr id="498" name="楕円 497">
          <a:extLst>
            <a:ext uri="{FF2B5EF4-FFF2-40B4-BE49-F238E27FC236}">
              <a16:creationId xmlns:a16="http://schemas.microsoft.com/office/drawing/2014/main" id="{6F8890D7-A5FA-4220-B10A-EC5A6C17E464}"/>
            </a:ext>
          </a:extLst>
        </xdr:cNvPr>
        <xdr:cNvSpPr/>
      </xdr:nvSpPr>
      <xdr:spPr>
        <a:xfrm>
          <a:off x="17162780" y="667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12028</xdr:rowOff>
    </xdr:from>
    <xdr:to>
      <xdr:col>107</xdr:col>
      <xdr:colOff>50800</xdr:colOff>
      <xdr:row>40</xdr:row>
      <xdr:rowOff>12157</xdr:rowOff>
    </xdr:to>
    <xdr:cxnSp macro="">
      <xdr:nvCxnSpPr>
        <xdr:cNvPr id="499" name="直線コネクタ 498">
          <a:extLst>
            <a:ext uri="{FF2B5EF4-FFF2-40B4-BE49-F238E27FC236}">
              <a16:creationId xmlns:a16="http://schemas.microsoft.com/office/drawing/2014/main" id="{A7AC6DA6-3B40-4A97-B24C-FB4C6E0805EB}"/>
            </a:ext>
          </a:extLst>
        </xdr:cNvPr>
        <xdr:cNvCxnSpPr/>
      </xdr:nvCxnSpPr>
      <xdr:spPr>
        <a:xfrm flipV="1">
          <a:off x="17213580" y="6717628"/>
          <a:ext cx="7747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134404</xdr:rowOff>
    </xdr:from>
    <xdr:to>
      <xdr:col>98</xdr:col>
      <xdr:colOff>38100</xdr:colOff>
      <xdr:row>40</xdr:row>
      <xdr:rowOff>64554</xdr:rowOff>
    </xdr:to>
    <xdr:sp macro="" textlink="">
      <xdr:nvSpPr>
        <xdr:cNvPr id="500" name="楕円 499">
          <a:extLst>
            <a:ext uri="{FF2B5EF4-FFF2-40B4-BE49-F238E27FC236}">
              <a16:creationId xmlns:a16="http://schemas.microsoft.com/office/drawing/2014/main" id="{5AD24674-A6D8-4DBA-A7A0-8E1710CD0A0E}"/>
            </a:ext>
          </a:extLst>
        </xdr:cNvPr>
        <xdr:cNvSpPr/>
      </xdr:nvSpPr>
      <xdr:spPr>
        <a:xfrm>
          <a:off x="16388080" y="6672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12157</xdr:rowOff>
    </xdr:from>
    <xdr:to>
      <xdr:col>102</xdr:col>
      <xdr:colOff>114300</xdr:colOff>
      <xdr:row>40</xdr:row>
      <xdr:rowOff>13754</xdr:rowOff>
    </xdr:to>
    <xdr:cxnSp macro="">
      <xdr:nvCxnSpPr>
        <xdr:cNvPr id="501" name="直線コネクタ 500">
          <a:extLst>
            <a:ext uri="{FF2B5EF4-FFF2-40B4-BE49-F238E27FC236}">
              <a16:creationId xmlns:a16="http://schemas.microsoft.com/office/drawing/2014/main" id="{3F86028E-0C84-446A-8E8A-F51310CAC023}"/>
            </a:ext>
          </a:extLst>
        </xdr:cNvPr>
        <xdr:cNvCxnSpPr/>
      </xdr:nvCxnSpPr>
      <xdr:spPr>
        <a:xfrm flipV="1">
          <a:off x="16431260" y="6717757"/>
          <a:ext cx="78232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96D47B8F-9D32-497B-9C57-4F261D988E44}"/>
            </a:ext>
          </a:extLst>
        </xdr:cNvPr>
        <xdr:cNvSpPr txBox="1"/>
      </xdr:nvSpPr>
      <xdr:spPr>
        <a:xfrm>
          <a:off x="18496495" y="63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D5E3BAEA-2EFF-4082-9C38-D06CBB0A3C40}"/>
            </a:ext>
          </a:extLst>
        </xdr:cNvPr>
        <xdr:cNvSpPr txBox="1"/>
      </xdr:nvSpPr>
      <xdr:spPr>
        <a:xfrm>
          <a:off x="17734495" y="638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3BDEE39E-64C8-4E16-8E77-BAC574815386}"/>
            </a:ext>
          </a:extLst>
        </xdr:cNvPr>
        <xdr:cNvSpPr txBox="1"/>
      </xdr:nvSpPr>
      <xdr:spPr>
        <a:xfrm>
          <a:off x="16936935" y="639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505" name="n_4aveValue【一般廃棄物処理施設】&#10;一人当たり有形固定資産（償却資産）額">
          <a:extLst>
            <a:ext uri="{FF2B5EF4-FFF2-40B4-BE49-F238E27FC236}">
              <a16:creationId xmlns:a16="http://schemas.microsoft.com/office/drawing/2014/main" id="{9DDEA671-0486-4F42-9C99-7DF39291949E}"/>
            </a:ext>
          </a:extLst>
        </xdr:cNvPr>
        <xdr:cNvSpPr txBox="1"/>
      </xdr:nvSpPr>
      <xdr:spPr>
        <a:xfrm>
          <a:off x="16162235" y="640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70258</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E462AB2B-4A59-499B-8ECC-ACDCCE61F948}"/>
            </a:ext>
          </a:extLst>
        </xdr:cNvPr>
        <xdr:cNvSpPr txBox="1"/>
      </xdr:nvSpPr>
      <xdr:spPr>
        <a:xfrm>
          <a:off x="18528811" y="677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53955</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EAA81045-CFCE-49BF-B367-4A0627A86327}"/>
            </a:ext>
          </a:extLst>
        </xdr:cNvPr>
        <xdr:cNvSpPr txBox="1"/>
      </xdr:nvSpPr>
      <xdr:spPr>
        <a:xfrm>
          <a:off x="17766811" y="67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54084</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1C434A27-2F39-4B78-9D96-7B2CF7524605}"/>
            </a:ext>
          </a:extLst>
        </xdr:cNvPr>
        <xdr:cNvSpPr txBox="1"/>
      </xdr:nvSpPr>
      <xdr:spPr>
        <a:xfrm>
          <a:off x="16969251" y="675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55681</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26A3F3AF-800D-43A6-BF1C-4FC59EE58CD5}"/>
            </a:ext>
          </a:extLst>
        </xdr:cNvPr>
        <xdr:cNvSpPr txBox="1"/>
      </xdr:nvSpPr>
      <xdr:spPr>
        <a:xfrm>
          <a:off x="16194551" y="676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26ECEDCD-7749-4543-BC42-729DAF87BC0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08EB0B5-B81E-4EA2-B6EF-509F9891C7F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723E07E3-1398-4F0C-A941-D6AB3873CA1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271740BE-D685-4367-9F9C-DE74668A6CC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E21D7455-E678-4276-8EAB-D52711928B9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E8B0BC8-55AB-4229-816E-8FCD1CC0810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6E4ECC3B-E3DF-43B7-961D-956E2346CA9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75E886A0-1AFF-45B3-981B-037B08F7E2F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8C9755A-AE5E-45B3-AA7E-B27AB5B2172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D452D247-8076-4ABA-8F36-293E370B99B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FF7245D0-39B5-47A1-9AF4-10DB6D27BC9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FF5E39EC-0E7E-4BD4-BCB6-332DD16C7CB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97AE469-BD2F-45F8-8C6F-A02AA0BC506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40E84D4B-49E3-4355-BBF4-CE3F40766BF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5AD405AB-6707-4378-978B-31D87410B45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B4D9537-59E9-436B-8B9D-18B2CE01B31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85B2E135-5C6F-49CC-8893-38E8160296C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DFC3A8F-CD3C-4335-851B-09E7CB4C5CB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5A233E58-AFD0-4F04-A834-62A68A72FC6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D1D00E8-B543-42AB-AFE1-A1AB30FCCCB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9267BEE9-65A3-4AA2-AB76-7F2A906CEB2C}"/>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4E2FB6F-5D0E-48C7-9D8A-9BF56417386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5F2E1EA8-09B5-4291-A5A6-80B7397CB95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26032863-50FB-468E-B61B-35617F92DC3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534" name="直線コネクタ 533">
          <a:extLst>
            <a:ext uri="{FF2B5EF4-FFF2-40B4-BE49-F238E27FC236}">
              <a16:creationId xmlns:a16="http://schemas.microsoft.com/office/drawing/2014/main" id="{C085D6F3-0728-4001-A3C3-4ED83A4154AB}"/>
            </a:ext>
          </a:extLst>
        </xdr:cNvPr>
        <xdr:cNvCxnSpPr/>
      </xdr:nvCxnSpPr>
      <xdr:spPr>
        <a:xfrm flipV="1">
          <a:off x="14375764"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7FD64BE1-9D32-4E02-8AED-F17143E6E258}"/>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6" name="直線コネクタ 535">
          <a:extLst>
            <a:ext uri="{FF2B5EF4-FFF2-40B4-BE49-F238E27FC236}">
              <a16:creationId xmlns:a16="http://schemas.microsoft.com/office/drawing/2014/main" id="{201E7BCB-C7D5-4B5E-BF4A-06119ECE8F6F}"/>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0459C10A-EA42-4271-9A1F-34A8BE68BA4A}"/>
            </a:ext>
          </a:extLst>
        </xdr:cNvPr>
        <xdr:cNvSpPr txBox="1"/>
      </xdr:nvSpPr>
      <xdr:spPr>
        <a:xfrm>
          <a:off x="1441450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538" name="直線コネクタ 537">
          <a:extLst>
            <a:ext uri="{FF2B5EF4-FFF2-40B4-BE49-F238E27FC236}">
              <a16:creationId xmlns:a16="http://schemas.microsoft.com/office/drawing/2014/main" id="{B572E2E4-DD64-495F-91E7-38B22BAC6F3E}"/>
            </a:ext>
          </a:extLst>
        </xdr:cNvPr>
        <xdr:cNvCxnSpPr/>
      </xdr:nvCxnSpPr>
      <xdr:spPr>
        <a:xfrm>
          <a:off x="142875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8CAF2CC2-80F7-4AD4-8C4A-8545AD07D633}"/>
            </a:ext>
          </a:extLst>
        </xdr:cNvPr>
        <xdr:cNvSpPr txBox="1"/>
      </xdr:nvSpPr>
      <xdr:spPr>
        <a:xfrm>
          <a:off x="14414500" y="987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40" name="フローチャート: 判断 539">
          <a:extLst>
            <a:ext uri="{FF2B5EF4-FFF2-40B4-BE49-F238E27FC236}">
              <a16:creationId xmlns:a16="http://schemas.microsoft.com/office/drawing/2014/main" id="{65CFFA4B-C525-456C-824F-1999370DA77E}"/>
            </a:ext>
          </a:extLst>
        </xdr:cNvPr>
        <xdr:cNvSpPr/>
      </xdr:nvSpPr>
      <xdr:spPr>
        <a:xfrm>
          <a:off x="14325600" y="9893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41" name="フローチャート: 判断 540">
          <a:extLst>
            <a:ext uri="{FF2B5EF4-FFF2-40B4-BE49-F238E27FC236}">
              <a16:creationId xmlns:a16="http://schemas.microsoft.com/office/drawing/2014/main" id="{542CB736-04E0-465E-9000-D4B9C5CFB2C6}"/>
            </a:ext>
          </a:extLst>
        </xdr:cNvPr>
        <xdr:cNvSpPr/>
      </xdr:nvSpPr>
      <xdr:spPr>
        <a:xfrm>
          <a:off x="135788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542" name="フローチャート: 判断 541">
          <a:extLst>
            <a:ext uri="{FF2B5EF4-FFF2-40B4-BE49-F238E27FC236}">
              <a16:creationId xmlns:a16="http://schemas.microsoft.com/office/drawing/2014/main" id="{E3CD6325-FEFD-4F9B-8E87-0D43EE83C4BB}"/>
            </a:ext>
          </a:extLst>
        </xdr:cNvPr>
        <xdr:cNvSpPr/>
      </xdr:nvSpPr>
      <xdr:spPr>
        <a:xfrm>
          <a:off x="1280414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43" name="フローチャート: 判断 542">
          <a:extLst>
            <a:ext uri="{FF2B5EF4-FFF2-40B4-BE49-F238E27FC236}">
              <a16:creationId xmlns:a16="http://schemas.microsoft.com/office/drawing/2014/main" id="{EF17ED52-8881-445A-9225-E6DCC98B741F}"/>
            </a:ext>
          </a:extLst>
        </xdr:cNvPr>
        <xdr:cNvSpPr/>
      </xdr:nvSpPr>
      <xdr:spPr>
        <a:xfrm>
          <a:off x="12029440" y="977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44" name="フローチャート: 判断 543">
          <a:extLst>
            <a:ext uri="{FF2B5EF4-FFF2-40B4-BE49-F238E27FC236}">
              <a16:creationId xmlns:a16="http://schemas.microsoft.com/office/drawing/2014/main" id="{3B492248-AF19-4A22-98AF-CA5B8D7F6ED6}"/>
            </a:ext>
          </a:extLst>
        </xdr:cNvPr>
        <xdr:cNvSpPr/>
      </xdr:nvSpPr>
      <xdr:spPr>
        <a:xfrm>
          <a:off x="1123188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70807F5-09E2-481E-BF49-3741EEF2AA4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DC89AB9-DD49-4340-A785-365F278594D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12E52C5-4EEE-4542-914A-89E0ED49070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B6625F3-2047-4C69-9070-EF36BED8786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E499481-20EE-413C-8EE5-6D91DA6B697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550" name="楕円 549">
          <a:extLst>
            <a:ext uri="{FF2B5EF4-FFF2-40B4-BE49-F238E27FC236}">
              <a16:creationId xmlns:a16="http://schemas.microsoft.com/office/drawing/2014/main" id="{E481ADA9-C467-4A86-B14F-D1EE9C48CAB6}"/>
            </a:ext>
          </a:extLst>
        </xdr:cNvPr>
        <xdr:cNvSpPr/>
      </xdr:nvSpPr>
      <xdr:spPr>
        <a:xfrm>
          <a:off x="14325600" y="98475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147337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951A3DFE-B57C-40A3-ACC8-A50341BCDB2D}"/>
            </a:ext>
          </a:extLst>
        </xdr:cNvPr>
        <xdr:cNvSpPr txBox="1"/>
      </xdr:nvSpPr>
      <xdr:spPr>
        <a:xfrm>
          <a:off x="14414500"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552" name="楕円 551">
          <a:extLst>
            <a:ext uri="{FF2B5EF4-FFF2-40B4-BE49-F238E27FC236}">
              <a16:creationId xmlns:a16="http://schemas.microsoft.com/office/drawing/2014/main" id="{F5326074-96B2-4ACE-BCC9-A0739E9E88C9}"/>
            </a:ext>
          </a:extLst>
        </xdr:cNvPr>
        <xdr:cNvSpPr/>
      </xdr:nvSpPr>
      <xdr:spPr>
        <a:xfrm>
          <a:off x="13578840" y="979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59</xdr:row>
      <xdr:rowOff>3810</xdr:rowOff>
    </xdr:to>
    <xdr:cxnSp macro="">
      <xdr:nvCxnSpPr>
        <xdr:cNvPr id="553" name="直線コネクタ 552">
          <a:extLst>
            <a:ext uri="{FF2B5EF4-FFF2-40B4-BE49-F238E27FC236}">
              <a16:creationId xmlns:a16="http://schemas.microsoft.com/office/drawing/2014/main" id="{7A61CCDC-DB26-4C9C-92FB-5A392692F26E}"/>
            </a:ext>
          </a:extLst>
        </xdr:cNvPr>
        <xdr:cNvCxnSpPr/>
      </xdr:nvCxnSpPr>
      <xdr:spPr>
        <a:xfrm>
          <a:off x="13629640" y="984504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54" name="楕円 553">
          <a:extLst>
            <a:ext uri="{FF2B5EF4-FFF2-40B4-BE49-F238E27FC236}">
              <a16:creationId xmlns:a16="http://schemas.microsoft.com/office/drawing/2014/main" id="{78A813AE-02DC-422C-9BA0-580B0A243428}"/>
            </a:ext>
          </a:extLst>
        </xdr:cNvPr>
        <xdr:cNvSpPr/>
      </xdr:nvSpPr>
      <xdr:spPr>
        <a:xfrm>
          <a:off x="1280414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121920</xdr:rowOff>
    </xdr:to>
    <xdr:cxnSp macro="">
      <xdr:nvCxnSpPr>
        <xdr:cNvPr id="555" name="直線コネクタ 554">
          <a:extLst>
            <a:ext uri="{FF2B5EF4-FFF2-40B4-BE49-F238E27FC236}">
              <a16:creationId xmlns:a16="http://schemas.microsoft.com/office/drawing/2014/main" id="{C3DD0C1C-81C1-45B7-BB22-01AF633D14FF}"/>
            </a:ext>
          </a:extLst>
        </xdr:cNvPr>
        <xdr:cNvCxnSpPr/>
      </xdr:nvCxnSpPr>
      <xdr:spPr>
        <a:xfrm>
          <a:off x="12854940" y="979170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133985</xdr:rowOff>
    </xdr:from>
    <xdr:to>
      <xdr:col>72</xdr:col>
      <xdr:colOff>38100</xdr:colOff>
      <xdr:row>58</xdr:row>
      <xdr:rowOff>64135</xdr:rowOff>
    </xdr:to>
    <xdr:sp macro="" textlink="">
      <xdr:nvSpPr>
        <xdr:cNvPr id="556" name="楕円 555">
          <a:extLst>
            <a:ext uri="{FF2B5EF4-FFF2-40B4-BE49-F238E27FC236}">
              <a16:creationId xmlns:a16="http://schemas.microsoft.com/office/drawing/2014/main" id="{AB92806D-5EE5-4207-B1FB-BA8580D58A61}"/>
            </a:ext>
          </a:extLst>
        </xdr:cNvPr>
        <xdr:cNvSpPr/>
      </xdr:nvSpPr>
      <xdr:spPr>
        <a:xfrm>
          <a:off x="12029440" y="9689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13335</xdr:rowOff>
    </xdr:from>
    <xdr:to>
      <xdr:col>76</xdr:col>
      <xdr:colOff>114300</xdr:colOff>
      <xdr:row>58</xdr:row>
      <xdr:rowOff>68580</xdr:rowOff>
    </xdr:to>
    <xdr:cxnSp macro="">
      <xdr:nvCxnSpPr>
        <xdr:cNvPr id="557" name="直線コネクタ 556">
          <a:extLst>
            <a:ext uri="{FF2B5EF4-FFF2-40B4-BE49-F238E27FC236}">
              <a16:creationId xmlns:a16="http://schemas.microsoft.com/office/drawing/2014/main" id="{9B2E5150-FA92-44CD-AFFB-E9FBAD533475}"/>
            </a:ext>
          </a:extLst>
        </xdr:cNvPr>
        <xdr:cNvCxnSpPr/>
      </xdr:nvCxnSpPr>
      <xdr:spPr>
        <a:xfrm>
          <a:off x="12072620" y="9736455"/>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124460</xdr:rowOff>
    </xdr:from>
    <xdr:to>
      <xdr:col>67</xdr:col>
      <xdr:colOff>101600</xdr:colOff>
      <xdr:row>58</xdr:row>
      <xdr:rowOff>54610</xdr:rowOff>
    </xdr:to>
    <xdr:sp macro="" textlink="">
      <xdr:nvSpPr>
        <xdr:cNvPr id="558" name="楕円 557">
          <a:extLst>
            <a:ext uri="{FF2B5EF4-FFF2-40B4-BE49-F238E27FC236}">
              <a16:creationId xmlns:a16="http://schemas.microsoft.com/office/drawing/2014/main" id="{203F256D-FF72-4CFC-A35F-C8ECE431C0E4}"/>
            </a:ext>
          </a:extLst>
        </xdr:cNvPr>
        <xdr:cNvSpPr/>
      </xdr:nvSpPr>
      <xdr:spPr>
        <a:xfrm>
          <a:off x="11231880" y="9679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xdr:rowOff>
    </xdr:from>
    <xdr:to>
      <xdr:col>71</xdr:col>
      <xdr:colOff>177800</xdr:colOff>
      <xdr:row>58</xdr:row>
      <xdr:rowOff>13335</xdr:rowOff>
    </xdr:to>
    <xdr:cxnSp macro="">
      <xdr:nvCxnSpPr>
        <xdr:cNvPr id="559" name="直線コネクタ 558">
          <a:extLst>
            <a:ext uri="{FF2B5EF4-FFF2-40B4-BE49-F238E27FC236}">
              <a16:creationId xmlns:a16="http://schemas.microsoft.com/office/drawing/2014/main" id="{1E12C0A5-1902-477F-BBD0-BF4171BF9F1A}"/>
            </a:ext>
          </a:extLst>
        </xdr:cNvPr>
        <xdr:cNvCxnSpPr/>
      </xdr:nvCxnSpPr>
      <xdr:spPr>
        <a:xfrm>
          <a:off x="11282680" y="972693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CDA03C5C-0DE4-4920-BB9B-C2AEACAA9DA9}"/>
            </a:ext>
          </a:extLst>
        </xdr:cNvPr>
        <xdr:cNvSpPr txBox="1"/>
      </xdr:nvSpPr>
      <xdr:spPr>
        <a:xfrm>
          <a:off x="13437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C8F3BE48-276B-4C3D-B407-29650B1BE947}"/>
            </a:ext>
          </a:extLst>
        </xdr:cNvPr>
        <xdr:cNvSpPr txBox="1"/>
      </xdr:nvSpPr>
      <xdr:spPr>
        <a:xfrm>
          <a:off x="12675244" y="992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B320884F-5D1D-4093-8F05-00DC3FDE87A0}"/>
            </a:ext>
          </a:extLst>
        </xdr:cNvPr>
        <xdr:cNvSpPr txBox="1"/>
      </xdr:nvSpPr>
      <xdr:spPr>
        <a:xfrm>
          <a:off x="119005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C09BBCF5-FB2E-4EFB-8EFB-AC34601B2292}"/>
            </a:ext>
          </a:extLst>
        </xdr:cNvPr>
        <xdr:cNvSpPr txBox="1"/>
      </xdr:nvSpPr>
      <xdr:spPr>
        <a:xfrm>
          <a:off x="11102984"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1E5F512F-9B7B-4EC8-9115-CA1CA56959D9}"/>
            </a:ext>
          </a:extLst>
        </xdr:cNvPr>
        <xdr:cNvSpPr txBox="1"/>
      </xdr:nvSpPr>
      <xdr:spPr>
        <a:xfrm>
          <a:off x="134372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6DF73934-FAFB-4EA6-8A39-3FB07F8405DE}"/>
            </a:ext>
          </a:extLst>
        </xdr:cNvPr>
        <xdr:cNvSpPr txBox="1"/>
      </xdr:nvSpPr>
      <xdr:spPr>
        <a:xfrm>
          <a:off x="126752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80662</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E51D9538-D90D-446E-A0A9-756A70404F83}"/>
            </a:ext>
          </a:extLst>
        </xdr:cNvPr>
        <xdr:cNvSpPr txBox="1"/>
      </xdr:nvSpPr>
      <xdr:spPr>
        <a:xfrm>
          <a:off x="1190054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71137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60FEE7D0-0201-454A-9453-095F3CFB1026}"/>
            </a:ext>
          </a:extLst>
        </xdr:cNvPr>
        <xdr:cNvSpPr txBox="1"/>
      </xdr:nvSpPr>
      <xdr:spPr>
        <a:xfrm>
          <a:off x="1110298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15AF18A-9557-4354-A5EB-C918D021911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8E27A4FA-64BF-46B9-8989-810130082E5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2FCAE94E-73E2-4773-BC03-D8219EE3CD8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913AB4B-2386-47FC-AC1A-44F6D6BB0AD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62CBFDB7-ABF8-43C2-8920-3080D39596C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A94AFFF-F25B-450A-B743-6F7280A6D09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40C81D4-7AD5-4A92-B445-38A95A73765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3B14B34-8268-4059-BAD9-B414D616684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60B06CD-D9C3-4FE1-A07A-759B38C291B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328401C-4D18-4BBF-AF44-F1C54235E66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16B281C2-8F55-493E-8629-BBA134337DA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5DE1F26C-BD4D-41DB-BCBE-F6CE1BFF2E0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BFD3ABE5-8B49-4861-8AB9-1F9D63036EB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4B5E3F11-3D0E-488D-BD51-41C093AA0BE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C7E0A6D9-9908-4C9C-93B9-4EF8ED67ADD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C4A26DFB-1D1A-4BBF-BCB8-9E325F3A617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86542638-2C6D-4C14-A312-A741F113C5D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9DA07E79-8265-4286-8979-73DDBB6FCD7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D2B881FA-33FB-4845-931C-8C4F2936611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24CA0BD7-2778-4897-85C9-6786B326396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DC91B0D0-B0DB-4F53-918B-B9DDBBBC3C7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9183C97B-85A4-4251-8B17-703A5B23BFB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B33C6249-F8F3-4903-92A7-3D3D41D0D84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591" name="直線コネクタ 590">
          <a:extLst>
            <a:ext uri="{FF2B5EF4-FFF2-40B4-BE49-F238E27FC236}">
              <a16:creationId xmlns:a16="http://schemas.microsoft.com/office/drawing/2014/main" id="{9D978592-22A0-4B3F-9123-FF27BA640C76}"/>
            </a:ext>
          </a:extLst>
        </xdr:cNvPr>
        <xdr:cNvCxnSpPr/>
      </xdr:nvCxnSpPr>
      <xdr:spPr>
        <a:xfrm flipV="1">
          <a:off x="19509104" y="928497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242DEB86-137F-4785-A503-B38FD62C5DFE}"/>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3" name="直線コネクタ 592">
          <a:extLst>
            <a:ext uri="{FF2B5EF4-FFF2-40B4-BE49-F238E27FC236}">
              <a16:creationId xmlns:a16="http://schemas.microsoft.com/office/drawing/2014/main" id="{903BFE23-E4A0-4462-9103-3303D7881398}"/>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35242B3F-AD48-404E-8275-8499F845FA4B}"/>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5" name="直線コネクタ 594">
          <a:extLst>
            <a:ext uri="{FF2B5EF4-FFF2-40B4-BE49-F238E27FC236}">
              <a16:creationId xmlns:a16="http://schemas.microsoft.com/office/drawing/2014/main" id="{94245D5C-3D63-4D75-A50F-0B1B4895CF59}"/>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A5B0AE2B-83B4-4E12-B7A5-B6F1249D2E55}"/>
            </a:ext>
          </a:extLst>
        </xdr:cNvPr>
        <xdr:cNvSpPr txBox="1"/>
      </xdr:nvSpPr>
      <xdr:spPr>
        <a:xfrm>
          <a:off x="1954784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7" name="フローチャート: 判断 596">
          <a:extLst>
            <a:ext uri="{FF2B5EF4-FFF2-40B4-BE49-F238E27FC236}">
              <a16:creationId xmlns:a16="http://schemas.microsoft.com/office/drawing/2014/main" id="{5E064161-D9E5-49A6-8E67-D850051245E1}"/>
            </a:ext>
          </a:extLst>
        </xdr:cNvPr>
        <xdr:cNvSpPr/>
      </xdr:nvSpPr>
      <xdr:spPr>
        <a:xfrm>
          <a:off x="194589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598" name="フローチャート: 判断 597">
          <a:extLst>
            <a:ext uri="{FF2B5EF4-FFF2-40B4-BE49-F238E27FC236}">
              <a16:creationId xmlns:a16="http://schemas.microsoft.com/office/drawing/2014/main" id="{EA0DAE93-02E9-46D2-9C52-544318F47D2A}"/>
            </a:ext>
          </a:extLst>
        </xdr:cNvPr>
        <xdr:cNvSpPr/>
      </xdr:nvSpPr>
      <xdr:spPr>
        <a:xfrm>
          <a:off x="18735040" y="10460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599" name="フローチャート: 判断 598">
          <a:extLst>
            <a:ext uri="{FF2B5EF4-FFF2-40B4-BE49-F238E27FC236}">
              <a16:creationId xmlns:a16="http://schemas.microsoft.com/office/drawing/2014/main" id="{73F01180-1CFD-47CD-B8B9-F3B62BACAA4D}"/>
            </a:ext>
          </a:extLst>
        </xdr:cNvPr>
        <xdr:cNvSpPr/>
      </xdr:nvSpPr>
      <xdr:spPr>
        <a:xfrm>
          <a:off x="179374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00" name="フローチャート: 判断 599">
          <a:extLst>
            <a:ext uri="{FF2B5EF4-FFF2-40B4-BE49-F238E27FC236}">
              <a16:creationId xmlns:a16="http://schemas.microsoft.com/office/drawing/2014/main" id="{519587ED-7E06-4C5D-A0D8-26C0E71B0276}"/>
            </a:ext>
          </a:extLst>
        </xdr:cNvPr>
        <xdr:cNvSpPr/>
      </xdr:nvSpPr>
      <xdr:spPr>
        <a:xfrm>
          <a:off x="1716278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01" name="フローチャート: 判断 600">
          <a:extLst>
            <a:ext uri="{FF2B5EF4-FFF2-40B4-BE49-F238E27FC236}">
              <a16:creationId xmlns:a16="http://schemas.microsoft.com/office/drawing/2014/main" id="{A79AEF1E-54A2-4C61-8E48-7A8758416B50}"/>
            </a:ext>
          </a:extLst>
        </xdr:cNvPr>
        <xdr:cNvSpPr/>
      </xdr:nvSpPr>
      <xdr:spPr>
        <a:xfrm>
          <a:off x="1638808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5131462-A351-4CF6-B539-77BD487304E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6EB3AED-C6D0-4794-A715-C5C4DA6D124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16E36AF-C1A7-447B-BD46-27752F5E941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5618075-6390-4905-AE2D-94812591F8D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F5C05A4-0ECB-4234-8D53-0B70D1BD471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607" name="楕円 606">
          <a:extLst>
            <a:ext uri="{FF2B5EF4-FFF2-40B4-BE49-F238E27FC236}">
              <a16:creationId xmlns:a16="http://schemas.microsoft.com/office/drawing/2014/main" id="{DCB45423-2355-451B-939D-F93468031668}"/>
            </a:ext>
          </a:extLst>
        </xdr:cNvPr>
        <xdr:cNvSpPr/>
      </xdr:nvSpPr>
      <xdr:spPr>
        <a:xfrm>
          <a:off x="1945894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A46EAD03-FD33-43BB-B1C0-C02F004A7954}"/>
            </a:ext>
          </a:extLst>
        </xdr:cNvPr>
        <xdr:cNvSpPr txBox="1"/>
      </xdr:nvSpPr>
      <xdr:spPr>
        <a:xfrm>
          <a:off x="1954784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609" name="楕円 608">
          <a:extLst>
            <a:ext uri="{FF2B5EF4-FFF2-40B4-BE49-F238E27FC236}">
              <a16:creationId xmlns:a16="http://schemas.microsoft.com/office/drawing/2014/main" id="{244FAE10-8517-42B8-9D33-E7A357CB54CF}"/>
            </a:ext>
          </a:extLst>
        </xdr:cNvPr>
        <xdr:cNvSpPr/>
      </xdr:nvSpPr>
      <xdr:spPr>
        <a:xfrm>
          <a:off x="18735040" y="1056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53340</xdr:rowOff>
    </xdr:to>
    <xdr:cxnSp macro="">
      <xdr:nvCxnSpPr>
        <xdr:cNvPr id="610" name="直線コネクタ 609">
          <a:extLst>
            <a:ext uri="{FF2B5EF4-FFF2-40B4-BE49-F238E27FC236}">
              <a16:creationId xmlns:a16="http://schemas.microsoft.com/office/drawing/2014/main" id="{351F79D2-CB6E-4F37-AA2F-2536CEC40FCA}"/>
            </a:ext>
          </a:extLst>
        </xdr:cNvPr>
        <xdr:cNvCxnSpPr/>
      </xdr:nvCxnSpPr>
      <xdr:spPr>
        <a:xfrm>
          <a:off x="18778220" y="10614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11" name="楕円 610">
          <a:extLst>
            <a:ext uri="{FF2B5EF4-FFF2-40B4-BE49-F238E27FC236}">
              <a16:creationId xmlns:a16="http://schemas.microsoft.com/office/drawing/2014/main" id="{094B7A6D-4630-4329-8512-A443CAB3E3D0}"/>
            </a:ext>
          </a:extLst>
        </xdr:cNvPr>
        <xdr:cNvSpPr/>
      </xdr:nvSpPr>
      <xdr:spPr>
        <a:xfrm>
          <a:off x="1793748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57150</xdr:rowOff>
    </xdr:to>
    <xdr:cxnSp macro="">
      <xdr:nvCxnSpPr>
        <xdr:cNvPr id="612" name="直線コネクタ 611">
          <a:extLst>
            <a:ext uri="{FF2B5EF4-FFF2-40B4-BE49-F238E27FC236}">
              <a16:creationId xmlns:a16="http://schemas.microsoft.com/office/drawing/2014/main" id="{11C60BC5-7DB4-462C-9615-EAD9491AC29E}"/>
            </a:ext>
          </a:extLst>
        </xdr:cNvPr>
        <xdr:cNvCxnSpPr/>
      </xdr:nvCxnSpPr>
      <xdr:spPr>
        <a:xfrm flipV="1">
          <a:off x="17988280" y="1061466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xdr:rowOff>
    </xdr:from>
    <xdr:to>
      <xdr:col>102</xdr:col>
      <xdr:colOff>165100</xdr:colOff>
      <xdr:row>63</xdr:row>
      <xdr:rowOff>111760</xdr:rowOff>
    </xdr:to>
    <xdr:sp macro="" textlink="">
      <xdr:nvSpPr>
        <xdr:cNvPr id="613" name="楕円 612">
          <a:extLst>
            <a:ext uri="{FF2B5EF4-FFF2-40B4-BE49-F238E27FC236}">
              <a16:creationId xmlns:a16="http://schemas.microsoft.com/office/drawing/2014/main" id="{8FE1030F-443D-4465-A905-BEBE59D9977F}"/>
            </a:ext>
          </a:extLst>
        </xdr:cNvPr>
        <xdr:cNvSpPr/>
      </xdr:nvSpPr>
      <xdr:spPr>
        <a:xfrm>
          <a:off x="1716278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60960</xdr:rowOff>
    </xdr:to>
    <xdr:cxnSp macro="">
      <xdr:nvCxnSpPr>
        <xdr:cNvPr id="614" name="直線コネクタ 613">
          <a:extLst>
            <a:ext uri="{FF2B5EF4-FFF2-40B4-BE49-F238E27FC236}">
              <a16:creationId xmlns:a16="http://schemas.microsoft.com/office/drawing/2014/main" id="{EF8D5E33-66D1-4E12-B7A4-98607CEC303B}"/>
            </a:ext>
          </a:extLst>
        </xdr:cNvPr>
        <xdr:cNvCxnSpPr/>
      </xdr:nvCxnSpPr>
      <xdr:spPr>
        <a:xfrm flipV="1">
          <a:off x="17213580" y="1061847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xdr:rowOff>
    </xdr:from>
    <xdr:to>
      <xdr:col>98</xdr:col>
      <xdr:colOff>38100</xdr:colOff>
      <xdr:row>63</xdr:row>
      <xdr:rowOff>115570</xdr:rowOff>
    </xdr:to>
    <xdr:sp macro="" textlink="">
      <xdr:nvSpPr>
        <xdr:cNvPr id="615" name="楕円 614">
          <a:extLst>
            <a:ext uri="{FF2B5EF4-FFF2-40B4-BE49-F238E27FC236}">
              <a16:creationId xmlns:a16="http://schemas.microsoft.com/office/drawing/2014/main" id="{7BB603E6-3E77-41CD-8DD8-759BD5410E72}"/>
            </a:ext>
          </a:extLst>
        </xdr:cNvPr>
        <xdr:cNvSpPr/>
      </xdr:nvSpPr>
      <xdr:spPr>
        <a:xfrm>
          <a:off x="16388080" y="1057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60960</xdr:rowOff>
    </xdr:from>
    <xdr:to>
      <xdr:col>102</xdr:col>
      <xdr:colOff>114300</xdr:colOff>
      <xdr:row>63</xdr:row>
      <xdr:rowOff>64770</xdr:rowOff>
    </xdr:to>
    <xdr:cxnSp macro="">
      <xdr:nvCxnSpPr>
        <xdr:cNvPr id="616" name="直線コネクタ 615">
          <a:extLst>
            <a:ext uri="{FF2B5EF4-FFF2-40B4-BE49-F238E27FC236}">
              <a16:creationId xmlns:a16="http://schemas.microsoft.com/office/drawing/2014/main" id="{2CB051F6-FC8F-471B-9035-B8CA68BC4552}"/>
            </a:ext>
          </a:extLst>
        </xdr:cNvPr>
        <xdr:cNvCxnSpPr/>
      </xdr:nvCxnSpPr>
      <xdr:spPr>
        <a:xfrm flipV="1">
          <a:off x="16431260" y="1062228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617" name="n_1aveValue【保健センター・保健所】&#10;一人当たり面積">
          <a:extLst>
            <a:ext uri="{FF2B5EF4-FFF2-40B4-BE49-F238E27FC236}">
              <a16:creationId xmlns:a16="http://schemas.microsoft.com/office/drawing/2014/main" id="{B835A828-8F46-4138-934F-8B5E8CCFA055}"/>
            </a:ext>
          </a:extLst>
        </xdr:cNvPr>
        <xdr:cNvSpPr txBox="1"/>
      </xdr:nvSpPr>
      <xdr:spPr>
        <a:xfrm>
          <a:off x="185611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618" name="n_2aveValue【保健センター・保健所】&#10;一人当たり面積">
          <a:extLst>
            <a:ext uri="{FF2B5EF4-FFF2-40B4-BE49-F238E27FC236}">
              <a16:creationId xmlns:a16="http://schemas.microsoft.com/office/drawing/2014/main" id="{CC5D1D3A-0660-4C57-BE2E-B0F25C474536}"/>
            </a:ext>
          </a:extLst>
        </xdr:cNvPr>
        <xdr:cNvSpPr txBox="1"/>
      </xdr:nvSpPr>
      <xdr:spPr>
        <a:xfrm>
          <a:off x="177762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619" name="n_3aveValue【保健センター・保健所】&#10;一人当たり面積">
          <a:extLst>
            <a:ext uri="{FF2B5EF4-FFF2-40B4-BE49-F238E27FC236}">
              <a16:creationId xmlns:a16="http://schemas.microsoft.com/office/drawing/2014/main" id="{8CE7D854-386C-41A4-B15F-033F1DAC6E7F}"/>
            </a:ext>
          </a:extLst>
        </xdr:cNvPr>
        <xdr:cNvSpPr txBox="1"/>
      </xdr:nvSpPr>
      <xdr:spPr>
        <a:xfrm>
          <a:off x="170015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620" name="n_4aveValue【保健センター・保健所】&#10;一人当たり面積">
          <a:extLst>
            <a:ext uri="{FF2B5EF4-FFF2-40B4-BE49-F238E27FC236}">
              <a16:creationId xmlns:a16="http://schemas.microsoft.com/office/drawing/2014/main" id="{176B3971-05DA-4B26-A394-F6BDB7A5299C}"/>
            </a:ext>
          </a:extLst>
        </xdr:cNvPr>
        <xdr:cNvSpPr txBox="1"/>
      </xdr:nvSpPr>
      <xdr:spPr>
        <a:xfrm>
          <a:off x="162268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621" name="n_1mainValue【保健センター・保健所】&#10;一人当たり面積">
          <a:extLst>
            <a:ext uri="{FF2B5EF4-FFF2-40B4-BE49-F238E27FC236}">
              <a16:creationId xmlns:a16="http://schemas.microsoft.com/office/drawing/2014/main" id="{1B26E1EE-858C-4852-B807-9AAD63841A34}"/>
            </a:ext>
          </a:extLst>
        </xdr:cNvPr>
        <xdr:cNvSpPr txBox="1"/>
      </xdr:nvSpPr>
      <xdr:spPr>
        <a:xfrm>
          <a:off x="185611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22" name="n_2mainValue【保健センター・保健所】&#10;一人当たり面積">
          <a:extLst>
            <a:ext uri="{FF2B5EF4-FFF2-40B4-BE49-F238E27FC236}">
              <a16:creationId xmlns:a16="http://schemas.microsoft.com/office/drawing/2014/main" id="{51EA7FE9-0A7B-4E61-BDD6-964A84717C50}"/>
            </a:ext>
          </a:extLst>
        </xdr:cNvPr>
        <xdr:cNvSpPr txBox="1"/>
      </xdr:nvSpPr>
      <xdr:spPr>
        <a:xfrm>
          <a:off x="1777626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102887</xdr:rowOff>
    </xdr:from>
    <xdr:ext cx="469744" cy="259045"/>
    <xdr:sp macro="" textlink="">
      <xdr:nvSpPr>
        <xdr:cNvPr id="623" name="n_3mainValue【保健センター・保健所】&#10;一人当たり面積">
          <a:extLst>
            <a:ext uri="{FF2B5EF4-FFF2-40B4-BE49-F238E27FC236}">
              <a16:creationId xmlns:a16="http://schemas.microsoft.com/office/drawing/2014/main" id="{C419C8AF-9EB1-477B-9F27-D3B520D70870}"/>
            </a:ext>
          </a:extLst>
        </xdr:cNvPr>
        <xdr:cNvSpPr txBox="1"/>
      </xdr:nvSpPr>
      <xdr:spPr>
        <a:xfrm>
          <a:off x="1700156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624" name="n_4mainValue【保健センター・保健所】&#10;一人当たり面積">
          <a:extLst>
            <a:ext uri="{FF2B5EF4-FFF2-40B4-BE49-F238E27FC236}">
              <a16:creationId xmlns:a16="http://schemas.microsoft.com/office/drawing/2014/main" id="{D2CAD4DC-766B-472F-8BDF-31F105FA0707}"/>
            </a:ext>
          </a:extLst>
        </xdr:cNvPr>
        <xdr:cNvSpPr txBox="1"/>
      </xdr:nvSpPr>
      <xdr:spPr>
        <a:xfrm>
          <a:off x="1622686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D63291F-485C-46A4-8EA3-8E957EF290D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886C5582-FDA2-41B8-B197-85818C5C54D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E696C69-989E-4C93-AD4A-0354DEEB89C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A184B93D-2BE8-4384-AA43-8AD4FA6F917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F725F8DD-9262-4538-925B-CA3D627533E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1D797F0-F804-4DA4-9C15-4EB1CEB7696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D63C644-1065-4126-9080-BAA14EC6D6A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D0D62FD4-AEF4-468A-BCE1-2241962378A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8201CD3B-EBCD-4ADF-A37D-92BC07FD151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AA4D6283-A66A-40BB-A6B6-A3A91438F02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59CECCDC-16F2-449C-83F8-51129202B82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E70D22B-CBE3-4535-9A95-201873F786F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2E884B54-7E90-41AA-92DF-191788D0B0C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E49965C9-0C6B-485E-B78A-53346AC46EE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3FA1FD12-D25E-4F03-A1F4-7C4E549233E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8405F477-F024-44AF-A0B8-46BF5AF2070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3EC46567-C9E9-4A1F-AA35-8FA1AA2B6AE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42BC09B3-AFC8-4561-B126-BE375B7D717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FCBD80DF-80D5-4E1D-BCA4-6C2528C2DCD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46144597-6B64-4E5C-B225-E60236586B3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B635FD06-8B7B-40E2-8406-9136E6036828}"/>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F7BB2B3E-E324-477A-B970-480B7677288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62F1AD1C-FECA-45A2-AF52-F18EB8437BF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FCB2F9B6-9538-451F-BDB4-4D214A089061}"/>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B21E26E4-D3FB-475C-838D-3DCAEE9FA7B7}"/>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9F77E039-54DE-4B6C-80D8-F7F0241E2798}"/>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F07889F7-E794-4473-88C2-865D456A90E1}"/>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EB265D27-C3F6-4D19-9168-CFA646207D63}"/>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41AD00A8-E4FB-4CDE-A912-EEDE4D1E593D}"/>
            </a:ext>
          </a:extLst>
        </xdr:cNvPr>
        <xdr:cNvSpPr txBox="1"/>
      </xdr:nvSpPr>
      <xdr:spPr>
        <a:xfrm>
          <a:off x="14414500" y="13614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4" name="フローチャート: 判断 653">
          <a:extLst>
            <a:ext uri="{FF2B5EF4-FFF2-40B4-BE49-F238E27FC236}">
              <a16:creationId xmlns:a16="http://schemas.microsoft.com/office/drawing/2014/main" id="{04554449-EF04-44FE-8C2F-071D4A0B643B}"/>
            </a:ext>
          </a:extLst>
        </xdr:cNvPr>
        <xdr:cNvSpPr/>
      </xdr:nvSpPr>
      <xdr:spPr>
        <a:xfrm>
          <a:off x="14325600" y="13759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5" name="フローチャート: 判断 654">
          <a:extLst>
            <a:ext uri="{FF2B5EF4-FFF2-40B4-BE49-F238E27FC236}">
              <a16:creationId xmlns:a16="http://schemas.microsoft.com/office/drawing/2014/main" id="{AEF112F3-DDBD-4DDE-AC7F-1822254AFEE6}"/>
            </a:ext>
          </a:extLst>
        </xdr:cNvPr>
        <xdr:cNvSpPr/>
      </xdr:nvSpPr>
      <xdr:spPr>
        <a:xfrm>
          <a:off x="13578840" y="1374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6" name="フローチャート: 判断 655">
          <a:extLst>
            <a:ext uri="{FF2B5EF4-FFF2-40B4-BE49-F238E27FC236}">
              <a16:creationId xmlns:a16="http://schemas.microsoft.com/office/drawing/2014/main" id="{8CA6AD15-F91C-4EEC-B647-7B613A7C8043}"/>
            </a:ext>
          </a:extLst>
        </xdr:cNvPr>
        <xdr:cNvSpPr/>
      </xdr:nvSpPr>
      <xdr:spPr>
        <a:xfrm>
          <a:off x="12804140" y="137464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7" name="フローチャート: 判断 656">
          <a:extLst>
            <a:ext uri="{FF2B5EF4-FFF2-40B4-BE49-F238E27FC236}">
              <a16:creationId xmlns:a16="http://schemas.microsoft.com/office/drawing/2014/main" id="{19D8E50D-D4D9-43ED-A2C3-C0BC493C253D}"/>
            </a:ext>
          </a:extLst>
        </xdr:cNvPr>
        <xdr:cNvSpPr/>
      </xdr:nvSpPr>
      <xdr:spPr>
        <a:xfrm>
          <a:off x="12029440" y="13754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8" name="フローチャート: 判断 657">
          <a:extLst>
            <a:ext uri="{FF2B5EF4-FFF2-40B4-BE49-F238E27FC236}">
              <a16:creationId xmlns:a16="http://schemas.microsoft.com/office/drawing/2014/main" id="{4C1D996D-92A5-4995-B159-92BCBF90ED83}"/>
            </a:ext>
          </a:extLst>
        </xdr:cNvPr>
        <xdr:cNvSpPr/>
      </xdr:nvSpPr>
      <xdr:spPr>
        <a:xfrm>
          <a:off x="1123188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BBEBE6C-4B4A-4BA3-86E4-92A7D628076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029889B-5A81-4745-A0A8-52468C78FB5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836F7D0-46BA-437A-A85A-C6D6F1A6814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B888401-0A70-4D55-9B78-0BACE4D51AE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E091357-9781-415D-8DC7-B8A5DEEA2FB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59689</xdr:rowOff>
    </xdr:from>
    <xdr:to>
      <xdr:col>85</xdr:col>
      <xdr:colOff>177800</xdr:colOff>
      <xdr:row>83</xdr:row>
      <xdr:rowOff>161289</xdr:rowOff>
    </xdr:to>
    <xdr:sp macro="" textlink="">
      <xdr:nvSpPr>
        <xdr:cNvPr id="664" name="楕円 663">
          <a:extLst>
            <a:ext uri="{FF2B5EF4-FFF2-40B4-BE49-F238E27FC236}">
              <a16:creationId xmlns:a16="http://schemas.microsoft.com/office/drawing/2014/main" id="{D3AD42EC-6DA2-4D6F-B3C9-A8217F01D541}"/>
            </a:ext>
          </a:extLst>
        </xdr:cNvPr>
        <xdr:cNvSpPr/>
      </xdr:nvSpPr>
      <xdr:spPr>
        <a:xfrm>
          <a:off x="14325600" y="139738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38116</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18BF98B8-D220-4E5F-9816-2606975DE232}"/>
            </a:ext>
          </a:extLst>
        </xdr:cNvPr>
        <xdr:cNvSpPr txBox="1"/>
      </xdr:nvSpPr>
      <xdr:spPr>
        <a:xfrm>
          <a:off x="14414500"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30480</xdr:rowOff>
    </xdr:from>
    <xdr:to>
      <xdr:col>81</xdr:col>
      <xdr:colOff>101600</xdr:colOff>
      <xdr:row>83</xdr:row>
      <xdr:rowOff>132080</xdr:rowOff>
    </xdr:to>
    <xdr:sp macro="" textlink="">
      <xdr:nvSpPr>
        <xdr:cNvPr id="666" name="楕円 665">
          <a:extLst>
            <a:ext uri="{FF2B5EF4-FFF2-40B4-BE49-F238E27FC236}">
              <a16:creationId xmlns:a16="http://schemas.microsoft.com/office/drawing/2014/main" id="{2434DF91-C77C-4E08-978D-F077F75FA2DE}"/>
            </a:ext>
          </a:extLst>
        </xdr:cNvPr>
        <xdr:cNvSpPr/>
      </xdr:nvSpPr>
      <xdr:spPr>
        <a:xfrm>
          <a:off x="1357884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81280</xdr:rowOff>
    </xdr:from>
    <xdr:to>
      <xdr:col>85</xdr:col>
      <xdr:colOff>127000</xdr:colOff>
      <xdr:row>83</xdr:row>
      <xdr:rowOff>110489</xdr:rowOff>
    </xdr:to>
    <xdr:cxnSp macro="">
      <xdr:nvCxnSpPr>
        <xdr:cNvPr id="667" name="直線コネクタ 666">
          <a:extLst>
            <a:ext uri="{FF2B5EF4-FFF2-40B4-BE49-F238E27FC236}">
              <a16:creationId xmlns:a16="http://schemas.microsoft.com/office/drawing/2014/main" id="{FBE601AC-7797-4EA0-97A7-2A6EF79B9E53}"/>
            </a:ext>
          </a:extLst>
        </xdr:cNvPr>
        <xdr:cNvCxnSpPr/>
      </xdr:nvCxnSpPr>
      <xdr:spPr>
        <a:xfrm>
          <a:off x="13629640" y="13995400"/>
          <a:ext cx="74676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2539</xdr:rowOff>
    </xdr:from>
    <xdr:to>
      <xdr:col>76</xdr:col>
      <xdr:colOff>165100</xdr:colOff>
      <xdr:row>83</xdr:row>
      <xdr:rowOff>104139</xdr:rowOff>
    </xdr:to>
    <xdr:sp macro="" textlink="">
      <xdr:nvSpPr>
        <xdr:cNvPr id="668" name="楕円 667">
          <a:extLst>
            <a:ext uri="{FF2B5EF4-FFF2-40B4-BE49-F238E27FC236}">
              <a16:creationId xmlns:a16="http://schemas.microsoft.com/office/drawing/2014/main" id="{A8060223-675C-4D8E-9A55-BCF259849FD8}"/>
            </a:ext>
          </a:extLst>
        </xdr:cNvPr>
        <xdr:cNvSpPr/>
      </xdr:nvSpPr>
      <xdr:spPr>
        <a:xfrm>
          <a:off x="12804140" y="1391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53339</xdr:rowOff>
    </xdr:from>
    <xdr:to>
      <xdr:col>81</xdr:col>
      <xdr:colOff>50800</xdr:colOff>
      <xdr:row>83</xdr:row>
      <xdr:rowOff>81280</xdr:rowOff>
    </xdr:to>
    <xdr:cxnSp macro="">
      <xdr:nvCxnSpPr>
        <xdr:cNvPr id="669" name="直線コネクタ 668">
          <a:extLst>
            <a:ext uri="{FF2B5EF4-FFF2-40B4-BE49-F238E27FC236}">
              <a16:creationId xmlns:a16="http://schemas.microsoft.com/office/drawing/2014/main" id="{B0C1F628-C5C2-4AE6-B95A-5603E9D72172}"/>
            </a:ext>
          </a:extLst>
        </xdr:cNvPr>
        <xdr:cNvCxnSpPr/>
      </xdr:nvCxnSpPr>
      <xdr:spPr>
        <a:xfrm>
          <a:off x="12854940" y="13967459"/>
          <a:ext cx="7747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144780</xdr:rowOff>
    </xdr:from>
    <xdr:to>
      <xdr:col>72</xdr:col>
      <xdr:colOff>38100</xdr:colOff>
      <xdr:row>83</xdr:row>
      <xdr:rowOff>74930</xdr:rowOff>
    </xdr:to>
    <xdr:sp macro="" textlink="">
      <xdr:nvSpPr>
        <xdr:cNvPr id="670" name="楕円 669">
          <a:extLst>
            <a:ext uri="{FF2B5EF4-FFF2-40B4-BE49-F238E27FC236}">
              <a16:creationId xmlns:a16="http://schemas.microsoft.com/office/drawing/2014/main" id="{0679ECA4-E40B-444F-B4A0-916A79372680}"/>
            </a:ext>
          </a:extLst>
        </xdr:cNvPr>
        <xdr:cNvSpPr/>
      </xdr:nvSpPr>
      <xdr:spPr>
        <a:xfrm>
          <a:off x="12029440" y="13891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24130</xdr:rowOff>
    </xdr:from>
    <xdr:to>
      <xdr:col>76</xdr:col>
      <xdr:colOff>114300</xdr:colOff>
      <xdr:row>83</xdr:row>
      <xdr:rowOff>53339</xdr:rowOff>
    </xdr:to>
    <xdr:cxnSp macro="">
      <xdr:nvCxnSpPr>
        <xdr:cNvPr id="671" name="直線コネクタ 670">
          <a:extLst>
            <a:ext uri="{FF2B5EF4-FFF2-40B4-BE49-F238E27FC236}">
              <a16:creationId xmlns:a16="http://schemas.microsoft.com/office/drawing/2014/main" id="{D87C85F1-2137-403C-BDDF-11D32C5528B0}"/>
            </a:ext>
          </a:extLst>
        </xdr:cNvPr>
        <xdr:cNvCxnSpPr/>
      </xdr:nvCxnSpPr>
      <xdr:spPr>
        <a:xfrm>
          <a:off x="12072620" y="13938250"/>
          <a:ext cx="78232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125730</xdr:rowOff>
    </xdr:from>
    <xdr:to>
      <xdr:col>67</xdr:col>
      <xdr:colOff>101600</xdr:colOff>
      <xdr:row>83</xdr:row>
      <xdr:rowOff>55880</xdr:rowOff>
    </xdr:to>
    <xdr:sp macro="" textlink="">
      <xdr:nvSpPr>
        <xdr:cNvPr id="672" name="楕円 671">
          <a:extLst>
            <a:ext uri="{FF2B5EF4-FFF2-40B4-BE49-F238E27FC236}">
              <a16:creationId xmlns:a16="http://schemas.microsoft.com/office/drawing/2014/main" id="{3273FC23-AC7F-4717-87B0-EFED3B789282}"/>
            </a:ext>
          </a:extLst>
        </xdr:cNvPr>
        <xdr:cNvSpPr/>
      </xdr:nvSpPr>
      <xdr:spPr>
        <a:xfrm>
          <a:off x="11231880" y="13872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5080</xdr:rowOff>
    </xdr:from>
    <xdr:to>
      <xdr:col>71</xdr:col>
      <xdr:colOff>177800</xdr:colOff>
      <xdr:row>83</xdr:row>
      <xdr:rowOff>24130</xdr:rowOff>
    </xdr:to>
    <xdr:cxnSp macro="">
      <xdr:nvCxnSpPr>
        <xdr:cNvPr id="673" name="直線コネクタ 672">
          <a:extLst>
            <a:ext uri="{FF2B5EF4-FFF2-40B4-BE49-F238E27FC236}">
              <a16:creationId xmlns:a16="http://schemas.microsoft.com/office/drawing/2014/main" id="{E1D18FED-DDCA-4D6D-9FB7-FF43A77BB04C}"/>
            </a:ext>
          </a:extLst>
        </xdr:cNvPr>
        <xdr:cNvCxnSpPr/>
      </xdr:nvCxnSpPr>
      <xdr:spPr>
        <a:xfrm>
          <a:off x="11282680" y="1391920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674" name="n_1aveValue【消防施設】&#10;有形固定資産減価償却率">
          <a:extLst>
            <a:ext uri="{FF2B5EF4-FFF2-40B4-BE49-F238E27FC236}">
              <a16:creationId xmlns:a16="http://schemas.microsoft.com/office/drawing/2014/main" id="{8B8803AB-7884-4A1B-8EDD-6E7155686465}"/>
            </a:ext>
          </a:extLst>
        </xdr:cNvPr>
        <xdr:cNvSpPr txBox="1"/>
      </xdr:nvSpPr>
      <xdr:spPr>
        <a:xfrm>
          <a:off x="13437244" y="1352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675" name="n_2aveValue【消防施設】&#10;有形固定資産減価償却率">
          <a:extLst>
            <a:ext uri="{FF2B5EF4-FFF2-40B4-BE49-F238E27FC236}">
              <a16:creationId xmlns:a16="http://schemas.microsoft.com/office/drawing/2014/main" id="{95153D55-D14D-4B2F-8DCA-6A98C74B65F9}"/>
            </a:ext>
          </a:extLst>
        </xdr:cNvPr>
        <xdr:cNvSpPr txBox="1"/>
      </xdr:nvSpPr>
      <xdr:spPr>
        <a:xfrm>
          <a:off x="12675244"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676" name="n_3aveValue【消防施設】&#10;有形固定資産減価償却率">
          <a:extLst>
            <a:ext uri="{FF2B5EF4-FFF2-40B4-BE49-F238E27FC236}">
              <a16:creationId xmlns:a16="http://schemas.microsoft.com/office/drawing/2014/main" id="{CAB63B6C-413C-47EF-BA60-B4DD3CF2F6C7}"/>
            </a:ext>
          </a:extLst>
        </xdr:cNvPr>
        <xdr:cNvSpPr txBox="1"/>
      </xdr:nvSpPr>
      <xdr:spPr>
        <a:xfrm>
          <a:off x="11900544" y="1353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677" name="n_4aveValue【消防施設】&#10;有形固定資産減価償却率">
          <a:extLst>
            <a:ext uri="{FF2B5EF4-FFF2-40B4-BE49-F238E27FC236}">
              <a16:creationId xmlns:a16="http://schemas.microsoft.com/office/drawing/2014/main" id="{F6F3DE03-B489-40A1-9526-89A57097B3D7}"/>
            </a:ext>
          </a:extLst>
        </xdr:cNvPr>
        <xdr:cNvSpPr txBox="1"/>
      </xdr:nvSpPr>
      <xdr:spPr>
        <a:xfrm>
          <a:off x="1110298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123207</xdr:rowOff>
    </xdr:from>
    <xdr:ext cx="405111" cy="259045"/>
    <xdr:sp macro="" textlink="">
      <xdr:nvSpPr>
        <xdr:cNvPr id="678" name="n_1mainValue【消防施設】&#10;有形固定資産減価償却率">
          <a:extLst>
            <a:ext uri="{FF2B5EF4-FFF2-40B4-BE49-F238E27FC236}">
              <a16:creationId xmlns:a16="http://schemas.microsoft.com/office/drawing/2014/main" id="{AB9C9311-8C2F-4A32-B11F-F2E628123759}"/>
            </a:ext>
          </a:extLst>
        </xdr:cNvPr>
        <xdr:cNvSpPr txBox="1"/>
      </xdr:nvSpPr>
      <xdr:spPr>
        <a:xfrm>
          <a:off x="13437244" y="1403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79" name="n_2mainValue【消防施設】&#10;有形固定資産減価償却率">
          <a:extLst>
            <a:ext uri="{FF2B5EF4-FFF2-40B4-BE49-F238E27FC236}">
              <a16:creationId xmlns:a16="http://schemas.microsoft.com/office/drawing/2014/main" id="{4D606FBC-6A18-4711-AC59-BDE4B5E06719}"/>
            </a:ext>
          </a:extLst>
        </xdr:cNvPr>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66057</xdr:rowOff>
    </xdr:from>
    <xdr:ext cx="405111" cy="259045"/>
    <xdr:sp macro="" textlink="">
      <xdr:nvSpPr>
        <xdr:cNvPr id="680" name="n_3mainValue【消防施設】&#10;有形固定資産減価償却率">
          <a:extLst>
            <a:ext uri="{FF2B5EF4-FFF2-40B4-BE49-F238E27FC236}">
              <a16:creationId xmlns:a16="http://schemas.microsoft.com/office/drawing/2014/main" id="{DC78A799-8D0A-4131-88E0-CA4E976AA7F2}"/>
            </a:ext>
          </a:extLst>
        </xdr:cNvPr>
        <xdr:cNvSpPr txBox="1"/>
      </xdr:nvSpPr>
      <xdr:spPr>
        <a:xfrm>
          <a:off x="11900544" y="1398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47007</xdr:rowOff>
    </xdr:from>
    <xdr:ext cx="405111" cy="259045"/>
    <xdr:sp macro="" textlink="">
      <xdr:nvSpPr>
        <xdr:cNvPr id="681" name="n_4mainValue【消防施設】&#10;有形固定資産減価償却率">
          <a:extLst>
            <a:ext uri="{FF2B5EF4-FFF2-40B4-BE49-F238E27FC236}">
              <a16:creationId xmlns:a16="http://schemas.microsoft.com/office/drawing/2014/main" id="{03DBB3E4-CC76-40C6-88BF-E9835E133303}"/>
            </a:ext>
          </a:extLst>
        </xdr:cNvPr>
        <xdr:cNvSpPr txBox="1"/>
      </xdr:nvSpPr>
      <xdr:spPr>
        <a:xfrm>
          <a:off x="11102984" y="1396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EC42EEA3-24E7-430A-BED5-0EDB0F753D8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EAA13FD4-AC69-492F-BD6B-A12A1A9109B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2C7ACE82-4AA1-4921-9DDE-C26FAE69833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5A72ABBD-AEF9-411D-9EF7-374611CD889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1935CDE1-5BE6-4BA2-A812-4F10483CE31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B9193583-D777-4AF1-9189-06E43B80EFB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917626B5-A826-41A5-AE7D-1B4313C3875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CCDB328C-6032-4086-BC13-C2DE4C712C2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46C0EAF3-5F8D-425B-A743-A88EE20FBFB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7F491C26-486B-4755-824D-89BF9B89DE2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C9C37B2C-78DB-4397-AA64-E89199611F6E}"/>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DBBEE2F5-85FF-47D1-9820-20A4A8013A8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ECA1E239-1F49-4289-9D09-3093DF5D0D8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DEA01B9E-DCD2-44B9-80EE-C161C948E52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53C6FC30-A2C2-4C3A-B69C-713A6EEA943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588C7995-CECC-4B95-9427-701E1325F46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7BB1942F-66E0-40D7-BDAD-CAB6B87AB31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FDF115BD-5C96-4863-9880-C9301EC4BE7D}"/>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C4ABE149-93E0-4EFB-8096-9F831FF466AC}"/>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DEF7856B-EEB7-4F57-8E13-79E59DC2195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17E8F497-1F89-4E46-9AE3-98EA6E06DFC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2AB1014-DF46-4A85-9951-D4AC6812D99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AEBFD0E-C884-4488-BE77-A8C135ADC54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5" name="直線コネクタ 704">
          <a:extLst>
            <a:ext uri="{FF2B5EF4-FFF2-40B4-BE49-F238E27FC236}">
              <a16:creationId xmlns:a16="http://schemas.microsoft.com/office/drawing/2014/main" id="{30C36706-842D-4A1D-81A5-F37B7D4AD8C7}"/>
            </a:ext>
          </a:extLst>
        </xdr:cNvPr>
        <xdr:cNvCxnSpPr/>
      </xdr:nvCxnSpPr>
      <xdr:spPr>
        <a:xfrm flipV="1">
          <a:off x="19509104" y="13822680"/>
          <a:ext cx="0" cy="6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6" name="【消防施設】&#10;一人当たり面積最小値テキスト">
          <a:extLst>
            <a:ext uri="{FF2B5EF4-FFF2-40B4-BE49-F238E27FC236}">
              <a16:creationId xmlns:a16="http://schemas.microsoft.com/office/drawing/2014/main" id="{5079BAE5-C1D4-4AF5-ACAC-1CBD9E454DCD}"/>
            </a:ext>
          </a:extLst>
        </xdr:cNvPr>
        <xdr:cNvSpPr txBox="1"/>
      </xdr:nvSpPr>
      <xdr:spPr>
        <a:xfrm>
          <a:off x="19547840"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7" name="直線コネクタ 706">
          <a:extLst>
            <a:ext uri="{FF2B5EF4-FFF2-40B4-BE49-F238E27FC236}">
              <a16:creationId xmlns:a16="http://schemas.microsoft.com/office/drawing/2014/main" id="{5DD9D28E-DA88-4754-B34F-48AC4C766DF0}"/>
            </a:ext>
          </a:extLst>
        </xdr:cNvPr>
        <xdr:cNvCxnSpPr/>
      </xdr:nvCxnSpPr>
      <xdr:spPr>
        <a:xfrm>
          <a:off x="19443700" y="14514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8" name="【消防施設】&#10;一人当たり面積最大値テキスト">
          <a:extLst>
            <a:ext uri="{FF2B5EF4-FFF2-40B4-BE49-F238E27FC236}">
              <a16:creationId xmlns:a16="http://schemas.microsoft.com/office/drawing/2014/main" id="{BDAE020F-911C-4DC4-A936-FA074F257EDC}"/>
            </a:ext>
          </a:extLst>
        </xdr:cNvPr>
        <xdr:cNvSpPr txBox="1"/>
      </xdr:nvSpPr>
      <xdr:spPr>
        <a:xfrm>
          <a:off x="19547840"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9" name="直線コネクタ 708">
          <a:extLst>
            <a:ext uri="{FF2B5EF4-FFF2-40B4-BE49-F238E27FC236}">
              <a16:creationId xmlns:a16="http://schemas.microsoft.com/office/drawing/2014/main" id="{7C533846-266C-4815-9FA8-E4C134BED1F8}"/>
            </a:ext>
          </a:extLst>
        </xdr:cNvPr>
        <xdr:cNvCxnSpPr/>
      </xdr:nvCxnSpPr>
      <xdr:spPr>
        <a:xfrm>
          <a:off x="19443700" y="13822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710" name="【消防施設】&#10;一人当たり面積平均値テキスト">
          <a:extLst>
            <a:ext uri="{FF2B5EF4-FFF2-40B4-BE49-F238E27FC236}">
              <a16:creationId xmlns:a16="http://schemas.microsoft.com/office/drawing/2014/main" id="{301222A3-7A23-4F15-AECE-93A6C1B70792}"/>
            </a:ext>
          </a:extLst>
        </xdr:cNvPr>
        <xdr:cNvSpPr txBox="1"/>
      </xdr:nvSpPr>
      <xdr:spPr>
        <a:xfrm>
          <a:off x="19547840" y="14216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11" name="フローチャート: 判断 710">
          <a:extLst>
            <a:ext uri="{FF2B5EF4-FFF2-40B4-BE49-F238E27FC236}">
              <a16:creationId xmlns:a16="http://schemas.microsoft.com/office/drawing/2014/main" id="{0171FAF9-F0B3-4C12-8E26-B74D23E6D9D3}"/>
            </a:ext>
          </a:extLst>
        </xdr:cNvPr>
        <xdr:cNvSpPr/>
      </xdr:nvSpPr>
      <xdr:spPr>
        <a:xfrm>
          <a:off x="19458940" y="14360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2" name="フローチャート: 判断 711">
          <a:extLst>
            <a:ext uri="{FF2B5EF4-FFF2-40B4-BE49-F238E27FC236}">
              <a16:creationId xmlns:a16="http://schemas.microsoft.com/office/drawing/2014/main" id="{4C31B11D-30C8-431C-9BD4-A323EFBDAB7B}"/>
            </a:ext>
          </a:extLst>
        </xdr:cNvPr>
        <xdr:cNvSpPr/>
      </xdr:nvSpPr>
      <xdr:spPr>
        <a:xfrm>
          <a:off x="18735040" y="1436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3" name="フローチャート: 判断 712">
          <a:extLst>
            <a:ext uri="{FF2B5EF4-FFF2-40B4-BE49-F238E27FC236}">
              <a16:creationId xmlns:a16="http://schemas.microsoft.com/office/drawing/2014/main" id="{52F641D8-384C-40C3-B747-63B23BB3276A}"/>
            </a:ext>
          </a:extLst>
        </xdr:cNvPr>
        <xdr:cNvSpPr/>
      </xdr:nvSpPr>
      <xdr:spPr>
        <a:xfrm>
          <a:off x="17937480" y="13054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4" name="フローチャート: 判断 713">
          <a:extLst>
            <a:ext uri="{FF2B5EF4-FFF2-40B4-BE49-F238E27FC236}">
              <a16:creationId xmlns:a16="http://schemas.microsoft.com/office/drawing/2014/main" id="{D4F5F724-2965-4BFF-B959-3B1AF0AFABE8}"/>
            </a:ext>
          </a:extLst>
        </xdr:cNvPr>
        <xdr:cNvSpPr/>
      </xdr:nvSpPr>
      <xdr:spPr>
        <a:xfrm>
          <a:off x="17162780" y="14380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5" name="フローチャート: 判断 714">
          <a:extLst>
            <a:ext uri="{FF2B5EF4-FFF2-40B4-BE49-F238E27FC236}">
              <a16:creationId xmlns:a16="http://schemas.microsoft.com/office/drawing/2014/main" id="{E9653CFD-0CA4-4B66-980A-B9F946C2CB5F}"/>
            </a:ext>
          </a:extLst>
        </xdr:cNvPr>
        <xdr:cNvSpPr/>
      </xdr:nvSpPr>
      <xdr:spPr>
        <a:xfrm>
          <a:off x="16388080" y="143822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C48903D-D250-4775-A339-5087BD12412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65B6032-DCA8-4997-9C3D-111D4B2FF08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AE74D6C-F9E3-475B-ADBA-C64F7C8E636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5FF6EC0-5274-455A-BF1D-4BF96DBDAA8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F304DC2-3F8D-46BA-AB4A-6B2DF3CBD8F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121413</xdr:rowOff>
    </xdr:from>
    <xdr:to>
      <xdr:col>116</xdr:col>
      <xdr:colOff>114300</xdr:colOff>
      <xdr:row>86</xdr:row>
      <xdr:rowOff>51563</xdr:rowOff>
    </xdr:to>
    <xdr:sp macro="" textlink="">
      <xdr:nvSpPr>
        <xdr:cNvPr id="721" name="楕円 720">
          <a:extLst>
            <a:ext uri="{FF2B5EF4-FFF2-40B4-BE49-F238E27FC236}">
              <a16:creationId xmlns:a16="http://schemas.microsoft.com/office/drawing/2014/main" id="{5F578064-A0E5-407C-84CE-D0D57E170127}"/>
            </a:ext>
          </a:extLst>
        </xdr:cNvPr>
        <xdr:cNvSpPr/>
      </xdr:nvSpPr>
      <xdr:spPr>
        <a:xfrm>
          <a:off x="19458940" y="14370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89934</xdr:rowOff>
    </xdr:from>
    <xdr:ext cx="469744" cy="259045"/>
    <xdr:sp macro="" textlink="">
      <xdr:nvSpPr>
        <xdr:cNvPr id="722" name="【消防施設】&#10;一人当たり面積該当値テキスト">
          <a:extLst>
            <a:ext uri="{FF2B5EF4-FFF2-40B4-BE49-F238E27FC236}">
              <a16:creationId xmlns:a16="http://schemas.microsoft.com/office/drawing/2014/main" id="{48AD8CA8-9677-4823-B0CE-5615C65A3E81}"/>
            </a:ext>
          </a:extLst>
        </xdr:cNvPr>
        <xdr:cNvSpPr txBox="1"/>
      </xdr:nvSpPr>
      <xdr:spPr>
        <a:xfrm>
          <a:off x="19547840" y="1433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123698</xdr:rowOff>
    </xdr:from>
    <xdr:to>
      <xdr:col>112</xdr:col>
      <xdr:colOff>38100</xdr:colOff>
      <xdr:row>86</xdr:row>
      <xdr:rowOff>53848</xdr:rowOff>
    </xdr:to>
    <xdr:sp macro="" textlink="">
      <xdr:nvSpPr>
        <xdr:cNvPr id="723" name="楕円 722">
          <a:extLst>
            <a:ext uri="{FF2B5EF4-FFF2-40B4-BE49-F238E27FC236}">
              <a16:creationId xmlns:a16="http://schemas.microsoft.com/office/drawing/2014/main" id="{28D78F8F-009C-4562-9AE7-4FEC647406FE}"/>
            </a:ext>
          </a:extLst>
        </xdr:cNvPr>
        <xdr:cNvSpPr/>
      </xdr:nvSpPr>
      <xdr:spPr>
        <a:xfrm>
          <a:off x="18735040" y="143730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763</xdr:rowOff>
    </xdr:from>
    <xdr:to>
      <xdr:col>116</xdr:col>
      <xdr:colOff>63500</xdr:colOff>
      <xdr:row>86</xdr:row>
      <xdr:rowOff>3048</xdr:rowOff>
    </xdr:to>
    <xdr:cxnSp macro="">
      <xdr:nvCxnSpPr>
        <xdr:cNvPr id="724" name="直線コネクタ 723">
          <a:extLst>
            <a:ext uri="{FF2B5EF4-FFF2-40B4-BE49-F238E27FC236}">
              <a16:creationId xmlns:a16="http://schemas.microsoft.com/office/drawing/2014/main" id="{D6DFD934-BFC1-4F2A-A37D-72F971CE40AF}"/>
            </a:ext>
          </a:extLst>
        </xdr:cNvPr>
        <xdr:cNvCxnSpPr/>
      </xdr:nvCxnSpPr>
      <xdr:spPr>
        <a:xfrm flipV="1">
          <a:off x="18778220" y="14417803"/>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125222</xdr:rowOff>
    </xdr:from>
    <xdr:to>
      <xdr:col>107</xdr:col>
      <xdr:colOff>101600</xdr:colOff>
      <xdr:row>86</xdr:row>
      <xdr:rowOff>55372</xdr:rowOff>
    </xdr:to>
    <xdr:sp macro="" textlink="">
      <xdr:nvSpPr>
        <xdr:cNvPr id="725" name="楕円 724">
          <a:extLst>
            <a:ext uri="{FF2B5EF4-FFF2-40B4-BE49-F238E27FC236}">
              <a16:creationId xmlns:a16="http://schemas.microsoft.com/office/drawing/2014/main" id="{024083A8-BE2B-4230-8D8F-AEF409591272}"/>
            </a:ext>
          </a:extLst>
        </xdr:cNvPr>
        <xdr:cNvSpPr/>
      </xdr:nvSpPr>
      <xdr:spPr>
        <a:xfrm>
          <a:off x="17937480" y="14374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xdr:rowOff>
    </xdr:from>
    <xdr:to>
      <xdr:col>111</xdr:col>
      <xdr:colOff>177800</xdr:colOff>
      <xdr:row>86</xdr:row>
      <xdr:rowOff>4572</xdr:rowOff>
    </xdr:to>
    <xdr:cxnSp macro="">
      <xdr:nvCxnSpPr>
        <xdr:cNvPr id="726" name="直線コネクタ 725">
          <a:extLst>
            <a:ext uri="{FF2B5EF4-FFF2-40B4-BE49-F238E27FC236}">
              <a16:creationId xmlns:a16="http://schemas.microsoft.com/office/drawing/2014/main" id="{82978EAC-BBD8-4351-A677-7393F0F025B6}"/>
            </a:ext>
          </a:extLst>
        </xdr:cNvPr>
        <xdr:cNvCxnSpPr/>
      </xdr:nvCxnSpPr>
      <xdr:spPr>
        <a:xfrm flipV="1">
          <a:off x="17988280" y="14420088"/>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127508</xdr:rowOff>
    </xdr:from>
    <xdr:to>
      <xdr:col>102</xdr:col>
      <xdr:colOff>165100</xdr:colOff>
      <xdr:row>86</xdr:row>
      <xdr:rowOff>57658</xdr:rowOff>
    </xdr:to>
    <xdr:sp macro="" textlink="">
      <xdr:nvSpPr>
        <xdr:cNvPr id="727" name="楕円 726">
          <a:extLst>
            <a:ext uri="{FF2B5EF4-FFF2-40B4-BE49-F238E27FC236}">
              <a16:creationId xmlns:a16="http://schemas.microsoft.com/office/drawing/2014/main" id="{D4B2245F-8960-4D21-878A-8953FBD0F9AE}"/>
            </a:ext>
          </a:extLst>
        </xdr:cNvPr>
        <xdr:cNvSpPr/>
      </xdr:nvSpPr>
      <xdr:spPr>
        <a:xfrm>
          <a:off x="17162780" y="14376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xdr:rowOff>
    </xdr:from>
    <xdr:to>
      <xdr:col>107</xdr:col>
      <xdr:colOff>50800</xdr:colOff>
      <xdr:row>86</xdr:row>
      <xdr:rowOff>6858</xdr:rowOff>
    </xdr:to>
    <xdr:cxnSp macro="">
      <xdr:nvCxnSpPr>
        <xdr:cNvPr id="728" name="直線コネクタ 727">
          <a:extLst>
            <a:ext uri="{FF2B5EF4-FFF2-40B4-BE49-F238E27FC236}">
              <a16:creationId xmlns:a16="http://schemas.microsoft.com/office/drawing/2014/main" id="{64A13307-CD3D-41FA-8C23-77FE8669E40D}"/>
            </a:ext>
          </a:extLst>
        </xdr:cNvPr>
        <xdr:cNvCxnSpPr/>
      </xdr:nvCxnSpPr>
      <xdr:spPr>
        <a:xfrm flipV="1">
          <a:off x="17213580" y="1442161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130556</xdr:rowOff>
    </xdr:from>
    <xdr:to>
      <xdr:col>98</xdr:col>
      <xdr:colOff>38100</xdr:colOff>
      <xdr:row>86</xdr:row>
      <xdr:rowOff>60706</xdr:rowOff>
    </xdr:to>
    <xdr:sp macro="" textlink="">
      <xdr:nvSpPr>
        <xdr:cNvPr id="729" name="楕円 728">
          <a:extLst>
            <a:ext uri="{FF2B5EF4-FFF2-40B4-BE49-F238E27FC236}">
              <a16:creationId xmlns:a16="http://schemas.microsoft.com/office/drawing/2014/main" id="{E096DFBF-9DE3-4348-BCD5-0413951D3937}"/>
            </a:ext>
          </a:extLst>
        </xdr:cNvPr>
        <xdr:cNvSpPr/>
      </xdr:nvSpPr>
      <xdr:spPr>
        <a:xfrm>
          <a:off x="16388080" y="14379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6858</xdr:rowOff>
    </xdr:from>
    <xdr:to>
      <xdr:col>102</xdr:col>
      <xdr:colOff>114300</xdr:colOff>
      <xdr:row>86</xdr:row>
      <xdr:rowOff>9906</xdr:rowOff>
    </xdr:to>
    <xdr:cxnSp macro="">
      <xdr:nvCxnSpPr>
        <xdr:cNvPr id="730" name="直線コネクタ 729">
          <a:extLst>
            <a:ext uri="{FF2B5EF4-FFF2-40B4-BE49-F238E27FC236}">
              <a16:creationId xmlns:a16="http://schemas.microsoft.com/office/drawing/2014/main" id="{6D5D9301-EF4B-4555-B0DA-17ED09D13789}"/>
            </a:ext>
          </a:extLst>
        </xdr:cNvPr>
        <xdr:cNvCxnSpPr/>
      </xdr:nvCxnSpPr>
      <xdr:spPr>
        <a:xfrm flipV="1">
          <a:off x="16431260" y="14423898"/>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731" name="n_1aveValue【消防施設】&#10;一人当たり面積">
          <a:extLst>
            <a:ext uri="{FF2B5EF4-FFF2-40B4-BE49-F238E27FC236}">
              <a16:creationId xmlns:a16="http://schemas.microsoft.com/office/drawing/2014/main" id="{065C1D8C-AFA6-445F-A414-5772FC2BB49C}"/>
            </a:ext>
          </a:extLst>
        </xdr:cNvPr>
        <xdr:cNvSpPr txBox="1"/>
      </xdr:nvSpPr>
      <xdr:spPr>
        <a:xfrm>
          <a:off x="18561127" y="1414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2" name="n_2aveValue【消防施設】&#10;一人当たり面積">
          <a:extLst>
            <a:ext uri="{FF2B5EF4-FFF2-40B4-BE49-F238E27FC236}">
              <a16:creationId xmlns:a16="http://schemas.microsoft.com/office/drawing/2014/main" id="{BE78FD7A-BB85-4CAF-BC4C-01F1B5AC843D}"/>
            </a:ext>
          </a:extLst>
        </xdr:cNvPr>
        <xdr:cNvSpPr txBox="1"/>
      </xdr:nvSpPr>
      <xdr:spPr>
        <a:xfrm>
          <a:off x="17776267" y="128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3" name="n_3aveValue【消防施設】&#10;一人当たり面積">
          <a:extLst>
            <a:ext uri="{FF2B5EF4-FFF2-40B4-BE49-F238E27FC236}">
              <a16:creationId xmlns:a16="http://schemas.microsoft.com/office/drawing/2014/main" id="{374A4450-64F8-4043-92A0-9899A2A9F966}"/>
            </a:ext>
          </a:extLst>
        </xdr:cNvPr>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734" name="n_4aveValue【消防施設】&#10;一人当たり面積">
          <a:extLst>
            <a:ext uri="{FF2B5EF4-FFF2-40B4-BE49-F238E27FC236}">
              <a16:creationId xmlns:a16="http://schemas.microsoft.com/office/drawing/2014/main" id="{3E2F20F3-B50D-48C0-B1AB-5E3B180ED6D9}"/>
            </a:ext>
          </a:extLst>
        </xdr:cNvPr>
        <xdr:cNvSpPr txBox="1"/>
      </xdr:nvSpPr>
      <xdr:spPr>
        <a:xfrm>
          <a:off x="16226867" y="1447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44975</xdr:rowOff>
    </xdr:from>
    <xdr:ext cx="469744" cy="259045"/>
    <xdr:sp macro="" textlink="">
      <xdr:nvSpPr>
        <xdr:cNvPr id="735" name="n_1mainValue【消防施設】&#10;一人当たり面積">
          <a:extLst>
            <a:ext uri="{FF2B5EF4-FFF2-40B4-BE49-F238E27FC236}">
              <a16:creationId xmlns:a16="http://schemas.microsoft.com/office/drawing/2014/main" id="{E8E673CB-B530-4648-8A8A-AFFF14887FBC}"/>
            </a:ext>
          </a:extLst>
        </xdr:cNvPr>
        <xdr:cNvSpPr txBox="1"/>
      </xdr:nvSpPr>
      <xdr:spPr>
        <a:xfrm>
          <a:off x="18561127" y="1446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46499</xdr:rowOff>
    </xdr:from>
    <xdr:ext cx="469744" cy="259045"/>
    <xdr:sp macro="" textlink="">
      <xdr:nvSpPr>
        <xdr:cNvPr id="736" name="n_2mainValue【消防施設】&#10;一人当たり面積">
          <a:extLst>
            <a:ext uri="{FF2B5EF4-FFF2-40B4-BE49-F238E27FC236}">
              <a16:creationId xmlns:a16="http://schemas.microsoft.com/office/drawing/2014/main" id="{9B8D8D03-A863-4EC9-AF25-7B00699A6FC3}"/>
            </a:ext>
          </a:extLst>
        </xdr:cNvPr>
        <xdr:cNvSpPr txBox="1"/>
      </xdr:nvSpPr>
      <xdr:spPr>
        <a:xfrm>
          <a:off x="17776267" y="1446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74185</xdr:rowOff>
    </xdr:from>
    <xdr:ext cx="469744" cy="259045"/>
    <xdr:sp macro="" textlink="">
      <xdr:nvSpPr>
        <xdr:cNvPr id="737" name="n_3mainValue【消防施設】&#10;一人当たり面積">
          <a:extLst>
            <a:ext uri="{FF2B5EF4-FFF2-40B4-BE49-F238E27FC236}">
              <a16:creationId xmlns:a16="http://schemas.microsoft.com/office/drawing/2014/main" id="{6D778103-A5F1-4493-8A6B-90EB8F1EE305}"/>
            </a:ext>
          </a:extLst>
        </xdr:cNvPr>
        <xdr:cNvSpPr txBox="1"/>
      </xdr:nvSpPr>
      <xdr:spPr>
        <a:xfrm>
          <a:off x="17001567" y="1415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77233</xdr:rowOff>
    </xdr:from>
    <xdr:ext cx="469744" cy="259045"/>
    <xdr:sp macro="" textlink="">
      <xdr:nvSpPr>
        <xdr:cNvPr id="738" name="n_4mainValue【消防施設】&#10;一人当たり面積">
          <a:extLst>
            <a:ext uri="{FF2B5EF4-FFF2-40B4-BE49-F238E27FC236}">
              <a16:creationId xmlns:a16="http://schemas.microsoft.com/office/drawing/2014/main" id="{6996D236-0434-451C-84BE-AC7ADCD77007}"/>
            </a:ext>
          </a:extLst>
        </xdr:cNvPr>
        <xdr:cNvSpPr txBox="1"/>
      </xdr:nvSpPr>
      <xdr:spPr>
        <a:xfrm>
          <a:off x="16226867" y="1415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3A0675C-77E5-4CF0-BC65-7399DD7CA00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7BEB7269-7092-410B-9225-549C8CF4D26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F0095A93-0783-48C9-9839-E14F6C7FA9F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83E4D93F-DCB5-4A8B-A99D-E5F8636B327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73E1380-1A04-43B5-A228-6BA92D56770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B853A2B6-EFB4-4F4E-BA3A-4BDD70C206F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AD3C5CD3-026F-465F-A34C-7D9B016BA6F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66C15631-1CF1-4BCD-A362-0A470B970AF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CBCB6E5D-C9F5-46DF-9541-E61D58EB6CE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A97AA846-D00E-41F1-9DE8-31CF2A82577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700B7AF-6B94-48E5-ABB2-8664ADC0B30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8BB558DB-5570-4124-A085-FF2C8BE3673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5F81DAE0-8497-42B6-8454-4D0486D2EFF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3F4C0D5A-0C74-4EC8-946A-468F887DF43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9FD8C9C4-C244-422E-983C-974A7BA3E7C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35440D5C-3F33-41BF-BB21-51FD155D3A2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C694FC6C-B366-4E06-9543-8049379E432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9A442392-31DD-4CDC-9E06-8501BCF319B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761BB74E-5FDA-4A76-97C5-D34790B922D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D0F6FA70-5076-45A4-B1C8-BDCB6AE1253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997726C4-9A24-4451-8CE8-29AF1DB6FEB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6714DBF3-A23C-4194-83B5-E678E7451C1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6E41A025-8980-49EA-A04D-3939565B44D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D309A323-7829-41FF-9C6D-52C3E9CA64E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3627743A-89B0-4219-9602-C4D3481CE8A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EEC1B4A4-20B9-4826-A95B-BA0745A9928E}"/>
            </a:ext>
          </a:extLst>
        </xdr:cNvPr>
        <xdr:cNvCxnSpPr/>
      </xdr:nvCxnSpPr>
      <xdr:spPr>
        <a:xfrm flipV="1">
          <a:off x="14375764" y="16822238"/>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52F7E9F6-B2DA-462B-A9C3-F4652986E69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52A4524D-9833-4508-845C-1C4918DFA095}"/>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7" name="【庁舎】&#10;有形固定資産減価償却率最大値テキスト">
          <a:extLst>
            <a:ext uri="{FF2B5EF4-FFF2-40B4-BE49-F238E27FC236}">
              <a16:creationId xmlns:a16="http://schemas.microsoft.com/office/drawing/2014/main" id="{5FD258F3-A82A-409F-AF47-8DF31F62FB1E}"/>
            </a:ext>
          </a:extLst>
        </xdr:cNvPr>
        <xdr:cNvSpPr txBox="1"/>
      </xdr:nvSpPr>
      <xdr:spPr>
        <a:xfrm>
          <a:off x="14414500" y="16601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8" name="直線コネクタ 767">
          <a:extLst>
            <a:ext uri="{FF2B5EF4-FFF2-40B4-BE49-F238E27FC236}">
              <a16:creationId xmlns:a16="http://schemas.microsoft.com/office/drawing/2014/main" id="{2725706C-5EEC-4C6B-AA44-893F4A2C5C3E}"/>
            </a:ext>
          </a:extLst>
        </xdr:cNvPr>
        <xdr:cNvCxnSpPr/>
      </xdr:nvCxnSpPr>
      <xdr:spPr>
        <a:xfrm>
          <a:off x="14287500" y="16822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9" name="【庁舎】&#10;有形固定資産減価償却率平均値テキスト">
          <a:extLst>
            <a:ext uri="{FF2B5EF4-FFF2-40B4-BE49-F238E27FC236}">
              <a16:creationId xmlns:a16="http://schemas.microsoft.com/office/drawing/2014/main" id="{B35B0D4C-961E-4B79-BC3F-6332E5489A70}"/>
            </a:ext>
          </a:extLst>
        </xdr:cNvPr>
        <xdr:cNvSpPr txBox="1"/>
      </xdr:nvSpPr>
      <xdr:spPr>
        <a:xfrm>
          <a:off x="14414500" y="17310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70" name="フローチャート: 判断 769">
          <a:extLst>
            <a:ext uri="{FF2B5EF4-FFF2-40B4-BE49-F238E27FC236}">
              <a16:creationId xmlns:a16="http://schemas.microsoft.com/office/drawing/2014/main" id="{84CF99F1-5523-4B98-AAED-371D1FDF31D4}"/>
            </a:ext>
          </a:extLst>
        </xdr:cNvPr>
        <xdr:cNvSpPr/>
      </xdr:nvSpPr>
      <xdr:spPr>
        <a:xfrm>
          <a:off x="14325600" y="174550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71" name="フローチャート: 判断 770">
          <a:extLst>
            <a:ext uri="{FF2B5EF4-FFF2-40B4-BE49-F238E27FC236}">
              <a16:creationId xmlns:a16="http://schemas.microsoft.com/office/drawing/2014/main" id="{6C4AF329-C9FE-46CC-B538-9EC36BCE0B80}"/>
            </a:ext>
          </a:extLst>
        </xdr:cNvPr>
        <xdr:cNvSpPr/>
      </xdr:nvSpPr>
      <xdr:spPr>
        <a:xfrm>
          <a:off x="1357884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2" name="フローチャート: 判断 771">
          <a:extLst>
            <a:ext uri="{FF2B5EF4-FFF2-40B4-BE49-F238E27FC236}">
              <a16:creationId xmlns:a16="http://schemas.microsoft.com/office/drawing/2014/main" id="{123045CB-E2C5-4161-A3C9-E710970B3680}"/>
            </a:ext>
          </a:extLst>
        </xdr:cNvPr>
        <xdr:cNvSpPr/>
      </xdr:nvSpPr>
      <xdr:spPr>
        <a:xfrm>
          <a:off x="1280414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F6909BF3-D94B-4F3A-ACB7-02ADF3546636}"/>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4" name="フローチャート: 判断 773">
          <a:extLst>
            <a:ext uri="{FF2B5EF4-FFF2-40B4-BE49-F238E27FC236}">
              <a16:creationId xmlns:a16="http://schemas.microsoft.com/office/drawing/2014/main" id="{7C86988E-3411-4159-83CA-B664A0A9CE82}"/>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4AC3659-3E2C-47D1-ACBF-FFF48F7EA0F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14A750A-8523-4492-B039-56C8F61EA5A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5097912-F58D-4770-BF98-3564843D620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3CFE3A4-692E-47B1-BA13-5242724A7AE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5D72A3C-DF9C-4336-AB4E-56F708616ED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58057</xdr:rowOff>
    </xdr:from>
    <xdr:to>
      <xdr:col>85</xdr:col>
      <xdr:colOff>177800</xdr:colOff>
      <xdr:row>105</xdr:row>
      <xdr:rowOff>159657</xdr:rowOff>
    </xdr:to>
    <xdr:sp macro="" textlink="">
      <xdr:nvSpPr>
        <xdr:cNvPr id="780" name="楕円 779">
          <a:extLst>
            <a:ext uri="{FF2B5EF4-FFF2-40B4-BE49-F238E27FC236}">
              <a16:creationId xmlns:a16="http://schemas.microsoft.com/office/drawing/2014/main" id="{2D848C69-03AA-4603-86B9-83687C416B62}"/>
            </a:ext>
          </a:extLst>
        </xdr:cNvPr>
        <xdr:cNvSpPr/>
      </xdr:nvSpPr>
      <xdr:spPr>
        <a:xfrm>
          <a:off x="14325600" y="176602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36484</xdr:rowOff>
    </xdr:from>
    <xdr:ext cx="405111" cy="259045"/>
    <xdr:sp macro="" textlink="">
      <xdr:nvSpPr>
        <xdr:cNvPr id="781" name="【庁舎】&#10;有形固定資産減価償却率該当値テキスト">
          <a:extLst>
            <a:ext uri="{FF2B5EF4-FFF2-40B4-BE49-F238E27FC236}">
              <a16:creationId xmlns:a16="http://schemas.microsoft.com/office/drawing/2014/main" id="{EF05CB80-830D-43F1-92B6-2E890831896E}"/>
            </a:ext>
          </a:extLst>
        </xdr:cNvPr>
        <xdr:cNvSpPr txBox="1"/>
      </xdr:nvSpPr>
      <xdr:spPr>
        <a:xfrm>
          <a:off x="14414500"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28666</xdr:rowOff>
    </xdr:from>
    <xdr:to>
      <xdr:col>81</xdr:col>
      <xdr:colOff>101600</xdr:colOff>
      <xdr:row>105</xdr:row>
      <xdr:rowOff>130266</xdr:rowOff>
    </xdr:to>
    <xdr:sp macro="" textlink="">
      <xdr:nvSpPr>
        <xdr:cNvPr id="782" name="楕円 781">
          <a:extLst>
            <a:ext uri="{FF2B5EF4-FFF2-40B4-BE49-F238E27FC236}">
              <a16:creationId xmlns:a16="http://schemas.microsoft.com/office/drawing/2014/main" id="{B0FD4F62-D699-4986-8113-758D1BBCEB3A}"/>
            </a:ext>
          </a:extLst>
        </xdr:cNvPr>
        <xdr:cNvSpPr/>
      </xdr:nvSpPr>
      <xdr:spPr>
        <a:xfrm>
          <a:off x="1357884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79466</xdr:rowOff>
    </xdr:from>
    <xdr:to>
      <xdr:col>85</xdr:col>
      <xdr:colOff>127000</xdr:colOff>
      <xdr:row>105</xdr:row>
      <xdr:rowOff>108857</xdr:rowOff>
    </xdr:to>
    <xdr:cxnSp macro="">
      <xdr:nvCxnSpPr>
        <xdr:cNvPr id="783" name="直線コネクタ 782">
          <a:extLst>
            <a:ext uri="{FF2B5EF4-FFF2-40B4-BE49-F238E27FC236}">
              <a16:creationId xmlns:a16="http://schemas.microsoft.com/office/drawing/2014/main" id="{C501D144-C758-46E7-916F-C750E816E7B2}"/>
            </a:ext>
          </a:extLst>
        </xdr:cNvPr>
        <xdr:cNvCxnSpPr/>
      </xdr:nvCxnSpPr>
      <xdr:spPr>
        <a:xfrm>
          <a:off x="13629640" y="17681666"/>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170724</xdr:rowOff>
    </xdr:from>
    <xdr:to>
      <xdr:col>76</xdr:col>
      <xdr:colOff>165100</xdr:colOff>
      <xdr:row>105</xdr:row>
      <xdr:rowOff>100874</xdr:rowOff>
    </xdr:to>
    <xdr:sp macro="" textlink="">
      <xdr:nvSpPr>
        <xdr:cNvPr id="784" name="楕円 783">
          <a:extLst>
            <a:ext uri="{FF2B5EF4-FFF2-40B4-BE49-F238E27FC236}">
              <a16:creationId xmlns:a16="http://schemas.microsoft.com/office/drawing/2014/main" id="{C4BD1DFA-864E-491A-B907-997FE06C3359}"/>
            </a:ext>
          </a:extLst>
        </xdr:cNvPr>
        <xdr:cNvSpPr/>
      </xdr:nvSpPr>
      <xdr:spPr>
        <a:xfrm>
          <a:off x="12804140" y="1760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50074</xdr:rowOff>
    </xdr:from>
    <xdr:to>
      <xdr:col>81</xdr:col>
      <xdr:colOff>50800</xdr:colOff>
      <xdr:row>105</xdr:row>
      <xdr:rowOff>79466</xdr:rowOff>
    </xdr:to>
    <xdr:cxnSp macro="">
      <xdr:nvCxnSpPr>
        <xdr:cNvPr id="785" name="直線コネクタ 784">
          <a:extLst>
            <a:ext uri="{FF2B5EF4-FFF2-40B4-BE49-F238E27FC236}">
              <a16:creationId xmlns:a16="http://schemas.microsoft.com/office/drawing/2014/main" id="{E641D1F6-5B12-43C8-AE0D-B0BB20431C57}"/>
            </a:ext>
          </a:extLst>
        </xdr:cNvPr>
        <xdr:cNvCxnSpPr/>
      </xdr:nvCxnSpPr>
      <xdr:spPr>
        <a:xfrm>
          <a:off x="12854940" y="17652274"/>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786" name="楕円 785">
          <a:extLst>
            <a:ext uri="{FF2B5EF4-FFF2-40B4-BE49-F238E27FC236}">
              <a16:creationId xmlns:a16="http://schemas.microsoft.com/office/drawing/2014/main" id="{3EE06237-3F00-49AF-B34B-644D2500AA69}"/>
            </a:ext>
          </a:extLst>
        </xdr:cNvPr>
        <xdr:cNvSpPr/>
      </xdr:nvSpPr>
      <xdr:spPr>
        <a:xfrm>
          <a:off x="12029440" y="17575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20682</xdr:rowOff>
    </xdr:from>
    <xdr:to>
      <xdr:col>76</xdr:col>
      <xdr:colOff>114300</xdr:colOff>
      <xdr:row>105</xdr:row>
      <xdr:rowOff>50074</xdr:rowOff>
    </xdr:to>
    <xdr:cxnSp macro="">
      <xdr:nvCxnSpPr>
        <xdr:cNvPr id="787" name="直線コネクタ 786">
          <a:extLst>
            <a:ext uri="{FF2B5EF4-FFF2-40B4-BE49-F238E27FC236}">
              <a16:creationId xmlns:a16="http://schemas.microsoft.com/office/drawing/2014/main" id="{8FF06E50-152C-4E5F-A56D-5AF124C4A4DA}"/>
            </a:ext>
          </a:extLst>
        </xdr:cNvPr>
        <xdr:cNvCxnSpPr/>
      </xdr:nvCxnSpPr>
      <xdr:spPr>
        <a:xfrm>
          <a:off x="12072620" y="17622882"/>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149498</xdr:rowOff>
    </xdr:from>
    <xdr:to>
      <xdr:col>67</xdr:col>
      <xdr:colOff>101600</xdr:colOff>
      <xdr:row>105</xdr:row>
      <xdr:rowOff>79648</xdr:rowOff>
    </xdr:to>
    <xdr:sp macro="" textlink="">
      <xdr:nvSpPr>
        <xdr:cNvPr id="788" name="楕円 787">
          <a:extLst>
            <a:ext uri="{FF2B5EF4-FFF2-40B4-BE49-F238E27FC236}">
              <a16:creationId xmlns:a16="http://schemas.microsoft.com/office/drawing/2014/main" id="{E0DAEE58-EC87-4E7C-B800-3020E4C735EF}"/>
            </a:ext>
          </a:extLst>
        </xdr:cNvPr>
        <xdr:cNvSpPr/>
      </xdr:nvSpPr>
      <xdr:spPr>
        <a:xfrm>
          <a:off x="11231880" y="17584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20682</xdr:rowOff>
    </xdr:from>
    <xdr:to>
      <xdr:col>71</xdr:col>
      <xdr:colOff>177800</xdr:colOff>
      <xdr:row>105</xdr:row>
      <xdr:rowOff>28848</xdr:rowOff>
    </xdr:to>
    <xdr:cxnSp macro="">
      <xdr:nvCxnSpPr>
        <xdr:cNvPr id="789" name="直線コネクタ 788">
          <a:extLst>
            <a:ext uri="{FF2B5EF4-FFF2-40B4-BE49-F238E27FC236}">
              <a16:creationId xmlns:a16="http://schemas.microsoft.com/office/drawing/2014/main" id="{C322FD25-DD34-4BD8-9ACF-D9BDF61CBFFE}"/>
            </a:ext>
          </a:extLst>
        </xdr:cNvPr>
        <xdr:cNvCxnSpPr/>
      </xdr:nvCxnSpPr>
      <xdr:spPr>
        <a:xfrm flipV="1">
          <a:off x="11282680" y="17622882"/>
          <a:ext cx="78994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90" name="n_1aveValue【庁舎】&#10;有形固定資産減価償却率">
          <a:extLst>
            <a:ext uri="{FF2B5EF4-FFF2-40B4-BE49-F238E27FC236}">
              <a16:creationId xmlns:a16="http://schemas.microsoft.com/office/drawing/2014/main" id="{EB923832-4CE0-429B-939B-2ED2A0FA9666}"/>
            </a:ext>
          </a:extLst>
        </xdr:cNvPr>
        <xdr:cNvSpPr txBox="1"/>
      </xdr:nvSpPr>
      <xdr:spPr>
        <a:xfrm>
          <a:off x="134372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91" name="n_2aveValue【庁舎】&#10;有形固定資産減価償却率">
          <a:extLst>
            <a:ext uri="{FF2B5EF4-FFF2-40B4-BE49-F238E27FC236}">
              <a16:creationId xmlns:a16="http://schemas.microsoft.com/office/drawing/2014/main" id="{958EBC01-A819-4BFC-AB4E-591755EEF860}"/>
            </a:ext>
          </a:extLst>
        </xdr:cNvPr>
        <xdr:cNvSpPr txBox="1"/>
      </xdr:nvSpPr>
      <xdr:spPr>
        <a:xfrm>
          <a:off x="126752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庁舎】&#10;有形固定資産減価償却率">
          <a:extLst>
            <a:ext uri="{FF2B5EF4-FFF2-40B4-BE49-F238E27FC236}">
              <a16:creationId xmlns:a16="http://schemas.microsoft.com/office/drawing/2014/main" id="{A2E68B2A-82F7-4E8C-87B7-046AAB7820AA}"/>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3" name="n_4aveValue【庁舎】&#10;有形固定資産減価償却率">
          <a:extLst>
            <a:ext uri="{FF2B5EF4-FFF2-40B4-BE49-F238E27FC236}">
              <a16:creationId xmlns:a16="http://schemas.microsoft.com/office/drawing/2014/main" id="{ED939E5F-91A4-45A2-9470-C4225EE51CA0}"/>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121393</xdr:rowOff>
    </xdr:from>
    <xdr:ext cx="405111" cy="259045"/>
    <xdr:sp macro="" textlink="">
      <xdr:nvSpPr>
        <xdr:cNvPr id="794" name="n_1mainValue【庁舎】&#10;有形固定資産減価償却率">
          <a:extLst>
            <a:ext uri="{FF2B5EF4-FFF2-40B4-BE49-F238E27FC236}">
              <a16:creationId xmlns:a16="http://schemas.microsoft.com/office/drawing/2014/main" id="{F098C342-EA9E-46D9-91E1-642B74D44998}"/>
            </a:ext>
          </a:extLst>
        </xdr:cNvPr>
        <xdr:cNvSpPr txBox="1"/>
      </xdr:nvSpPr>
      <xdr:spPr>
        <a:xfrm>
          <a:off x="134372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92001</xdr:rowOff>
    </xdr:from>
    <xdr:ext cx="405111" cy="259045"/>
    <xdr:sp macro="" textlink="">
      <xdr:nvSpPr>
        <xdr:cNvPr id="795" name="n_2mainValue【庁舎】&#10;有形固定資産減価償却率">
          <a:extLst>
            <a:ext uri="{FF2B5EF4-FFF2-40B4-BE49-F238E27FC236}">
              <a16:creationId xmlns:a16="http://schemas.microsoft.com/office/drawing/2014/main" id="{9C6398F9-4F17-409E-BD1E-5F67D9AD7E92}"/>
            </a:ext>
          </a:extLst>
        </xdr:cNvPr>
        <xdr:cNvSpPr txBox="1"/>
      </xdr:nvSpPr>
      <xdr:spPr>
        <a:xfrm>
          <a:off x="1267524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796" name="n_3mainValue【庁舎】&#10;有形固定資産減価償却率">
          <a:extLst>
            <a:ext uri="{FF2B5EF4-FFF2-40B4-BE49-F238E27FC236}">
              <a16:creationId xmlns:a16="http://schemas.microsoft.com/office/drawing/2014/main" id="{BDB88D5E-C9AE-4FEE-BEEF-CF35CDADED98}"/>
            </a:ext>
          </a:extLst>
        </xdr:cNvPr>
        <xdr:cNvSpPr txBox="1"/>
      </xdr:nvSpPr>
      <xdr:spPr>
        <a:xfrm>
          <a:off x="119005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797" name="n_4mainValue【庁舎】&#10;有形固定資産減価償却率">
          <a:extLst>
            <a:ext uri="{FF2B5EF4-FFF2-40B4-BE49-F238E27FC236}">
              <a16:creationId xmlns:a16="http://schemas.microsoft.com/office/drawing/2014/main" id="{38E0FDA8-61F9-4F40-A054-A5A3776C0D97}"/>
            </a:ext>
          </a:extLst>
        </xdr:cNvPr>
        <xdr:cNvSpPr txBox="1"/>
      </xdr:nvSpPr>
      <xdr:spPr>
        <a:xfrm>
          <a:off x="1110298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FF3C776-4DFB-41C7-BFA0-EB12C53F7B8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C16EA46-DBB0-4F26-9269-F1E0E20C3F4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0879130-2B7B-4CDE-B7DC-930A964CBAC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A06BAB44-1965-426B-8C7E-B0C2D12DC2B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D9BB2476-D67B-4D2D-8A28-3CF745E5AB0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0B1BA30-C5C4-4476-9354-DB6FAD909F8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7885A72A-C465-4EFA-A152-646AB3BB5B2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F451CEC0-9F42-4A22-87C5-E94510125E9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9768EB2-1BA3-4F69-AE4E-6ABE9F6CFC5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A38DEBC6-42CE-40F0-B031-4836D11C01A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8" name="直線コネクタ 807">
          <a:extLst>
            <a:ext uri="{FF2B5EF4-FFF2-40B4-BE49-F238E27FC236}">
              <a16:creationId xmlns:a16="http://schemas.microsoft.com/office/drawing/2014/main" id="{BFF22C79-78F2-4D48-B03E-AD04A5AC2020}"/>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9" name="テキスト ボックス 808">
          <a:extLst>
            <a:ext uri="{FF2B5EF4-FFF2-40B4-BE49-F238E27FC236}">
              <a16:creationId xmlns:a16="http://schemas.microsoft.com/office/drawing/2014/main" id="{EC48DE9B-01AE-4858-8A52-AD5248A6D730}"/>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B8BC9E48-DBB9-4E53-AF15-E7F2039819B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624ABED9-3FE3-47E9-870B-D68CEB53D50F}"/>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2" name="直線コネクタ 811">
          <a:extLst>
            <a:ext uri="{FF2B5EF4-FFF2-40B4-BE49-F238E27FC236}">
              <a16:creationId xmlns:a16="http://schemas.microsoft.com/office/drawing/2014/main" id="{9875E77B-22E3-4EFA-961B-52A146F767B7}"/>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3" name="テキスト ボックス 812">
          <a:extLst>
            <a:ext uri="{FF2B5EF4-FFF2-40B4-BE49-F238E27FC236}">
              <a16:creationId xmlns:a16="http://schemas.microsoft.com/office/drawing/2014/main" id="{81215519-CA66-4B59-B90A-2BA0F1BF6C27}"/>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2F526AC8-B8D0-4C7F-BD8F-D9F57259EA5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BC515B3E-EB56-43A7-A06B-A0C851D49822}"/>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6" name="直線コネクタ 815">
          <a:extLst>
            <a:ext uri="{FF2B5EF4-FFF2-40B4-BE49-F238E27FC236}">
              <a16:creationId xmlns:a16="http://schemas.microsoft.com/office/drawing/2014/main" id="{E868F56A-C83D-4737-87B6-57BF7EAE460C}"/>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7" name="テキスト ボックス 816">
          <a:extLst>
            <a:ext uri="{FF2B5EF4-FFF2-40B4-BE49-F238E27FC236}">
              <a16:creationId xmlns:a16="http://schemas.microsoft.com/office/drawing/2014/main" id="{B8C4CA60-D947-4D6F-888C-E0D9C803C1CE}"/>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8" name="直線コネクタ 817">
          <a:extLst>
            <a:ext uri="{FF2B5EF4-FFF2-40B4-BE49-F238E27FC236}">
              <a16:creationId xmlns:a16="http://schemas.microsoft.com/office/drawing/2014/main" id="{9B2A7CB6-E129-44E4-8AE8-E9246EA4607F}"/>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9" name="テキスト ボックス 818">
          <a:extLst>
            <a:ext uri="{FF2B5EF4-FFF2-40B4-BE49-F238E27FC236}">
              <a16:creationId xmlns:a16="http://schemas.microsoft.com/office/drawing/2014/main" id="{E2101805-610D-494E-ADA0-61DCB083918A}"/>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0" name="直線コネクタ 819">
          <a:extLst>
            <a:ext uri="{FF2B5EF4-FFF2-40B4-BE49-F238E27FC236}">
              <a16:creationId xmlns:a16="http://schemas.microsoft.com/office/drawing/2014/main" id="{E82955BD-4068-40CA-9576-075683A98E23}"/>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1" name="テキスト ボックス 820">
          <a:extLst>
            <a:ext uri="{FF2B5EF4-FFF2-40B4-BE49-F238E27FC236}">
              <a16:creationId xmlns:a16="http://schemas.microsoft.com/office/drawing/2014/main" id="{02CF1D25-EACD-44BD-9D82-1EAC8BCB2248}"/>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4CE0BAC3-9C2C-46AB-97FA-936BC88B2BF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4DDFA9F1-1516-44B6-A315-6467FA52C10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F927AFC8-A5C0-4DB7-8F99-C7D9548F6AC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5" name="直線コネクタ 824">
          <a:extLst>
            <a:ext uri="{FF2B5EF4-FFF2-40B4-BE49-F238E27FC236}">
              <a16:creationId xmlns:a16="http://schemas.microsoft.com/office/drawing/2014/main" id="{D245C14F-A194-4159-8FD7-7E1CFCE35C6A}"/>
            </a:ext>
          </a:extLst>
        </xdr:cNvPr>
        <xdr:cNvCxnSpPr/>
      </xdr:nvCxnSpPr>
      <xdr:spPr>
        <a:xfrm flipV="1">
          <a:off x="19509104" y="16820198"/>
          <a:ext cx="0" cy="133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6" name="【庁舎】&#10;一人当たり面積最小値テキスト">
          <a:extLst>
            <a:ext uri="{FF2B5EF4-FFF2-40B4-BE49-F238E27FC236}">
              <a16:creationId xmlns:a16="http://schemas.microsoft.com/office/drawing/2014/main" id="{CE44DA7E-C23B-47A2-94EF-76EE30DFF6D1}"/>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7" name="直線コネクタ 826">
          <a:extLst>
            <a:ext uri="{FF2B5EF4-FFF2-40B4-BE49-F238E27FC236}">
              <a16:creationId xmlns:a16="http://schemas.microsoft.com/office/drawing/2014/main" id="{74CBFCF2-14FF-42DF-8569-6863BEE082D8}"/>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8" name="【庁舎】&#10;一人当たり面積最大値テキスト">
          <a:extLst>
            <a:ext uri="{FF2B5EF4-FFF2-40B4-BE49-F238E27FC236}">
              <a16:creationId xmlns:a16="http://schemas.microsoft.com/office/drawing/2014/main" id="{6ED0B3C2-A5E4-4CE7-902F-D094420D5BCE}"/>
            </a:ext>
          </a:extLst>
        </xdr:cNvPr>
        <xdr:cNvSpPr txBox="1"/>
      </xdr:nvSpPr>
      <xdr:spPr>
        <a:xfrm>
          <a:off x="19547840" y="165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9" name="直線コネクタ 828">
          <a:extLst>
            <a:ext uri="{FF2B5EF4-FFF2-40B4-BE49-F238E27FC236}">
              <a16:creationId xmlns:a16="http://schemas.microsoft.com/office/drawing/2014/main" id="{319BDDF0-2D03-43CF-B86C-4B8C27FC3CE4}"/>
            </a:ext>
          </a:extLst>
        </xdr:cNvPr>
        <xdr:cNvCxnSpPr/>
      </xdr:nvCxnSpPr>
      <xdr:spPr>
        <a:xfrm>
          <a:off x="19443700" y="16820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830" name="【庁舎】&#10;一人当たり面積平均値テキスト">
          <a:extLst>
            <a:ext uri="{FF2B5EF4-FFF2-40B4-BE49-F238E27FC236}">
              <a16:creationId xmlns:a16="http://schemas.microsoft.com/office/drawing/2014/main" id="{73C1C3F5-EFC7-4FDA-A95A-30DD11038644}"/>
            </a:ext>
          </a:extLst>
        </xdr:cNvPr>
        <xdr:cNvSpPr txBox="1"/>
      </xdr:nvSpPr>
      <xdr:spPr>
        <a:xfrm>
          <a:off x="19547840" y="1760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1" name="フローチャート: 判断 830">
          <a:extLst>
            <a:ext uri="{FF2B5EF4-FFF2-40B4-BE49-F238E27FC236}">
              <a16:creationId xmlns:a16="http://schemas.microsoft.com/office/drawing/2014/main" id="{842D81FA-A4D4-4CDF-A6AA-F578AF66AB9F}"/>
            </a:ext>
          </a:extLst>
        </xdr:cNvPr>
        <xdr:cNvSpPr/>
      </xdr:nvSpPr>
      <xdr:spPr>
        <a:xfrm>
          <a:off x="1945894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2" name="フローチャート: 判断 831">
          <a:extLst>
            <a:ext uri="{FF2B5EF4-FFF2-40B4-BE49-F238E27FC236}">
              <a16:creationId xmlns:a16="http://schemas.microsoft.com/office/drawing/2014/main" id="{C3A5289F-3B32-4281-96C3-C87E331D2397}"/>
            </a:ext>
          </a:extLst>
        </xdr:cNvPr>
        <xdr:cNvSpPr/>
      </xdr:nvSpPr>
      <xdr:spPr>
        <a:xfrm>
          <a:off x="18735040" y="17771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3" name="フローチャート: 判断 832">
          <a:extLst>
            <a:ext uri="{FF2B5EF4-FFF2-40B4-BE49-F238E27FC236}">
              <a16:creationId xmlns:a16="http://schemas.microsoft.com/office/drawing/2014/main" id="{39FC2580-E4FC-4A58-A437-49A32B0654C7}"/>
            </a:ext>
          </a:extLst>
        </xdr:cNvPr>
        <xdr:cNvSpPr/>
      </xdr:nvSpPr>
      <xdr:spPr>
        <a:xfrm>
          <a:off x="17937480" y="1777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4" name="フローチャート: 判断 833">
          <a:extLst>
            <a:ext uri="{FF2B5EF4-FFF2-40B4-BE49-F238E27FC236}">
              <a16:creationId xmlns:a16="http://schemas.microsoft.com/office/drawing/2014/main" id="{420FFDAA-9B10-4BE9-AFAC-61B8BE4F99AC}"/>
            </a:ext>
          </a:extLst>
        </xdr:cNvPr>
        <xdr:cNvSpPr/>
      </xdr:nvSpPr>
      <xdr:spPr>
        <a:xfrm>
          <a:off x="17162780" y="1777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5" name="フローチャート: 判断 834">
          <a:extLst>
            <a:ext uri="{FF2B5EF4-FFF2-40B4-BE49-F238E27FC236}">
              <a16:creationId xmlns:a16="http://schemas.microsoft.com/office/drawing/2014/main" id="{5A2C999B-F22F-46A3-8AE3-BBD00C46FA50}"/>
            </a:ext>
          </a:extLst>
        </xdr:cNvPr>
        <xdr:cNvSpPr/>
      </xdr:nvSpPr>
      <xdr:spPr>
        <a:xfrm>
          <a:off x="16388080" y="177938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CFE6D1C-3D1D-4C4F-B375-A7792D7BC39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8E9EC10-29CC-44C9-8867-019F4F68CF7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5F99845-C31A-4700-894D-AD2CBC312D5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DA479E1-ABAB-49A7-AD90-7286A8C1006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C66F6DDD-BA52-4D90-8D37-514FF1243D8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5398</xdr:rowOff>
    </xdr:from>
    <xdr:to>
      <xdr:col>116</xdr:col>
      <xdr:colOff>114300</xdr:colOff>
      <xdr:row>106</xdr:row>
      <xdr:rowOff>106998</xdr:rowOff>
    </xdr:to>
    <xdr:sp macro="" textlink="">
      <xdr:nvSpPr>
        <xdr:cNvPr id="841" name="楕円 840">
          <a:extLst>
            <a:ext uri="{FF2B5EF4-FFF2-40B4-BE49-F238E27FC236}">
              <a16:creationId xmlns:a16="http://schemas.microsoft.com/office/drawing/2014/main" id="{F1E4F00A-7E4C-48E3-A029-295FAF775B25}"/>
            </a:ext>
          </a:extLst>
        </xdr:cNvPr>
        <xdr:cNvSpPr/>
      </xdr:nvSpPr>
      <xdr:spPr>
        <a:xfrm>
          <a:off x="19458940" y="1777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155275</xdr:rowOff>
    </xdr:from>
    <xdr:ext cx="469744" cy="259045"/>
    <xdr:sp macro="" textlink="">
      <xdr:nvSpPr>
        <xdr:cNvPr id="842" name="【庁舎】&#10;一人当たり面積該当値テキスト">
          <a:extLst>
            <a:ext uri="{FF2B5EF4-FFF2-40B4-BE49-F238E27FC236}">
              <a16:creationId xmlns:a16="http://schemas.microsoft.com/office/drawing/2014/main" id="{2317C571-234A-4E90-AC47-188404AB9DEA}"/>
            </a:ext>
          </a:extLst>
        </xdr:cNvPr>
        <xdr:cNvSpPr txBox="1"/>
      </xdr:nvSpPr>
      <xdr:spPr>
        <a:xfrm>
          <a:off x="19547840" y="1775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xdr:rowOff>
    </xdr:from>
    <xdr:to>
      <xdr:col>112</xdr:col>
      <xdr:colOff>38100</xdr:colOff>
      <xdr:row>106</xdr:row>
      <xdr:rowOff>115570</xdr:rowOff>
    </xdr:to>
    <xdr:sp macro="" textlink="">
      <xdr:nvSpPr>
        <xdr:cNvPr id="843" name="楕円 842">
          <a:extLst>
            <a:ext uri="{FF2B5EF4-FFF2-40B4-BE49-F238E27FC236}">
              <a16:creationId xmlns:a16="http://schemas.microsoft.com/office/drawing/2014/main" id="{72801C3C-57DA-41EF-8006-A39865CBA6EB}"/>
            </a:ext>
          </a:extLst>
        </xdr:cNvPr>
        <xdr:cNvSpPr/>
      </xdr:nvSpPr>
      <xdr:spPr>
        <a:xfrm>
          <a:off x="18735040" y="17783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56198</xdr:rowOff>
    </xdr:from>
    <xdr:to>
      <xdr:col>116</xdr:col>
      <xdr:colOff>63500</xdr:colOff>
      <xdr:row>106</xdr:row>
      <xdr:rowOff>64770</xdr:rowOff>
    </xdr:to>
    <xdr:cxnSp macro="">
      <xdr:nvCxnSpPr>
        <xdr:cNvPr id="844" name="直線コネクタ 843">
          <a:extLst>
            <a:ext uri="{FF2B5EF4-FFF2-40B4-BE49-F238E27FC236}">
              <a16:creationId xmlns:a16="http://schemas.microsoft.com/office/drawing/2014/main" id="{AEA2D569-D5A4-4477-BFFD-1FE138C7734D}"/>
            </a:ext>
          </a:extLst>
        </xdr:cNvPr>
        <xdr:cNvCxnSpPr/>
      </xdr:nvCxnSpPr>
      <xdr:spPr>
        <a:xfrm flipV="1">
          <a:off x="18778220" y="17826038"/>
          <a:ext cx="73152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21113</xdr:rowOff>
    </xdr:from>
    <xdr:to>
      <xdr:col>107</xdr:col>
      <xdr:colOff>101600</xdr:colOff>
      <xdr:row>106</xdr:row>
      <xdr:rowOff>122713</xdr:rowOff>
    </xdr:to>
    <xdr:sp macro="" textlink="">
      <xdr:nvSpPr>
        <xdr:cNvPr id="845" name="楕円 844">
          <a:extLst>
            <a:ext uri="{FF2B5EF4-FFF2-40B4-BE49-F238E27FC236}">
              <a16:creationId xmlns:a16="http://schemas.microsoft.com/office/drawing/2014/main" id="{F583219C-D74E-4FBF-9EBD-F36452623B68}"/>
            </a:ext>
          </a:extLst>
        </xdr:cNvPr>
        <xdr:cNvSpPr/>
      </xdr:nvSpPr>
      <xdr:spPr>
        <a:xfrm>
          <a:off x="17937480" y="177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64770</xdr:rowOff>
    </xdr:from>
    <xdr:to>
      <xdr:col>111</xdr:col>
      <xdr:colOff>177800</xdr:colOff>
      <xdr:row>106</xdr:row>
      <xdr:rowOff>71913</xdr:rowOff>
    </xdr:to>
    <xdr:cxnSp macro="">
      <xdr:nvCxnSpPr>
        <xdr:cNvPr id="846" name="直線コネクタ 845">
          <a:extLst>
            <a:ext uri="{FF2B5EF4-FFF2-40B4-BE49-F238E27FC236}">
              <a16:creationId xmlns:a16="http://schemas.microsoft.com/office/drawing/2014/main" id="{5AA164C3-C9CB-4C8F-8EF5-48955878650A}"/>
            </a:ext>
          </a:extLst>
        </xdr:cNvPr>
        <xdr:cNvCxnSpPr/>
      </xdr:nvCxnSpPr>
      <xdr:spPr>
        <a:xfrm flipV="1">
          <a:off x="17988280" y="17834610"/>
          <a:ext cx="78994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31114</xdr:rowOff>
    </xdr:from>
    <xdr:to>
      <xdr:col>102</xdr:col>
      <xdr:colOff>165100</xdr:colOff>
      <xdr:row>106</xdr:row>
      <xdr:rowOff>132714</xdr:rowOff>
    </xdr:to>
    <xdr:sp macro="" textlink="">
      <xdr:nvSpPr>
        <xdr:cNvPr id="847" name="楕円 846">
          <a:extLst>
            <a:ext uri="{FF2B5EF4-FFF2-40B4-BE49-F238E27FC236}">
              <a16:creationId xmlns:a16="http://schemas.microsoft.com/office/drawing/2014/main" id="{7C48DB28-4197-4589-B17E-E871D5C2BF4D}"/>
            </a:ext>
          </a:extLst>
        </xdr:cNvPr>
        <xdr:cNvSpPr/>
      </xdr:nvSpPr>
      <xdr:spPr>
        <a:xfrm>
          <a:off x="17162780" y="178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71913</xdr:rowOff>
    </xdr:from>
    <xdr:to>
      <xdr:col>107</xdr:col>
      <xdr:colOff>50800</xdr:colOff>
      <xdr:row>106</xdr:row>
      <xdr:rowOff>81914</xdr:rowOff>
    </xdr:to>
    <xdr:cxnSp macro="">
      <xdr:nvCxnSpPr>
        <xdr:cNvPr id="848" name="直線コネクタ 847">
          <a:extLst>
            <a:ext uri="{FF2B5EF4-FFF2-40B4-BE49-F238E27FC236}">
              <a16:creationId xmlns:a16="http://schemas.microsoft.com/office/drawing/2014/main" id="{0F163F08-C3E8-4819-B158-2D479ED04700}"/>
            </a:ext>
          </a:extLst>
        </xdr:cNvPr>
        <xdr:cNvCxnSpPr/>
      </xdr:nvCxnSpPr>
      <xdr:spPr>
        <a:xfrm flipV="1">
          <a:off x="17213580" y="17841753"/>
          <a:ext cx="7747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165418</xdr:rowOff>
    </xdr:from>
    <xdr:to>
      <xdr:col>98</xdr:col>
      <xdr:colOff>38100</xdr:colOff>
      <xdr:row>106</xdr:row>
      <xdr:rowOff>95568</xdr:rowOff>
    </xdr:to>
    <xdr:sp macro="" textlink="">
      <xdr:nvSpPr>
        <xdr:cNvPr id="849" name="楕円 848">
          <a:extLst>
            <a:ext uri="{FF2B5EF4-FFF2-40B4-BE49-F238E27FC236}">
              <a16:creationId xmlns:a16="http://schemas.microsoft.com/office/drawing/2014/main" id="{026BF945-6591-4EC3-B203-0F023F1EA127}"/>
            </a:ext>
          </a:extLst>
        </xdr:cNvPr>
        <xdr:cNvSpPr/>
      </xdr:nvSpPr>
      <xdr:spPr>
        <a:xfrm>
          <a:off x="16388080" y="17767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44768</xdr:rowOff>
    </xdr:from>
    <xdr:to>
      <xdr:col>102</xdr:col>
      <xdr:colOff>114300</xdr:colOff>
      <xdr:row>106</xdr:row>
      <xdr:rowOff>81914</xdr:rowOff>
    </xdr:to>
    <xdr:cxnSp macro="">
      <xdr:nvCxnSpPr>
        <xdr:cNvPr id="850" name="直線コネクタ 849">
          <a:extLst>
            <a:ext uri="{FF2B5EF4-FFF2-40B4-BE49-F238E27FC236}">
              <a16:creationId xmlns:a16="http://schemas.microsoft.com/office/drawing/2014/main" id="{E4515243-DA08-417D-97E2-4E98442A1CB8}"/>
            </a:ext>
          </a:extLst>
        </xdr:cNvPr>
        <xdr:cNvCxnSpPr/>
      </xdr:nvCxnSpPr>
      <xdr:spPr>
        <a:xfrm>
          <a:off x="16431260" y="17814608"/>
          <a:ext cx="78232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851" name="n_1aveValue【庁舎】&#10;一人当たり面積">
          <a:extLst>
            <a:ext uri="{FF2B5EF4-FFF2-40B4-BE49-F238E27FC236}">
              <a16:creationId xmlns:a16="http://schemas.microsoft.com/office/drawing/2014/main" id="{9FDE664F-D3BD-469E-B718-C4D2D672F36A}"/>
            </a:ext>
          </a:extLst>
        </xdr:cNvPr>
        <xdr:cNvSpPr txBox="1"/>
      </xdr:nvSpPr>
      <xdr:spPr>
        <a:xfrm>
          <a:off x="18561127" y="1755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852" name="n_2aveValue【庁舎】&#10;一人当たり面積">
          <a:extLst>
            <a:ext uri="{FF2B5EF4-FFF2-40B4-BE49-F238E27FC236}">
              <a16:creationId xmlns:a16="http://schemas.microsoft.com/office/drawing/2014/main" id="{74E4B1C9-3A43-48E5-ACDA-DBA40DAB84AC}"/>
            </a:ext>
          </a:extLst>
        </xdr:cNvPr>
        <xdr:cNvSpPr txBox="1"/>
      </xdr:nvSpPr>
      <xdr:spPr>
        <a:xfrm>
          <a:off x="17776267" y="1755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853" name="n_3aveValue【庁舎】&#10;一人当たり面積">
          <a:extLst>
            <a:ext uri="{FF2B5EF4-FFF2-40B4-BE49-F238E27FC236}">
              <a16:creationId xmlns:a16="http://schemas.microsoft.com/office/drawing/2014/main" id="{7ADB52F9-B19A-4AEE-8592-C9DFEA40F8C6}"/>
            </a:ext>
          </a:extLst>
        </xdr:cNvPr>
        <xdr:cNvSpPr txBox="1"/>
      </xdr:nvSpPr>
      <xdr:spPr>
        <a:xfrm>
          <a:off x="17001567" y="1755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854" name="n_4aveValue【庁舎】&#10;一人当たり面積">
          <a:extLst>
            <a:ext uri="{FF2B5EF4-FFF2-40B4-BE49-F238E27FC236}">
              <a16:creationId xmlns:a16="http://schemas.microsoft.com/office/drawing/2014/main" id="{20C6BBFF-4BA0-4B1B-98F7-E41D0B6CD035}"/>
            </a:ext>
          </a:extLst>
        </xdr:cNvPr>
        <xdr:cNvSpPr txBox="1"/>
      </xdr:nvSpPr>
      <xdr:spPr>
        <a:xfrm>
          <a:off x="16226867" y="1788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106697</xdr:rowOff>
    </xdr:from>
    <xdr:ext cx="469744" cy="259045"/>
    <xdr:sp macro="" textlink="">
      <xdr:nvSpPr>
        <xdr:cNvPr id="855" name="n_1mainValue【庁舎】&#10;一人当たり面積">
          <a:extLst>
            <a:ext uri="{FF2B5EF4-FFF2-40B4-BE49-F238E27FC236}">
              <a16:creationId xmlns:a16="http://schemas.microsoft.com/office/drawing/2014/main" id="{81EAF8E5-22F3-45A8-ABD9-1CA8C5E99B90}"/>
            </a:ext>
          </a:extLst>
        </xdr:cNvPr>
        <xdr:cNvSpPr txBox="1"/>
      </xdr:nvSpPr>
      <xdr:spPr>
        <a:xfrm>
          <a:off x="1856112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113840</xdr:rowOff>
    </xdr:from>
    <xdr:ext cx="469744" cy="259045"/>
    <xdr:sp macro="" textlink="">
      <xdr:nvSpPr>
        <xdr:cNvPr id="856" name="n_2mainValue【庁舎】&#10;一人当たり面積">
          <a:extLst>
            <a:ext uri="{FF2B5EF4-FFF2-40B4-BE49-F238E27FC236}">
              <a16:creationId xmlns:a16="http://schemas.microsoft.com/office/drawing/2014/main" id="{3CAE23CA-6584-44C8-B08F-63111F532C48}"/>
            </a:ext>
          </a:extLst>
        </xdr:cNvPr>
        <xdr:cNvSpPr txBox="1"/>
      </xdr:nvSpPr>
      <xdr:spPr>
        <a:xfrm>
          <a:off x="17776267" y="1788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123841</xdr:rowOff>
    </xdr:from>
    <xdr:ext cx="469744" cy="259045"/>
    <xdr:sp macro="" textlink="">
      <xdr:nvSpPr>
        <xdr:cNvPr id="857" name="n_3mainValue【庁舎】&#10;一人当たり面積">
          <a:extLst>
            <a:ext uri="{FF2B5EF4-FFF2-40B4-BE49-F238E27FC236}">
              <a16:creationId xmlns:a16="http://schemas.microsoft.com/office/drawing/2014/main" id="{F209F0D3-AC86-4061-BBE5-BDE8FD083EF5}"/>
            </a:ext>
          </a:extLst>
        </xdr:cNvPr>
        <xdr:cNvSpPr txBox="1"/>
      </xdr:nvSpPr>
      <xdr:spPr>
        <a:xfrm>
          <a:off x="17001567" y="1789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112095</xdr:rowOff>
    </xdr:from>
    <xdr:ext cx="469744" cy="259045"/>
    <xdr:sp macro="" textlink="">
      <xdr:nvSpPr>
        <xdr:cNvPr id="858" name="n_4mainValue【庁舎】&#10;一人当たり面積">
          <a:extLst>
            <a:ext uri="{FF2B5EF4-FFF2-40B4-BE49-F238E27FC236}">
              <a16:creationId xmlns:a16="http://schemas.microsoft.com/office/drawing/2014/main" id="{5DD12F9F-A5C4-4771-8693-D3B80276DF54}"/>
            </a:ext>
          </a:extLst>
        </xdr:cNvPr>
        <xdr:cNvSpPr txBox="1"/>
      </xdr:nvSpPr>
      <xdr:spPr>
        <a:xfrm>
          <a:off x="16226867" y="1754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392A30B6-015F-49A8-8FE5-F4242A667F5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FDF74FD1-B051-4ADD-9685-8DFD77D1B8D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FB0DEBA7-5433-4511-965E-B89230FD2AB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有形固定資産減価償却率は、図書館については</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11.3</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ポイント、一般廃棄物処理施設については</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22.5</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ポイント、消防施設については</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17.2</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ポイント、庁舎については</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12.8</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ポイント、それぞれ類似団体平均を上回っている。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baseline="0">
              <a:solidFill>
                <a:srgbClr val="0070C0"/>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図書館は建築後</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年以上経過しており、今後も計画的な維持・保全により長寿命化を図っていく。一般廃棄物処理施設については、大宮環境整備組合において維持管理を行っているが、ごみ処理施設が建築後約</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年、し尿処理施設が約</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年経過しており、平成</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年度に一部増設しているものの施設の老朽化が進んでいる。　消防庁舎は消防本部（東消防署）と西消防署の</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施設となっている。消防本部庁舎については、東日本大震災により甚大な被害を受けたため、平成</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年度に建替えを行っているが、西消防署については建築後</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年以上経過している。消防機械器具置場、水防倉庫については市内</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棟以上を設置しているが、建築後</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ているものが多く老朽化が進んでいる。市民の安全・安心な暮らしを守る重要な拠点施設として、計画的に更新・改修等を行い長寿命化による機能の維持を図る。庁舎については、市役所本庁舎のほか、旧町村単位で山方支所、美和支所、緒川支所、御前山支所が設置されている。これらの施設は、行政機能の中核かつ災害時の対応拠点として重要な位置付けとなっていることから、適正規模へ見直し行っ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39,370
38,984
348.45
25,191,922
24,724,766
316,993
13,798,470
23,411,882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人口減少及び高齢化の影響から、財政力指数は前年度同値の</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となった。収入の根幹である市税に大きな伸びを期待できない中であるが、市税の徴収率向上に取り組み自主財源の確保に努める。</a:t>
          </a:r>
        </a:p>
        <a:p>
          <a:r>
            <a:rPr kumimoji="1" lang="ja-JP" altLang="en-US" sz="1300">
              <a:latin typeface="ＭＳ Ｐゴシック" panose="020B0600070205080204" pitchFamily="50" charset="-128"/>
              <a:ea typeface="ＭＳ Ｐゴシック" panose="020B0600070205080204" pitchFamily="50" charset="-128"/>
            </a:rPr>
            <a:t>　喫緊の課題である人口減少対策については、今後も重点的に取り組みながら、経常経費の削減にも努め財政の健全化を図っていく。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14850" y="6216650"/>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847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41</xdr:row>
      <xdr:rowOff>148590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52850" y="702183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84700" y="703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6405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40050" y="6997700"/>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0205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09950" y="715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27250" y="699770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89250" y="7019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971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33500" y="6997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955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843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82700" y="70434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1550" y="712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64050" y="6971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847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02050" y="6971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09950" y="6743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89250" y="6946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97150" y="671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95500" y="69469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84350" y="671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82700" y="69469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1550" y="671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89.8</a:t>
          </a:r>
          <a:r>
            <a:rPr kumimoji="1" lang="ja-JP" altLang="en-US" sz="1300">
              <a:latin typeface="ＭＳ Ｐゴシック" panose="020B0600070205080204" pitchFamily="50" charset="-128"/>
              <a:ea typeface="ＭＳ Ｐゴシック" panose="020B0600070205080204" pitchFamily="50" charset="-128"/>
            </a:rPr>
            <a:t>％となり、類似団体平均、全国平均を下回った。これは、経常経費充当一般財源が補助費等や扶助費の減により、</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百万円の減となった一方で、経常一般財源等が、地方交付税、臨時財政対策債の減により</a:t>
          </a:r>
          <a:r>
            <a:rPr kumimoji="1" lang="en-US" altLang="ja-JP" sz="1300">
              <a:latin typeface="ＭＳ Ｐゴシック" panose="020B0600070205080204" pitchFamily="50" charset="-128"/>
              <a:ea typeface="ＭＳ Ｐゴシック" panose="020B0600070205080204" pitchFamily="50" charset="-128"/>
            </a:rPr>
            <a:t>457</a:t>
          </a:r>
          <a:r>
            <a:rPr kumimoji="1" lang="ja-JP" altLang="en-US" sz="1300">
              <a:latin typeface="ＭＳ Ｐゴシック" panose="020B0600070205080204" pitchFamily="50" charset="-128"/>
              <a:ea typeface="ＭＳ Ｐゴシック" panose="020B0600070205080204" pitchFamily="50" charset="-128"/>
            </a:rPr>
            <a:t>百万円の減となったことによるものである。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市税収入に大きな伸びは期待できない状況にあるので、定員適正化計画に基づく職員定員管理による人件費の抑制や、地方債借入を償還元金以下とする取り組みを継続し公債費の削減を図っていく。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01860"/>
          <a:ext cx="0" cy="1379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5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1812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01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86541</xdr:rowOff>
    </xdr:from>
    <xdr:to>
      <xdr:col>23</xdr:col>
      <xdr:colOff>133350</xdr:colOff>
      <xdr:row>59</xdr:row>
      <xdr:rowOff>155484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9977301"/>
          <a:ext cx="762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05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86541</xdr:rowOff>
    </xdr:from>
    <xdr:to>
      <xdr:col>19</xdr:col>
      <xdr:colOff>133350</xdr:colOff>
      <xdr:row>60</xdr:row>
      <xdr:rowOff>39188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9977301"/>
          <a:ext cx="8128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995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03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39188</xdr:rowOff>
    </xdr:from>
    <xdr:to>
      <xdr:col>15</xdr:col>
      <xdr:colOff>82550</xdr:colOff>
      <xdr:row>60</xdr:row>
      <xdr:rowOff>97790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097588"/>
          <a:ext cx="8128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0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17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97790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132060"/>
          <a:ext cx="7937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1260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21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1019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104684</xdr:rowOff>
    </xdr:from>
    <xdr:to>
      <xdr:col>23</xdr:col>
      <xdr:colOff>184150</xdr:colOff>
      <xdr:row>60</xdr:row>
      <xdr:rowOff>34834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99954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121211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35741</xdr:rowOff>
    </xdr:from>
    <xdr:to>
      <xdr:col>19</xdr:col>
      <xdr:colOff>184150</xdr:colOff>
      <xdr:row>59</xdr:row>
      <xdr:rowOff>137341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99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147518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970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159838</xdr:rowOff>
    </xdr:from>
    <xdr:to>
      <xdr:col>15</xdr:col>
      <xdr:colOff>133350</xdr:colOff>
      <xdr:row>60</xdr:row>
      <xdr:rowOff>89988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05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100165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98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1053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988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0812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人当たり人件費・物件費等の決算額は、前年比</a:t>
          </a:r>
          <a:r>
            <a:rPr kumimoji="1" lang="en-US" altLang="ja-JP" sz="1300">
              <a:latin typeface="ＭＳ Ｐゴシック" panose="020B0600070205080204" pitchFamily="50" charset="-128"/>
              <a:ea typeface="ＭＳ Ｐゴシック" panose="020B0600070205080204" pitchFamily="50" charset="-128"/>
            </a:rPr>
            <a:t>3,557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196,302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類似団体平均を下回ったものの、特に物件費については、町村合併以前の旧町村で保有していた類似施設の維持管理経費が増加傾向にあるため、公共施設総合管理計画等に基づき施設の見直し、複合化、集約化などを積極的に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514850" y="13639759"/>
          <a:ext cx="0" cy="1246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84700" y="1485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4886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84700" y="1339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3639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16525</xdr:rowOff>
    </xdr:from>
    <xdr:to>
      <xdr:col>23</xdr:col>
      <xdr:colOff>133350</xdr:colOff>
      <xdr:row>82</xdr:row>
      <xdr:rowOff>22654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752850" y="13763005"/>
          <a:ext cx="7620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84700" y="137237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64050" y="137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16525</xdr:rowOff>
    </xdr:from>
    <xdr:to>
      <xdr:col>19</xdr:col>
      <xdr:colOff>133350</xdr:colOff>
      <xdr:row>82</xdr:row>
      <xdr:rowOff>28549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940050" y="13763005"/>
          <a:ext cx="8128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702050" y="13740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409950" y="13822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9048</xdr:rowOff>
    </xdr:from>
    <xdr:to>
      <xdr:col>15</xdr:col>
      <xdr:colOff>82550</xdr:colOff>
      <xdr:row>82</xdr:row>
      <xdr:rowOff>28549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27250" y="13755528"/>
          <a:ext cx="812800" cy="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89250" y="137199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97150" y="134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144515</xdr:rowOff>
    </xdr:from>
    <xdr:to>
      <xdr:col>11</xdr:col>
      <xdr:colOff>31750</xdr:colOff>
      <xdr:row>82</xdr:row>
      <xdr:rowOff>9048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33500" y="13723355"/>
          <a:ext cx="79375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95500" y="136918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84350" y="1346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82700" y="1368095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71550" y="1376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143304</xdr:rowOff>
    </xdr:from>
    <xdr:to>
      <xdr:col>23</xdr:col>
      <xdr:colOff>184150</xdr:colOff>
      <xdr:row>82</xdr:row>
      <xdr:rowOff>73454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64050" y="13722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159831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84700" y="1357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137175</xdr:rowOff>
    </xdr:from>
    <xdr:to>
      <xdr:col>19</xdr:col>
      <xdr:colOff>184150</xdr:colOff>
      <xdr:row>82</xdr:row>
      <xdr:rowOff>67325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702050" y="13716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77502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409950" y="1348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149199</xdr:rowOff>
    </xdr:from>
    <xdr:to>
      <xdr:col>15</xdr:col>
      <xdr:colOff>133350</xdr:colOff>
      <xdr:row>82</xdr:row>
      <xdr:rowOff>79349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89250" y="13728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64126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97150" y="1381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129698</xdr:rowOff>
    </xdr:from>
    <xdr:to>
      <xdr:col>11</xdr:col>
      <xdr:colOff>82550</xdr:colOff>
      <xdr:row>82</xdr:row>
      <xdr:rowOff>59848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95500" y="1370853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44625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84350" y="137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93715</xdr:rowOff>
    </xdr:from>
    <xdr:to>
      <xdr:col>7</xdr:col>
      <xdr:colOff>31750</xdr:colOff>
      <xdr:row>82</xdr:row>
      <xdr:rowOff>23865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82700" y="136725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34042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71550" y="1344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となり、全国市平均を下回っているが、類似団体内平均は上回った。今後も週休日の振替制度の活用及びその他の諸手当の見直し等により給与の適正化に努めていく。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415434"/>
          <a:ext cx="0" cy="16548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504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50702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16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415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37395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12950" y="14558856"/>
          <a:ext cx="762000" cy="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426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27960" y="1441802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37395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903960" y="14558856"/>
          <a:ext cx="808990" cy="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5960" y="14427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20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87</xdr:row>
      <xdr:rowOff>37395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106400" y="14505235"/>
          <a:ext cx="79756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4454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2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141816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293600" y="14505235"/>
          <a:ext cx="8128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444102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21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445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2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27960" y="145750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454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5960" y="1450805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45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45750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46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445443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454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4508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45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合併後の住民サービスの低下を防ぐ目的から、旧町村毎に支所を配置して行政運営を行っている。これまで定員適正化として職員数の削減に取り組くんできたが、年々多様化する行政需要に対応するための体制を確保し一般職員等の人数は</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人とした。また、人口についても前年比で</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人の減となったことから、人口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11.20</a:t>
          </a:r>
          <a:r>
            <a:rPr kumimoji="1" lang="ja-JP" altLang="en-US" sz="1300">
              <a:latin typeface="ＭＳ Ｐゴシック" panose="020B0600070205080204" pitchFamily="50" charset="-128"/>
              <a:ea typeface="ＭＳ Ｐゴシック" panose="020B0600070205080204" pitchFamily="50" charset="-128"/>
            </a:rPr>
            <a:t>人（前年比</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人増）となり、類似団体内平均等を上回っている。今後は、機構改革等により引き続き適正な定員管理に努めていく。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474950" y="9751302"/>
          <a:ext cx="0" cy="15422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5563850" y="1126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11293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5563850" y="95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405100" y="9751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63077</xdr:rowOff>
    </xdr:from>
    <xdr:to>
      <xdr:col>81</xdr:col>
      <xdr:colOff>44450</xdr:colOff>
      <xdr:row>61</xdr:row>
      <xdr:rowOff>72269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712950" y="10289117"/>
          <a:ext cx="762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5563850" y="10041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427960" y="101927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44692</xdr:rowOff>
    </xdr:from>
    <xdr:to>
      <xdr:col>77</xdr:col>
      <xdr:colOff>44450</xdr:colOff>
      <xdr:row>61</xdr:row>
      <xdr:rowOff>63077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903960" y="10270732"/>
          <a:ext cx="80899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665960" y="1018237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370050" y="995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12519</xdr:rowOff>
    </xdr:from>
    <xdr:to>
      <xdr:col>72</xdr:col>
      <xdr:colOff>203200</xdr:colOff>
      <xdr:row>61</xdr:row>
      <xdr:rowOff>44692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106400" y="10238559"/>
          <a:ext cx="79756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868400" y="1014330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557250" y="991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160988</xdr:rowOff>
    </xdr:from>
    <xdr:to>
      <xdr:col>68</xdr:col>
      <xdr:colOff>152400</xdr:colOff>
      <xdr:row>61</xdr:row>
      <xdr:rowOff>12519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2293600" y="10219388"/>
          <a:ext cx="8128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055600" y="1013411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763500" y="990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2242800" y="1012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1950700" y="989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427960" y="1024750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164996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5563850" y="1022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12277</xdr:rowOff>
    </xdr:from>
    <xdr:to>
      <xdr:col>77</xdr:col>
      <xdr:colOff>95250</xdr:colOff>
      <xdr:row>61</xdr:row>
      <xdr:rowOff>113877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665960" y="1023831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98654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370050" y="1032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165342</xdr:rowOff>
    </xdr:from>
    <xdr:to>
      <xdr:col>73</xdr:col>
      <xdr:colOff>44450</xdr:colOff>
      <xdr:row>61</xdr:row>
      <xdr:rowOff>95492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868400" y="102237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557250" y="1030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133169</xdr:rowOff>
    </xdr:from>
    <xdr:to>
      <xdr:col>68</xdr:col>
      <xdr:colOff>203200</xdr:colOff>
      <xdr:row>61</xdr:row>
      <xdr:rowOff>63319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055600" y="1019156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48096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763500" y="1027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110188</xdr:rowOff>
    </xdr:from>
    <xdr:to>
      <xdr:col>64</xdr:col>
      <xdr:colOff>152400</xdr:colOff>
      <xdr:row>61</xdr:row>
      <xdr:rowOff>40338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2242800" y="10168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25115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1950700" y="1025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％であるが、類似団体平均を下回っている状況である。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今後は、常陸大宮駅周辺整備事業などにより多額の地方債が発行される見込みのため、引き続き地方債の発行を償還元金以下とする取り組みを継続しつつ、交付税措置が有利な地方債の活用に努めていく。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097915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5948786"/>
          <a:ext cx="0" cy="1423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34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372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69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5948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11959</xdr:rowOff>
    </xdr:from>
    <xdr:to>
      <xdr:col>81</xdr:col>
      <xdr:colOff>44450</xdr:colOff>
      <xdr:row>37</xdr:row>
      <xdr:rowOff>13970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214639"/>
          <a:ext cx="762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14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17167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11959</xdr:rowOff>
    </xdr:from>
    <xdr:to>
      <xdr:col>77</xdr:col>
      <xdr:colOff>44450</xdr:colOff>
      <xdr:row>37</xdr:row>
      <xdr:rowOff>15981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903960" y="6214639"/>
          <a:ext cx="80899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17167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25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15981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212628"/>
          <a:ext cx="79756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1777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26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171344</xdr:rowOff>
    </xdr:from>
    <xdr:to>
      <xdr:col>68</xdr:col>
      <xdr:colOff>152400</xdr:colOff>
      <xdr:row>37</xdr:row>
      <xdr:rowOff>9948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206384"/>
          <a:ext cx="812800" cy="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18373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26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185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26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1696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01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132609</xdr:rowOff>
    </xdr:from>
    <xdr:to>
      <xdr:col>77</xdr:col>
      <xdr:colOff>95250</xdr:colOff>
      <xdr:row>37</xdr:row>
      <xdr:rowOff>62759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1676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72936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594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136631</xdr:rowOff>
    </xdr:from>
    <xdr:to>
      <xdr:col>73</xdr:col>
      <xdr:colOff>44450</xdr:colOff>
      <xdr:row>37</xdr:row>
      <xdr:rowOff>66781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1716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594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130598</xdr:rowOff>
    </xdr:from>
    <xdr:to>
      <xdr:col>68</xdr:col>
      <xdr:colOff>203200</xdr:colOff>
      <xdr:row>37</xdr:row>
      <xdr:rowOff>60748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16563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59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120544</xdr:rowOff>
    </xdr:from>
    <xdr:to>
      <xdr:col>64</xdr:col>
      <xdr:colOff>152400</xdr:colOff>
      <xdr:row>37</xdr:row>
      <xdr:rowOff>50694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155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60871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592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％であり、類似団体平均値を上回った。　臨時財政対策債や令和元年台風に係る災害復旧事業債の現在高が減少したことにより、地方債現在高は、前年比で</a:t>
          </a:r>
          <a:r>
            <a:rPr kumimoji="1" lang="en-US" altLang="ja-JP" sz="1300">
              <a:latin typeface="ＭＳ Ｐゴシック" panose="020B0600070205080204" pitchFamily="50" charset="-128"/>
              <a:ea typeface="ＭＳ Ｐゴシック" panose="020B0600070205080204" pitchFamily="50" charset="-128"/>
            </a:rPr>
            <a:t>1,079</a:t>
          </a:r>
          <a:r>
            <a:rPr kumimoji="1" lang="ja-JP" altLang="en-US" sz="1300">
              <a:latin typeface="ＭＳ Ｐゴシック" panose="020B0600070205080204" pitchFamily="50" charset="-128"/>
              <a:ea typeface="ＭＳ Ｐゴシック" panose="020B0600070205080204" pitchFamily="50" charset="-128"/>
            </a:rPr>
            <a:t>百万円の減となったものの、地方交付税の減少などにより充当可能財源等の基準財政需要額算入見込額が</a:t>
          </a:r>
          <a:r>
            <a:rPr kumimoji="1" lang="en-US" altLang="ja-JP" sz="1300">
              <a:latin typeface="ＭＳ Ｐゴシック" panose="020B0600070205080204" pitchFamily="50" charset="-128"/>
              <a:ea typeface="ＭＳ Ｐゴシック" panose="020B0600070205080204" pitchFamily="50" charset="-128"/>
            </a:rPr>
            <a:t>1,626</a:t>
          </a:r>
          <a:r>
            <a:rPr kumimoji="1" lang="ja-JP" altLang="en-US" sz="1300">
              <a:latin typeface="ＭＳ Ｐゴシック" panose="020B0600070205080204" pitchFamily="50" charset="-128"/>
              <a:ea typeface="ＭＳ Ｐゴシック" panose="020B0600070205080204" pitchFamily="50" charset="-128"/>
            </a:rPr>
            <a:t>百万円減となったことなど、将来負担比率の分子が増加したことなどが考えられる。　</a:t>
          </a:r>
        </a:p>
        <a:p>
          <a:r>
            <a:rPr kumimoji="1" lang="ja-JP" altLang="en-US" sz="1300">
              <a:latin typeface="ＭＳ Ｐゴシック" panose="020B0600070205080204" pitchFamily="50" charset="-128"/>
              <a:ea typeface="ＭＳ Ｐゴシック" panose="020B0600070205080204" pitchFamily="50" charset="-128"/>
            </a:rPr>
            <a:t>　引き続き地方債借入を償還元金以下とする取り組みを継続し、公債費の削減を図っていく。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694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55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514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37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2514600"/>
          <a:ext cx="0" cy="130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379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38193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2514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127286</xdr:rowOff>
    </xdr:from>
    <xdr:to>
      <xdr:col>81</xdr:col>
      <xdr:colOff>44450</xdr:colOff>
      <xdr:row>15</xdr:row>
      <xdr:rowOff>145986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712950" y="2641886"/>
          <a:ext cx="762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407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27960" y="2558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127286</xdr:rowOff>
    </xdr:from>
    <xdr:to>
      <xdr:col>77</xdr:col>
      <xdr:colOff>44450</xdr:colOff>
      <xdr:row>15</xdr:row>
      <xdr:rowOff>150209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903960" y="2641886"/>
          <a:ext cx="80899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665960" y="26158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370050" y="2698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150209</xdr:rowOff>
    </xdr:from>
    <xdr:to>
      <xdr:col>72</xdr:col>
      <xdr:colOff>203200</xdr:colOff>
      <xdr:row>15</xdr:row>
      <xdr:rowOff>155639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106400" y="2664809"/>
          <a:ext cx="79756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868400" y="2710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557250" y="27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85661</xdr:rowOff>
    </xdr:from>
    <xdr:to>
      <xdr:col>68</xdr:col>
      <xdr:colOff>152400</xdr:colOff>
      <xdr:row>15</xdr:row>
      <xdr:rowOff>155639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293600" y="2600261"/>
          <a:ext cx="812800" cy="6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055600" y="275618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763500" y="284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242800" y="274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50700" y="283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95186</xdr:rowOff>
    </xdr:from>
    <xdr:to>
      <xdr:col>81</xdr:col>
      <xdr:colOff>95250</xdr:colOff>
      <xdr:row>16</xdr:row>
      <xdr:rowOff>25336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427960" y="26097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67263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563850" y="258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76486</xdr:rowOff>
    </xdr:from>
    <xdr:to>
      <xdr:col>77</xdr:col>
      <xdr:colOff>95250</xdr:colOff>
      <xdr:row>16</xdr:row>
      <xdr:rowOff>6636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665960" y="25910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16813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370050" y="236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99409</xdr:rowOff>
    </xdr:from>
    <xdr:to>
      <xdr:col>73</xdr:col>
      <xdr:colOff>44450</xdr:colOff>
      <xdr:row>16</xdr:row>
      <xdr:rowOff>29559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868400" y="261400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39736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557250" y="238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104839</xdr:rowOff>
    </xdr:from>
    <xdr:to>
      <xdr:col>68</xdr:col>
      <xdr:colOff>203200</xdr:colOff>
      <xdr:row>16</xdr:row>
      <xdr:rowOff>34989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055600" y="261943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45166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763500" y="239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34861</xdr:rowOff>
    </xdr:from>
    <xdr:to>
      <xdr:col>64</xdr:col>
      <xdr:colOff>152400</xdr:colOff>
      <xdr:row>15</xdr:row>
      <xdr:rowOff>136461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242800" y="254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146638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1950700" y="232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39,370
38,984
348.45
25,191,922
24,724,766
316,993
13,798,470
23,411,882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となったが、類似団体内平均、全国平均、県平均をそれぞれ下回った。これは、歳出の人件費が前年比で減となったものの、経常的一般財源が減となったことによるものである。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町村合併後の行政運営を住民サービス維持のため旧町村毎に支所を配置しており、効率化が図りにくい面もあるが、今後も定員適正化計画に基づき人件費の抑制に努めていく。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内平均、全国平均を上回り、県平均に並んだ。これは、公共交通の少ない地域で学校統廃合によるスクールバス運行を行っていることや市公共施設の指定管理委託を積極的に活用していることが主な要因であ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町村合併以降、公共施設を同規模で維持してきた経過があるが、今後は見直しによる統廃合等を進めていく必要がある。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64407</xdr:rowOff>
    </xdr:from>
    <xdr:to>
      <xdr:col>82</xdr:col>
      <xdr:colOff>107950</xdr:colOff>
      <xdr:row>19</xdr:row>
      <xdr:rowOff>86178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21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64407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89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140607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89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64407</xdr:rowOff>
    </xdr:from>
    <xdr:to>
      <xdr:col>69</xdr:col>
      <xdr:colOff>92075</xdr:colOff>
      <xdr:row>19</xdr:row>
      <xdr:rowOff>140607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21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35378</xdr:rowOff>
    </xdr:from>
    <xdr:to>
      <xdr:col>82</xdr:col>
      <xdr:colOff>158750</xdr:colOff>
      <xdr:row>19</xdr:row>
      <xdr:rowOff>136978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13607</xdr:rowOff>
    </xdr:from>
    <xdr:to>
      <xdr:col>78</xdr:col>
      <xdr:colOff>120650</xdr:colOff>
      <xdr:row>19</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99984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5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89807</xdr:rowOff>
    </xdr:from>
    <xdr:to>
      <xdr:col>69</xdr:col>
      <xdr:colOff>142875</xdr:colOff>
      <xdr:row>20</xdr:row>
      <xdr:rowOff>19957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4734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3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13607</xdr:rowOff>
    </xdr:from>
    <xdr:to>
      <xdr:col>65</xdr:col>
      <xdr:colOff>53975</xdr:colOff>
      <xdr:row>19</xdr:row>
      <xdr:rowOff>115207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99984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内平均、全国平均、県平均をそれぞれ下回った。これは、経常的一般財源が減となるも、歳出では、保育所入所委託料などが減となったことによるものである。医療福祉費や児童福祉に係る施設型給付費負担金等が増加傾向にあるが、重要施策であるため持続可能な制度運用を検証しながら、健全な財政運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101600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77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56</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15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となったが、類似団体内平均、全国平均、県平均をそれぞれ下回った。平成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町村合併以降、公共施設を同規模で維持してきた経過があるが、施設の統廃合や各種事業手法の見直し等を進めることで維持補修費の抑制を図っていく。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22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138430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161290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57</xdr:row>
      <xdr:rowOff>54610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910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全国平均、県平均をそれぞれ下回った。これは、経常的一般財源が減となるも、歳出では、茨城北農業共済事業事務費負担金や上下水道事業会計補助金が減となったことによるものである。市単独補助金については、補助金見直し要領を策定し、毎年度予算編成時に見直しを図っているため今後も継続す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666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07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4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614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内平均、全国平均、県平均をそれぞれ上回った。これは、令和元年東日本台風に係る災害復旧事業債分の増などによるものである。今後は常陸大宮駅周辺整備事業等の大規模事業に係る地方債発行も予定し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年度から地方債借入を元金償還以下として取り組んでおり、、引き続き地方債発行を償還元金以下に抑制する取り組みを継続していく。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xdr:rowOff>
    </xdr:from>
    <xdr:to>
      <xdr:col>24</xdr:col>
      <xdr:colOff>25400</xdr:colOff>
      <xdr:row>75</xdr:row>
      <xdr:rowOff>45085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619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xdr:rowOff>
    </xdr:from>
    <xdr:to>
      <xdr:col>19</xdr:col>
      <xdr:colOff>187325</xdr:colOff>
      <xdr:row>75</xdr:row>
      <xdr:rowOff>29845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619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29845</xdr:rowOff>
    </xdr:from>
    <xdr:to>
      <xdr:col>15</xdr:col>
      <xdr:colOff>98425</xdr:colOff>
      <xdr:row>75</xdr:row>
      <xdr:rowOff>37465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885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37465</xdr:rowOff>
    </xdr:from>
    <xdr:to>
      <xdr:col>11</xdr:col>
      <xdr:colOff>9525</xdr:colOff>
      <xdr:row>75</xdr:row>
      <xdr:rowOff>41275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962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165735</xdr:rowOff>
    </xdr:from>
    <xdr:to>
      <xdr:col>24</xdr:col>
      <xdr:colOff>76200</xdr:colOff>
      <xdr:row>75</xdr:row>
      <xdr:rowOff>95885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137812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123825</xdr:rowOff>
    </xdr:from>
    <xdr:to>
      <xdr:col>20</xdr:col>
      <xdr:colOff>38100</xdr:colOff>
      <xdr:row>75</xdr:row>
      <xdr:rowOff>53975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150495</xdr:rowOff>
    </xdr:from>
    <xdr:to>
      <xdr:col>15</xdr:col>
      <xdr:colOff>149225</xdr:colOff>
      <xdr:row>75</xdr:row>
      <xdr:rowOff>80645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65422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158115</xdr:rowOff>
    </xdr:from>
    <xdr:to>
      <xdr:col>11</xdr:col>
      <xdr:colOff>60325</xdr:colOff>
      <xdr:row>75</xdr:row>
      <xdr:rowOff>88265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73042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161925</xdr:rowOff>
    </xdr:from>
    <xdr:to>
      <xdr:col>6</xdr:col>
      <xdr:colOff>171450</xdr:colOff>
      <xdr:row>75</xdr:row>
      <xdr:rowOff>92075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76852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人件費、補助費等については、類似団体平均を下回ったが、物件費では同平均を上回った。これは、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町村合併という特殊事情が影響しているものであるが、合併から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が経過し、施設の統廃合や事務事業の見直しにより効率的な財政運営に努めていく。扶助費については、類似団体平均程度で推移しているが、昨今の少子化対策拡充の社会的動向も注視しつつ、適切な予算措置を行い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75</xdr:row>
      <xdr:rowOff>152146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01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108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114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76</xdr:row>
      <xdr:rowOff>140715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297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92202</xdr:rowOff>
    </xdr:from>
    <xdr:to>
      <xdr:col>82</xdr:col>
      <xdr:colOff>158750</xdr:colOff>
      <xdr:row>76</xdr:row>
      <xdr:rowOff>22352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108729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48046</xdr:rowOff>
    </xdr:from>
    <xdr:to>
      <xdr:col>29</xdr:col>
      <xdr:colOff>127000</xdr:colOff>
      <xdr:row>18</xdr:row>
      <xdr:rowOff>54436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81771"/>
          <a:ext cx="647700" cy="6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48046</xdr:rowOff>
    </xdr:from>
    <xdr:to>
      <xdr:col>26</xdr:col>
      <xdr:colOff>50800</xdr:colOff>
      <xdr:row>18</xdr:row>
      <xdr:rowOff>89031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1771"/>
          <a:ext cx="698500" cy="40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84524</xdr:rowOff>
    </xdr:from>
    <xdr:to>
      <xdr:col>22</xdr:col>
      <xdr:colOff>114300</xdr:colOff>
      <xdr:row>18</xdr:row>
      <xdr:rowOff>89031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18249"/>
          <a:ext cx="698500" cy="4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84524</xdr:rowOff>
    </xdr:from>
    <xdr:to>
      <xdr:col>18</xdr:col>
      <xdr:colOff>177800</xdr:colOff>
      <xdr:row>18</xdr:row>
      <xdr:rowOff>106633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18249"/>
          <a:ext cx="698500" cy="22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3636</xdr:rowOff>
    </xdr:from>
    <xdr:to>
      <xdr:col>29</xdr:col>
      <xdr:colOff>177800</xdr:colOff>
      <xdr:row>18</xdr:row>
      <xdr:rowOff>105236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3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147163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168696</xdr:rowOff>
    </xdr:from>
    <xdr:to>
      <xdr:col>26</xdr:col>
      <xdr:colOff>101600</xdr:colOff>
      <xdr:row>18</xdr:row>
      <xdr:rowOff>98846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83623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38231</xdr:rowOff>
    </xdr:from>
    <xdr:to>
      <xdr:col>22</xdr:col>
      <xdr:colOff>165100</xdr:colOff>
      <xdr:row>18</xdr:row>
      <xdr:rowOff>139831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1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124608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33724</xdr:rowOff>
    </xdr:from>
    <xdr:to>
      <xdr:col>19</xdr:col>
      <xdr:colOff>38100</xdr:colOff>
      <xdr:row>18</xdr:row>
      <xdr:rowOff>135324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7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120101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55833</xdr:rowOff>
    </xdr:from>
    <xdr:to>
      <xdr:col>15</xdr:col>
      <xdr:colOff>101600</xdr:colOff>
      <xdr:row>18</xdr:row>
      <xdr:rowOff>157433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9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142210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7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330530</xdr:rowOff>
    </xdr:from>
    <xdr:to>
      <xdr:col>29</xdr:col>
      <xdr:colOff>127000</xdr:colOff>
      <xdr:row>37</xdr:row>
      <xdr:rowOff>334535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55230"/>
          <a:ext cx="647700" cy="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334535</xdr:rowOff>
    </xdr:from>
    <xdr:to>
      <xdr:col>26</xdr:col>
      <xdr:colOff>50800</xdr:colOff>
      <xdr:row>37</xdr:row>
      <xdr:rowOff>341595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59235"/>
          <a:ext cx="698500" cy="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340185</xdr:rowOff>
    </xdr:from>
    <xdr:to>
      <xdr:col>22</xdr:col>
      <xdr:colOff>114300</xdr:colOff>
      <xdr:row>37</xdr:row>
      <xdr:rowOff>341595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64885"/>
          <a:ext cx="698500" cy="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337258</xdr:rowOff>
    </xdr:from>
    <xdr:to>
      <xdr:col>18</xdr:col>
      <xdr:colOff>177800</xdr:colOff>
      <xdr:row>37</xdr:row>
      <xdr:rowOff>340185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61958"/>
          <a:ext cx="698500" cy="2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279730</xdr:rowOff>
    </xdr:from>
    <xdr:to>
      <xdr:col>29</xdr:col>
      <xdr:colOff>177800</xdr:colOff>
      <xdr:row>38</xdr:row>
      <xdr:rowOff>38430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0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251807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7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283735</xdr:rowOff>
    </xdr:from>
    <xdr:to>
      <xdr:col>26</xdr:col>
      <xdr:colOff>101600</xdr:colOff>
      <xdr:row>38</xdr:row>
      <xdr:rowOff>42435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08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27212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94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290795</xdr:rowOff>
    </xdr:from>
    <xdr:to>
      <xdr:col>22</xdr:col>
      <xdr:colOff>165100</xdr:colOff>
      <xdr:row>38</xdr:row>
      <xdr:rowOff>49495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34272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289385</xdr:rowOff>
    </xdr:from>
    <xdr:to>
      <xdr:col>19</xdr:col>
      <xdr:colOff>38100</xdr:colOff>
      <xdr:row>38</xdr:row>
      <xdr:rowOff>48085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14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32862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286458</xdr:rowOff>
    </xdr:from>
    <xdr:to>
      <xdr:col>15</xdr:col>
      <xdr:colOff>101600</xdr:colOff>
      <xdr:row>38</xdr:row>
      <xdr:rowOff>45158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1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29935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39,370
38,984
348.45
25,191,922
24,724,766
316,993
13,798,470
23,411,882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107912</xdr:rowOff>
    </xdr:from>
    <xdr:to>
      <xdr:col>24</xdr:col>
      <xdr:colOff>63500</xdr:colOff>
      <xdr:row>36</xdr:row>
      <xdr:rowOff>108318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80112"/>
          <a:ext cx="8382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107912</xdr:rowOff>
    </xdr:from>
    <xdr:to>
      <xdr:col>19</xdr:col>
      <xdr:colOff>177800</xdr:colOff>
      <xdr:row>36</xdr:row>
      <xdr:rowOff>121133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0112"/>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121133</xdr:rowOff>
    </xdr:from>
    <xdr:to>
      <xdr:col>15</xdr:col>
      <xdr:colOff>50800</xdr:colOff>
      <xdr:row>37</xdr:row>
      <xdr:rowOff>19050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3333"/>
          <a:ext cx="889000" cy="6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19050</xdr:rowOff>
    </xdr:from>
    <xdr:to>
      <xdr:col>10</xdr:col>
      <xdr:colOff>114300</xdr:colOff>
      <xdr:row>37</xdr:row>
      <xdr:rowOff>39967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2700"/>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57518</xdr:rowOff>
    </xdr:from>
    <xdr:to>
      <xdr:col>24</xdr:col>
      <xdr:colOff>114300</xdr:colOff>
      <xdr:row>36</xdr:row>
      <xdr:rowOff>159118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35945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57112</xdr:rowOff>
    </xdr:from>
    <xdr:to>
      <xdr:col>20</xdr:col>
      <xdr:colOff>38100</xdr:colOff>
      <xdr:row>36</xdr:row>
      <xdr:rowOff>158712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149839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70333</xdr:rowOff>
    </xdr:from>
    <xdr:to>
      <xdr:col>15</xdr:col>
      <xdr:colOff>101600</xdr:colOff>
      <xdr:row>37</xdr:row>
      <xdr:rowOff>483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163060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139700</xdr:rowOff>
    </xdr:from>
    <xdr:to>
      <xdr:col>10</xdr:col>
      <xdr:colOff>165100</xdr:colOff>
      <xdr:row>37</xdr:row>
      <xdr:rowOff>69850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60977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160617</xdr:rowOff>
    </xdr:from>
    <xdr:to>
      <xdr:col>6</xdr:col>
      <xdr:colOff>38100</xdr:colOff>
      <xdr:row>37</xdr:row>
      <xdr:rowOff>90767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81894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27006</xdr:rowOff>
    </xdr:from>
    <xdr:to>
      <xdr:col>24</xdr:col>
      <xdr:colOff>63500</xdr:colOff>
      <xdr:row>58</xdr:row>
      <xdr:rowOff>35178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1106"/>
          <a:ext cx="8382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16182</xdr:rowOff>
    </xdr:from>
    <xdr:to>
      <xdr:col>19</xdr:col>
      <xdr:colOff>177800</xdr:colOff>
      <xdr:row>58</xdr:row>
      <xdr:rowOff>35178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60282"/>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16182</xdr:rowOff>
    </xdr:from>
    <xdr:to>
      <xdr:col>15</xdr:col>
      <xdr:colOff>50800</xdr:colOff>
      <xdr:row>58</xdr:row>
      <xdr:rowOff>28177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0282"/>
          <a:ext cx="889000" cy="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28177</xdr:rowOff>
    </xdr:from>
    <xdr:to>
      <xdr:col>10</xdr:col>
      <xdr:colOff>114300</xdr:colOff>
      <xdr:row>58</xdr:row>
      <xdr:rowOff>63401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2277"/>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147656</xdr:rowOff>
    </xdr:from>
    <xdr:to>
      <xdr:col>24</xdr:col>
      <xdr:colOff>114300</xdr:colOff>
      <xdr:row>58</xdr:row>
      <xdr:rowOff>77806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155828</xdr:rowOff>
    </xdr:from>
    <xdr:to>
      <xdr:col>20</xdr:col>
      <xdr:colOff>38100</xdr:colOff>
      <xdr:row>58</xdr:row>
      <xdr:rowOff>85978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77105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2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136832</xdr:rowOff>
    </xdr:from>
    <xdr:to>
      <xdr:col>15</xdr:col>
      <xdr:colOff>101600</xdr:colOff>
      <xdr:row>58</xdr:row>
      <xdr:rowOff>66982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83509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148827</xdr:rowOff>
    </xdr:from>
    <xdr:to>
      <xdr:col>10</xdr:col>
      <xdr:colOff>165100</xdr:colOff>
      <xdr:row>58</xdr:row>
      <xdr:rowOff>78977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95504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69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12601</xdr:rowOff>
    </xdr:from>
    <xdr:to>
      <xdr:col>6</xdr:col>
      <xdr:colOff>38100</xdr:colOff>
      <xdr:row>58</xdr:row>
      <xdr:rowOff>114201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105328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40487</xdr:rowOff>
    </xdr:from>
    <xdr:to>
      <xdr:col>24</xdr:col>
      <xdr:colOff>63500</xdr:colOff>
      <xdr:row>79</xdr:row>
      <xdr:rowOff>46236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85037"/>
          <a:ext cx="8382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28387</xdr:rowOff>
    </xdr:from>
    <xdr:to>
      <xdr:col>19</xdr:col>
      <xdr:colOff>177800</xdr:colOff>
      <xdr:row>79</xdr:row>
      <xdr:rowOff>40487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72937"/>
          <a:ext cx="8890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27572</xdr:rowOff>
    </xdr:from>
    <xdr:to>
      <xdr:col>15</xdr:col>
      <xdr:colOff>50800</xdr:colOff>
      <xdr:row>79</xdr:row>
      <xdr:rowOff>28387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72122"/>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27572</xdr:rowOff>
    </xdr:from>
    <xdr:to>
      <xdr:col>10</xdr:col>
      <xdr:colOff>114300</xdr:colOff>
      <xdr:row>79</xdr:row>
      <xdr:rowOff>32748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72122"/>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166886</xdr:rowOff>
    </xdr:from>
    <xdr:to>
      <xdr:col>24</xdr:col>
      <xdr:colOff>114300</xdr:colOff>
      <xdr:row>79</xdr:row>
      <xdr:rowOff>97036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81813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161137</xdr:rowOff>
    </xdr:from>
    <xdr:to>
      <xdr:col>20</xdr:col>
      <xdr:colOff>38100</xdr:colOff>
      <xdr:row>79</xdr:row>
      <xdr:rowOff>91287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82414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149037</xdr:rowOff>
    </xdr:from>
    <xdr:to>
      <xdr:col>15</xdr:col>
      <xdr:colOff>101600</xdr:colOff>
      <xdr:row>79</xdr:row>
      <xdr:rowOff>79187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70314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1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148222</xdr:rowOff>
    </xdr:from>
    <xdr:to>
      <xdr:col>10</xdr:col>
      <xdr:colOff>165100</xdr:colOff>
      <xdr:row>79</xdr:row>
      <xdr:rowOff>78372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69499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153398</xdr:rowOff>
    </xdr:from>
    <xdr:to>
      <xdr:col>6</xdr:col>
      <xdr:colOff>38100</xdr:colOff>
      <xdr:row>79</xdr:row>
      <xdr:rowOff>83548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74675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18825</xdr:rowOff>
    </xdr:from>
    <xdr:to>
      <xdr:col>24</xdr:col>
      <xdr:colOff>63500</xdr:colOff>
      <xdr:row>97</xdr:row>
      <xdr:rowOff>983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478025"/>
          <a:ext cx="838200" cy="15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18825</xdr:rowOff>
    </xdr:from>
    <xdr:to>
      <xdr:col>19</xdr:col>
      <xdr:colOff>177800</xdr:colOff>
      <xdr:row>97</xdr:row>
      <xdr:rowOff>130730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478025"/>
          <a:ext cx="889000" cy="28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93915</xdr:rowOff>
    </xdr:from>
    <xdr:to>
      <xdr:col>15</xdr:col>
      <xdr:colOff>50800</xdr:colOff>
      <xdr:row>97</xdr:row>
      <xdr:rowOff>130730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24565"/>
          <a:ext cx="889000" cy="3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93915</xdr:rowOff>
    </xdr:from>
    <xdr:to>
      <xdr:col>10</xdr:col>
      <xdr:colOff>114300</xdr:colOff>
      <xdr:row>98</xdr:row>
      <xdr:rowOff>13252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24565"/>
          <a:ext cx="8890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121633</xdr:rowOff>
    </xdr:from>
    <xdr:to>
      <xdr:col>24</xdr:col>
      <xdr:colOff>114300</xdr:colOff>
      <xdr:row>97</xdr:row>
      <xdr:rowOff>51783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100060</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5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139475</xdr:rowOff>
    </xdr:from>
    <xdr:to>
      <xdr:col>20</xdr:col>
      <xdr:colOff>38100</xdr:colOff>
      <xdr:row>96</xdr:row>
      <xdr:rowOff>69625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60752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51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79930</xdr:rowOff>
    </xdr:from>
    <xdr:to>
      <xdr:col>15</xdr:col>
      <xdr:colOff>101600</xdr:colOff>
      <xdr:row>98</xdr:row>
      <xdr:rowOff>10080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43115</xdr:rowOff>
    </xdr:from>
    <xdr:to>
      <xdr:col>10</xdr:col>
      <xdr:colOff>165100</xdr:colOff>
      <xdr:row>97</xdr:row>
      <xdr:rowOff>144715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135842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6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133902</xdr:rowOff>
    </xdr:from>
    <xdr:to>
      <xdr:col>6</xdr:col>
      <xdr:colOff>38100</xdr:colOff>
      <xdr:row>98</xdr:row>
      <xdr:rowOff>64052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55179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84140</xdr:rowOff>
    </xdr:from>
    <xdr:to>
      <xdr:col>55</xdr:col>
      <xdr:colOff>0</xdr:colOff>
      <xdr:row>37</xdr:row>
      <xdr:rowOff>137172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27790"/>
          <a:ext cx="838200" cy="5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100325</xdr:rowOff>
    </xdr:from>
    <xdr:to>
      <xdr:col>50</xdr:col>
      <xdr:colOff>114300</xdr:colOff>
      <xdr:row>37</xdr:row>
      <xdr:rowOff>137172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01075"/>
          <a:ext cx="889000" cy="37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100325</xdr:rowOff>
    </xdr:from>
    <xdr:to>
      <xdr:col>45</xdr:col>
      <xdr:colOff>177800</xdr:colOff>
      <xdr:row>38</xdr:row>
      <xdr:rowOff>28156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01075"/>
          <a:ext cx="889000" cy="44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28156</xdr:rowOff>
    </xdr:from>
    <xdr:to>
      <xdr:col>41</xdr:col>
      <xdr:colOff>50800</xdr:colOff>
      <xdr:row>38</xdr:row>
      <xdr:rowOff>87361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43256"/>
          <a:ext cx="889000" cy="5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33340</xdr:rowOff>
    </xdr:from>
    <xdr:to>
      <xdr:col>55</xdr:col>
      <xdr:colOff>50800</xdr:colOff>
      <xdr:row>37</xdr:row>
      <xdr:rowOff>134940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56217</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2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86372</xdr:rowOff>
    </xdr:from>
    <xdr:to>
      <xdr:col>50</xdr:col>
      <xdr:colOff>165100</xdr:colOff>
      <xdr:row>38</xdr:row>
      <xdr:rowOff>16522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2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49525</xdr:rowOff>
    </xdr:from>
    <xdr:to>
      <xdr:col>46</xdr:col>
      <xdr:colOff>38100</xdr:colOff>
      <xdr:row>35</xdr:row>
      <xdr:rowOff>151125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167652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2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148806</xdr:rowOff>
    </xdr:from>
    <xdr:to>
      <xdr:col>41</xdr:col>
      <xdr:colOff>101600</xdr:colOff>
      <xdr:row>38</xdr:row>
      <xdr:rowOff>78956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70083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36561</xdr:rowOff>
    </xdr:from>
    <xdr:to>
      <xdr:col>36</xdr:col>
      <xdr:colOff>165100</xdr:colOff>
      <xdr:row>38</xdr:row>
      <xdr:rowOff>138161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129288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29855</xdr:rowOff>
    </xdr:from>
    <xdr:to>
      <xdr:col>55</xdr:col>
      <xdr:colOff>0</xdr:colOff>
      <xdr:row>58</xdr:row>
      <xdr:rowOff>39279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73955"/>
          <a:ext cx="8382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5600</xdr:rowOff>
    </xdr:from>
    <xdr:to>
      <xdr:col>50</xdr:col>
      <xdr:colOff>114300</xdr:colOff>
      <xdr:row>58</xdr:row>
      <xdr:rowOff>39279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49700"/>
          <a:ext cx="889000" cy="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5600</xdr:rowOff>
    </xdr:from>
    <xdr:to>
      <xdr:col>45</xdr:col>
      <xdr:colOff>177800</xdr:colOff>
      <xdr:row>58</xdr:row>
      <xdr:rowOff>96341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49700"/>
          <a:ext cx="889000" cy="9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96341</xdr:rowOff>
    </xdr:from>
    <xdr:to>
      <xdr:col>41</xdr:col>
      <xdr:colOff>50800</xdr:colOff>
      <xdr:row>58</xdr:row>
      <xdr:rowOff>111197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10040441"/>
          <a:ext cx="889000" cy="1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150505</xdr:rowOff>
    </xdr:from>
    <xdr:to>
      <xdr:col>55</xdr:col>
      <xdr:colOff>50800</xdr:colOff>
      <xdr:row>58</xdr:row>
      <xdr:rowOff>80655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128932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159929</xdr:rowOff>
    </xdr:from>
    <xdr:to>
      <xdr:col>50</xdr:col>
      <xdr:colOff>165100</xdr:colOff>
      <xdr:row>58</xdr:row>
      <xdr:rowOff>90079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81206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2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126250</xdr:rowOff>
    </xdr:from>
    <xdr:to>
      <xdr:col>46</xdr:col>
      <xdr:colOff>38100</xdr:colOff>
      <xdr:row>58</xdr:row>
      <xdr:rowOff>56400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47527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9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45541</xdr:rowOff>
    </xdr:from>
    <xdr:to>
      <xdr:col>41</xdr:col>
      <xdr:colOff>101600</xdr:colOff>
      <xdr:row>58</xdr:row>
      <xdr:rowOff>147141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8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138268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8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60397</xdr:rowOff>
    </xdr:from>
    <xdr:to>
      <xdr:col>36</xdr:col>
      <xdr:colOff>165100</xdr:colOff>
      <xdr:row>58</xdr:row>
      <xdr:rowOff>161997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0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153124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9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101803</xdr:rowOff>
    </xdr:from>
    <xdr:to>
      <xdr:col>55</xdr:col>
      <xdr:colOff>0</xdr:colOff>
      <xdr:row>78</xdr:row>
      <xdr:rowOff>122250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74903"/>
          <a:ext cx="8382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101803</xdr:rowOff>
    </xdr:from>
    <xdr:to>
      <xdr:col>50</xdr:col>
      <xdr:colOff>114300</xdr:colOff>
      <xdr:row>78</xdr:row>
      <xdr:rowOff>163830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74903"/>
          <a:ext cx="889000" cy="6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156490</xdr:rowOff>
    </xdr:from>
    <xdr:to>
      <xdr:col>45</xdr:col>
      <xdr:colOff>177800</xdr:colOff>
      <xdr:row>78</xdr:row>
      <xdr:rowOff>163830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29590"/>
          <a:ext cx="88900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156490</xdr:rowOff>
    </xdr:from>
    <xdr:to>
      <xdr:col>41</xdr:col>
      <xdr:colOff>50800</xdr:colOff>
      <xdr:row>79</xdr:row>
      <xdr:rowOff>381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29590"/>
          <a:ext cx="889000" cy="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71450</xdr:rowOff>
    </xdr:from>
    <xdr:to>
      <xdr:col>55</xdr:col>
      <xdr:colOff>50800</xdr:colOff>
      <xdr:row>79</xdr:row>
      <xdr:rowOff>1600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157827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51003</xdr:rowOff>
    </xdr:from>
    <xdr:to>
      <xdr:col>50</xdr:col>
      <xdr:colOff>165100</xdr:colOff>
      <xdr:row>78</xdr:row>
      <xdr:rowOff>152603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143730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113030</xdr:rowOff>
    </xdr:from>
    <xdr:to>
      <xdr:col>46</xdr:col>
      <xdr:colOff>38100</xdr:colOff>
      <xdr:row>79</xdr:row>
      <xdr:rowOff>43180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34307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105690</xdr:rowOff>
    </xdr:from>
    <xdr:to>
      <xdr:col>41</xdr:col>
      <xdr:colOff>101600</xdr:colOff>
      <xdr:row>79</xdr:row>
      <xdr:rowOff>35840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26967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7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121031</xdr:rowOff>
    </xdr:from>
    <xdr:to>
      <xdr:col>36</xdr:col>
      <xdr:colOff>165100</xdr:colOff>
      <xdr:row>79</xdr:row>
      <xdr:rowOff>51181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42308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86057</xdr:rowOff>
    </xdr:from>
    <xdr:to>
      <xdr:col>55</xdr:col>
      <xdr:colOff>0</xdr:colOff>
      <xdr:row>98</xdr:row>
      <xdr:rowOff>109812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888157"/>
          <a:ext cx="8382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37990</xdr:rowOff>
    </xdr:from>
    <xdr:to>
      <xdr:col>50</xdr:col>
      <xdr:colOff>114300</xdr:colOff>
      <xdr:row>98</xdr:row>
      <xdr:rowOff>86057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40090"/>
          <a:ext cx="889000" cy="4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37990</xdr:rowOff>
    </xdr:from>
    <xdr:to>
      <xdr:col>45</xdr:col>
      <xdr:colOff>177800</xdr:colOff>
      <xdr:row>98</xdr:row>
      <xdr:rowOff>120292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40090"/>
          <a:ext cx="889000" cy="8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120292</xdr:rowOff>
    </xdr:from>
    <xdr:to>
      <xdr:col>41</xdr:col>
      <xdr:colOff>50800</xdr:colOff>
      <xdr:row>98</xdr:row>
      <xdr:rowOff>136167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922392"/>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59012</xdr:rowOff>
    </xdr:from>
    <xdr:to>
      <xdr:col>55</xdr:col>
      <xdr:colOff>50800</xdr:colOff>
      <xdr:row>98</xdr:row>
      <xdr:rowOff>160612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35257</xdr:rowOff>
    </xdr:from>
    <xdr:to>
      <xdr:col>50</xdr:col>
      <xdr:colOff>165100</xdr:colOff>
      <xdr:row>98</xdr:row>
      <xdr:rowOff>136857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153384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158640</xdr:rowOff>
    </xdr:from>
    <xdr:to>
      <xdr:col>46</xdr:col>
      <xdr:colOff>38100</xdr:colOff>
      <xdr:row>98</xdr:row>
      <xdr:rowOff>88790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8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105317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6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69492</xdr:rowOff>
    </xdr:from>
    <xdr:to>
      <xdr:col>41</xdr:col>
      <xdr:colOff>101600</xdr:colOff>
      <xdr:row>98</xdr:row>
      <xdr:rowOff>171092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7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162219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85367</xdr:rowOff>
    </xdr:from>
    <xdr:to>
      <xdr:col>36</xdr:col>
      <xdr:colOff>165100</xdr:colOff>
      <xdr:row>99</xdr:row>
      <xdr:rowOff>15517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6644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92135</xdr:rowOff>
    </xdr:from>
    <xdr:to>
      <xdr:col>85</xdr:col>
      <xdr:colOff>127000</xdr:colOff>
      <xdr:row>39</xdr:row>
      <xdr:rowOff>96511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78685"/>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22771</xdr:rowOff>
    </xdr:from>
    <xdr:to>
      <xdr:col>81</xdr:col>
      <xdr:colOff>50800</xdr:colOff>
      <xdr:row>39</xdr:row>
      <xdr:rowOff>92135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537871"/>
          <a:ext cx="889000" cy="2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22771</xdr:rowOff>
    </xdr:from>
    <xdr:to>
      <xdr:col>76</xdr:col>
      <xdr:colOff>114300</xdr:colOff>
      <xdr:row>38</xdr:row>
      <xdr:rowOff>119469</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37871"/>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119469</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34569"/>
          <a:ext cx="889000" cy="15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45711</xdr:rowOff>
    </xdr:from>
    <xdr:to>
      <xdr:col>85</xdr:col>
      <xdr:colOff>177800</xdr:colOff>
      <xdr:row>39</xdr:row>
      <xdr:rowOff>147311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132088</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7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41335</xdr:rowOff>
    </xdr:from>
    <xdr:to>
      <xdr:col>81</xdr:col>
      <xdr:colOff>101600</xdr:colOff>
      <xdr:row>39</xdr:row>
      <xdr:rowOff>142935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134062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20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143421</xdr:rowOff>
    </xdr:from>
    <xdr:to>
      <xdr:col>76</xdr:col>
      <xdr:colOff>165100</xdr:colOff>
      <xdr:row>38</xdr:row>
      <xdr:rowOff>73571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90098</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2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68669</xdr:rowOff>
    </xdr:from>
    <xdr:to>
      <xdr:col>72</xdr:col>
      <xdr:colOff>38100</xdr:colOff>
      <xdr:row>38</xdr:row>
      <xdr:rowOff>170269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161396</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6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25420</xdr:rowOff>
    </xdr:from>
    <xdr:to>
      <xdr:col>85</xdr:col>
      <xdr:colOff>127000</xdr:colOff>
      <xdr:row>78</xdr:row>
      <xdr:rowOff>47580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98520"/>
          <a:ext cx="8382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43904</xdr:rowOff>
    </xdr:from>
    <xdr:to>
      <xdr:col>81</xdr:col>
      <xdr:colOff>50800</xdr:colOff>
      <xdr:row>78</xdr:row>
      <xdr:rowOff>47580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3417004"/>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43904</xdr:rowOff>
    </xdr:from>
    <xdr:to>
      <xdr:col>76</xdr:col>
      <xdr:colOff>114300</xdr:colOff>
      <xdr:row>78</xdr:row>
      <xdr:rowOff>48409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17004"/>
          <a:ext cx="8890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42731</xdr:rowOff>
    </xdr:from>
    <xdr:to>
      <xdr:col>71</xdr:col>
      <xdr:colOff>177800</xdr:colOff>
      <xdr:row>78</xdr:row>
      <xdr:rowOff>48409</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415831"/>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146070</xdr:rowOff>
    </xdr:from>
    <xdr:to>
      <xdr:col>85</xdr:col>
      <xdr:colOff>177800</xdr:colOff>
      <xdr:row>78</xdr:row>
      <xdr:rowOff>76220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124497</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168230</xdr:rowOff>
    </xdr:from>
    <xdr:to>
      <xdr:col>81</xdr:col>
      <xdr:colOff>101600</xdr:colOff>
      <xdr:row>78</xdr:row>
      <xdr:rowOff>98380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89507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46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164554</xdr:rowOff>
    </xdr:from>
    <xdr:to>
      <xdr:col>76</xdr:col>
      <xdr:colOff>165100</xdr:colOff>
      <xdr:row>78</xdr:row>
      <xdr:rowOff>94704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85831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4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169059</xdr:rowOff>
    </xdr:from>
    <xdr:to>
      <xdr:col>72</xdr:col>
      <xdr:colOff>38100</xdr:colOff>
      <xdr:row>78</xdr:row>
      <xdr:rowOff>99209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7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90336</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46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163381</xdr:rowOff>
    </xdr:from>
    <xdr:to>
      <xdr:col>67</xdr:col>
      <xdr:colOff>101600</xdr:colOff>
      <xdr:row>78</xdr:row>
      <xdr:rowOff>93531</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6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84658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45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5798</xdr:rowOff>
    </xdr:from>
    <xdr:to>
      <xdr:col>85</xdr:col>
      <xdr:colOff>127000</xdr:colOff>
      <xdr:row>99</xdr:row>
      <xdr:rowOff>9313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79348"/>
          <a:ext cx="8382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162238</xdr:rowOff>
    </xdr:from>
    <xdr:to>
      <xdr:col>81</xdr:col>
      <xdr:colOff>50800</xdr:colOff>
      <xdr:row>99</xdr:row>
      <xdr:rowOff>5798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964338"/>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162238</xdr:rowOff>
    </xdr:from>
    <xdr:to>
      <xdr:col>76</xdr:col>
      <xdr:colOff>114300</xdr:colOff>
      <xdr:row>99</xdr:row>
      <xdr:rowOff>19805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64338"/>
          <a:ext cx="8890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17115</xdr:rowOff>
    </xdr:from>
    <xdr:to>
      <xdr:col>71</xdr:col>
      <xdr:colOff>177800</xdr:colOff>
      <xdr:row>99</xdr:row>
      <xdr:rowOff>19805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90665"/>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129963</xdr:rowOff>
    </xdr:from>
    <xdr:to>
      <xdr:col>85</xdr:col>
      <xdr:colOff>177800</xdr:colOff>
      <xdr:row>99</xdr:row>
      <xdr:rowOff>60113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126448</xdr:rowOff>
    </xdr:from>
    <xdr:to>
      <xdr:col>81</xdr:col>
      <xdr:colOff>101600</xdr:colOff>
      <xdr:row>99</xdr:row>
      <xdr:rowOff>56598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2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47725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2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111438</xdr:rowOff>
    </xdr:from>
    <xdr:to>
      <xdr:col>76</xdr:col>
      <xdr:colOff>165100</xdr:colOff>
      <xdr:row>99</xdr:row>
      <xdr:rowOff>41588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32715</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140455</xdr:rowOff>
    </xdr:from>
    <xdr:to>
      <xdr:col>72</xdr:col>
      <xdr:colOff>38100</xdr:colOff>
      <xdr:row>99</xdr:row>
      <xdr:rowOff>70605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61732</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3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137765</xdr:rowOff>
    </xdr:from>
    <xdr:to>
      <xdr:col>67</xdr:col>
      <xdr:colOff>101600</xdr:colOff>
      <xdr:row>99</xdr:row>
      <xdr:rowOff>67915</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59042</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703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98813</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36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97376</xdr:rowOff>
    </xdr:from>
    <xdr:to>
      <xdr:col>107</xdr:col>
      <xdr:colOff>50800</xdr:colOff>
      <xdr:row>39</xdr:row>
      <xdr:rowOff>98813</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3926"/>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97376</xdr:rowOff>
    </xdr:from>
    <xdr:to>
      <xdr:col>102</xdr:col>
      <xdr:colOff>114300</xdr:colOff>
      <xdr:row>39</xdr:row>
      <xdr:rowOff>98585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18656300" y="6783926"/>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48013</xdr:rowOff>
    </xdr:from>
    <xdr:to>
      <xdr:col>107</xdr:col>
      <xdr:colOff>101600</xdr:colOff>
      <xdr:row>39</xdr:row>
      <xdr:rowOff>149613</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140740</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46576</xdr:rowOff>
    </xdr:from>
    <xdr:to>
      <xdr:col>102</xdr:col>
      <xdr:colOff>165100</xdr:colOff>
      <xdr:row>39</xdr:row>
      <xdr:rowOff>148176</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139303</xdr:rowOff>
    </xdr:from>
    <xdr:ext cx="313932"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88333" y="6825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47785</xdr:rowOff>
    </xdr:from>
    <xdr:to>
      <xdr:col>98</xdr:col>
      <xdr:colOff>38100</xdr:colOff>
      <xdr:row>39</xdr:row>
      <xdr:rowOff>149385</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140512</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65268</xdr:rowOff>
    </xdr:from>
    <xdr:to>
      <xdr:col>116</xdr:col>
      <xdr:colOff>63500</xdr:colOff>
      <xdr:row>58</xdr:row>
      <xdr:rowOff>128727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09368"/>
          <a:ext cx="8382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128727</xdr:rowOff>
    </xdr:from>
    <xdr:to>
      <xdr:col>111</xdr:col>
      <xdr:colOff>177800</xdr:colOff>
      <xdr:row>58</xdr:row>
      <xdr:rowOff>130921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72827"/>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121755</xdr:rowOff>
    </xdr:from>
    <xdr:to>
      <xdr:col>107</xdr:col>
      <xdr:colOff>50800</xdr:colOff>
      <xdr:row>58</xdr:row>
      <xdr:rowOff>130921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65855"/>
          <a:ext cx="8890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121755</xdr:rowOff>
    </xdr:from>
    <xdr:to>
      <xdr:col>102</xdr:col>
      <xdr:colOff>114300</xdr:colOff>
      <xdr:row>58</xdr:row>
      <xdr:rowOff>125984</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6585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14468</xdr:rowOff>
    </xdr:from>
    <xdr:to>
      <xdr:col>116</xdr:col>
      <xdr:colOff>114300</xdr:colOff>
      <xdr:row>58</xdr:row>
      <xdr:rowOff>116068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9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103469</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8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77927</xdr:rowOff>
    </xdr:from>
    <xdr:to>
      <xdr:col>112</xdr:col>
      <xdr:colOff>38100</xdr:colOff>
      <xdr:row>59</xdr:row>
      <xdr:rowOff>8077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170654</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14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80121</xdr:rowOff>
    </xdr:from>
    <xdr:to>
      <xdr:col>107</xdr:col>
      <xdr:colOff>101600</xdr:colOff>
      <xdr:row>59</xdr:row>
      <xdr:rowOff>10271</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1398</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16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70955</xdr:rowOff>
    </xdr:from>
    <xdr:to>
      <xdr:col>102</xdr:col>
      <xdr:colOff>165100</xdr:colOff>
      <xdr:row>59</xdr:row>
      <xdr:rowOff>1105</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163682</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0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75184</xdr:rowOff>
    </xdr:from>
    <xdr:to>
      <xdr:col>98</xdr:col>
      <xdr:colOff>38100</xdr:colOff>
      <xdr:row>59</xdr:row>
      <xdr:rowOff>5334</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167911</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2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128645</xdr:rowOff>
    </xdr:from>
    <xdr:to>
      <xdr:col>116</xdr:col>
      <xdr:colOff>63500</xdr:colOff>
      <xdr:row>76</xdr:row>
      <xdr:rowOff>166953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3158845"/>
          <a:ext cx="838200" cy="3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155408</xdr:rowOff>
    </xdr:from>
    <xdr:to>
      <xdr:col>111</xdr:col>
      <xdr:colOff>177800</xdr:colOff>
      <xdr:row>76</xdr:row>
      <xdr:rowOff>166953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3185608"/>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155408</xdr:rowOff>
    </xdr:from>
    <xdr:to>
      <xdr:col>107</xdr:col>
      <xdr:colOff>50800</xdr:colOff>
      <xdr:row>76</xdr:row>
      <xdr:rowOff>155702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3185608"/>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84656</xdr:rowOff>
    </xdr:from>
    <xdr:to>
      <xdr:col>102</xdr:col>
      <xdr:colOff>114300</xdr:colOff>
      <xdr:row>76</xdr:row>
      <xdr:rowOff>155702</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2943406"/>
          <a:ext cx="889000" cy="2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77845</xdr:rowOff>
    </xdr:from>
    <xdr:to>
      <xdr:col>116</xdr:col>
      <xdr:colOff>114300</xdr:colOff>
      <xdr:row>77</xdr:row>
      <xdr:rowOff>7995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1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56272</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30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116153</xdr:rowOff>
    </xdr:from>
    <xdr:to>
      <xdr:col>112</xdr:col>
      <xdr:colOff>38100</xdr:colOff>
      <xdr:row>77</xdr:row>
      <xdr:rowOff>46303</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1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37430</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23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104608</xdr:rowOff>
    </xdr:from>
    <xdr:to>
      <xdr:col>107</xdr:col>
      <xdr:colOff>101600</xdr:colOff>
      <xdr:row>77</xdr:row>
      <xdr:rowOff>34758</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313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25885</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322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104902</xdr:rowOff>
    </xdr:from>
    <xdr:to>
      <xdr:col>102</xdr:col>
      <xdr:colOff>165100</xdr:colOff>
      <xdr:row>77</xdr:row>
      <xdr:rowOff>35052</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31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26179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2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33856</xdr:rowOff>
    </xdr:from>
    <xdr:to>
      <xdr:col>98</xdr:col>
      <xdr:colOff>38100</xdr:colOff>
      <xdr:row>75</xdr:row>
      <xdr:rowOff>135456</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8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151983</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6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住民一人あたりコストについて、物件費は、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99,157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円増）となり、これは道路構造物点検委託料や廃校校舎等解体工事費の増が主な要因である。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100,439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14,111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円減）となり、これは新型コロナ対応の子育て世帯への臨時特別給付金に係る事業費の減が主な要因である。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補助費等は、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109,513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16,239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円増）となり、これは新型コロナ対応のプレミアム付商品券発行、物価高騰対応商品券支給に係る事業費の増が主な要因である。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普通建設事業費は、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73,636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2,886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円増）となり、これは常陸大宮駅周辺整備や大宮運動公園市民球場整備に係る事業費の増が主な要因である。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74,994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6,786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円増）となり、これは災害復旧事業債分の増が主な要因である。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貸付金は、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3,256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円増）となり、これは常陸大宮街づくり株式会社経営安定化資金貸付金の増が主な要因である。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や普通建設事業費については、近年増加傾向にあり、類似団体比較も高い傾向にある。特に、更新整備費用は前年比では減少したものの、５町村合併という本市の特徴から、公共施設の計画的な長寿命化や類似施設の統廃合等を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39,370
38,984
348.45
25,191,922
24,724,766
316,993
13,798,470
23,411,882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84265</xdr:rowOff>
    </xdr:from>
    <xdr:to>
      <xdr:col>24</xdr:col>
      <xdr:colOff>63500</xdr:colOff>
      <xdr:row>36</xdr:row>
      <xdr:rowOff>114745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64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107315</xdr:rowOff>
    </xdr:from>
    <xdr:to>
      <xdr:col>19</xdr:col>
      <xdr:colOff>177800</xdr:colOff>
      <xdr:row>36</xdr:row>
      <xdr:rowOff>114745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9515"/>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61214</xdr:rowOff>
    </xdr:from>
    <xdr:to>
      <xdr:col>15</xdr:col>
      <xdr:colOff>50800</xdr:colOff>
      <xdr:row>36</xdr:row>
      <xdr:rowOff>107315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3414"/>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50165</xdr:rowOff>
    </xdr:from>
    <xdr:to>
      <xdr:col>10</xdr:col>
      <xdr:colOff>114300</xdr:colOff>
      <xdr:row>36</xdr:row>
      <xdr:rowOff>61214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236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33465</xdr:rowOff>
    </xdr:from>
    <xdr:to>
      <xdr:col>24</xdr:col>
      <xdr:colOff>114300</xdr:colOff>
      <xdr:row>36</xdr:row>
      <xdr:rowOff>135065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63945</xdr:rowOff>
    </xdr:from>
    <xdr:to>
      <xdr:col>20</xdr:col>
      <xdr:colOff>38100</xdr:colOff>
      <xdr:row>36</xdr:row>
      <xdr:rowOff>165545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156672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56515</xdr:rowOff>
    </xdr:from>
    <xdr:to>
      <xdr:col>15</xdr:col>
      <xdr:colOff>101600</xdr:colOff>
      <xdr:row>36</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10414</xdr:rowOff>
    </xdr:from>
    <xdr:to>
      <xdr:col>10</xdr:col>
      <xdr:colOff>165100</xdr:colOff>
      <xdr:row>36</xdr:row>
      <xdr:rowOff>112014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103141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170815</xdr:rowOff>
    </xdr:from>
    <xdr:to>
      <xdr:col>6</xdr:col>
      <xdr:colOff>38100</xdr:colOff>
      <xdr:row>36</xdr:row>
      <xdr:rowOff>100965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92092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165450</xdr:rowOff>
    </xdr:from>
    <xdr:to>
      <xdr:col>24</xdr:col>
      <xdr:colOff>63500</xdr:colOff>
      <xdr:row>58</xdr:row>
      <xdr:rowOff>170986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09550"/>
          <a:ext cx="8382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61634</xdr:rowOff>
    </xdr:from>
    <xdr:to>
      <xdr:col>19</xdr:col>
      <xdr:colOff>177800</xdr:colOff>
      <xdr:row>58</xdr:row>
      <xdr:rowOff>165450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5734"/>
          <a:ext cx="889000" cy="10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61634</xdr:rowOff>
    </xdr:from>
    <xdr:to>
      <xdr:col>15</xdr:col>
      <xdr:colOff>50800</xdr:colOff>
      <xdr:row>59</xdr:row>
      <xdr:rowOff>16852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5734"/>
          <a:ext cx="889000" cy="1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16852</xdr:rowOff>
    </xdr:from>
    <xdr:to>
      <xdr:col>10</xdr:col>
      <xdr:colOff>114300</xdr:colOff>
      <xdr:row>59</xdr:row>
      <xdr:rowOff>17497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32402"/>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120186</xdr:rowOff>
    </xdr:from>
    <xdr:to>
      <xdr:col>24</xdr:col>
      <xdr:colOff>114300</xdr:colOff>
      <xdr:row>59</xdr:row>
      <xdr:rowOff>50336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114650</xdr:rowOff>
    </xdr:from>
    <xdr:to>
      <xdr:col>20</xdr:col>
      <xdr:colOff>38100</xdr:colOff>
      <xdr:row>59</xdr:row>
      <xdr:rowOff>44800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35927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10834</xdr:rowOff>
    </xdr:from>
    <xdr:to>
      <xdr:col>15</xdr:col>
      <xdr:colOff>101600</xdr:colOff>
      <xdr:row>58</xdr:row>
      <xdr:rowOff>112434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103561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137502</xdr:rowOff>
    </xdr:from>
    <xdr:to>
      <xdr:col>10</xdr:col>
      <xdr:colOff>165100</xdr:colOff>
      <xdr:row>59</xdr:row>
      <xdr:rowOff>67652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58779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138147</xdr:rowOff>
    </xdr:from>
    <xdr:to>
      <xdr:col>6</xdr:col>
      <xdr:colOff>38100</xdr:colOff>
      <xdr:row>59</xdr:row>
      <xdr:rowOff>68297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59424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88576</xdr:rowOff>
    </xdr:from>
    <xdr:to>
      <xdr:col>24</xdr:col>
      <xdr:colOff>63500</xdr:colOff>
      <xdr:row>76</xdr:row>
      <xdr:rowOff>124073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18776"/>
          <a:ext cx="8382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88576</xdr:rowOff>
    </xdr:from>
    <xdr:to>
      <xdr:col>19</xdr:col>
      <xdr:colOff>177800</xdr:colOff>
      <xdr:row>76</xdr:row>
      <xdr:rowOff>170515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8776"/>
          <a:ext cx="889000" cy="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170287</xdr:rowOff>
    </xdr:from>
    <xdr:to>
      <xdr:col>15</xdr:col>
      <xdr:colOff>50800</xdr:colOff>
      <xdr:row>76</xdr:row>
      <xdr:rowOff>170515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048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170287</xdr:rowOff>
    </xdr:from>
    <xdr:to>
      <xdr:col>10</xdr:col>
      <xdr:colOff>114300</xdr:colOff>
      <xdr:row>77</xdr:row>
      <xdr:rowOff>72144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0487"/>
          <a:ext cx="889000" cy="7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73273</xdr:rowOff>
    </xdr:from>
    <xdr:to>
      <xdr:col>24</xdr:col>
      <xdr:colOff>114300</xdr:colOff>
      <xdr:row>77</xdr:row>
      <xdr:rowOff>3423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159650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37776</xdr:rowOff>
    </xdr:from>
    <xdr:to>
      <xdr:col>20</xdr:col>
      <xdr:colOff>38100</xdr:colOff>
      <xdr:row>76</xdr:row>
      <xdr:rowOff>139376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130503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119715</xdr:rowOff>
    </xdr:from>
    <xdr:to>
      <xdr:col>15</xdr:col>
      <xdr:colOff>101600</xdr:colOff>
      <xdr:row>77</xdr:row>
      <xdr:rowOff>49865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40992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119487</xdr:rowOff>
    </xdr:from>
    <xdr:to>
      <xdr:col>10</xdr:col>
      <xdr:colOff>165100</xdr:colOff>
      <xdr:row>77</xdr:row>
      <xdr:rowOff>49637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40764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21344</xdr:rowOff>
    </xdr:from>
    <xdr:to>
      <xdr:col>6</xdr:col>
      <xdr:colOff>38100</xdr:colOff>
      <xdr:row>77</xdr:row>
      <xdr:rowOff>122944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114071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1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77828</xdr:rowOff>
    </xdr:from>
    <xdr:to>
      <xdr:col>24</xdr:col>
      <xdr:colOff>63500</xdr:colOff>
      <xdr:row>98</xdr:row>
      <xdr:rowOff>82570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9928"/>
          <a:ext cx="838200" cy="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47316</xdr:rowOff>
    </xdr:from>
    <xdr:to>
      <xdr:col>19</xdr:col>
      <xdr:colOff>177800</xdr:colOff>
      <xdr:row>98</xdr:row>
      <xdr:rowOff>82570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49416"/>
          <a:ext cx="889000" cy="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47316</xdr:rowOff>
    </xdr:from>
    <xdr:to>
      <xdr:col>15</xdr:col>
      <xdr:colOff>50800</xdr:colOff>
      <xdr:row>98</xdr:row>
      <xdr:rowOff>93166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49416"/>
          <a:ext cx="889000" cy="4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93166</xdr:rowOff>
    </xdr:from>
    <xdr:to>
      <xdr:col>10</xdr:col>
      <xdr:colOff>114300</xdr:colOff>
      <xdr:row>98</xdr:row>
      <xdr:rowOff>118539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5266"/>
          <a:ext cx="889000" cy="2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27028</xdr:rowOff>
    </xdr:from>
    <xdr:to>
      <xdr:col>24</xdr:col>
      <xdr:colOff>114300</xdr:colOff>
      <xdr:row>98</xdr:row>
      <xdr:rowOff>128628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31770</xdr:rowOff>
    </xdr:from>
    <xdr:to>
      <xdr:col>20</xdr:col>
      <xdr:colOff>38100</xdr:colOff>
      <xdr:row>98</xdr:row>
      <xdr:rowOff>133370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124497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167966</xdr:rowOff>
    </xdr:from>
    <xdr:to>
      <xdr:col>15</xdr:col>
      <xdr:colOff>101600</xdr:colOff>
      <xdr:row>98</xdr:row>
      <xdr:rowOff>98116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114643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42366</xdr:rowOff>
    </xdr:from>
    <xdr:to>
      <xdr:col>10</xdr:col>
      <xdr:colOff>165100</xdr:colOff>
      <xdr:row>98</xdr:row>
      <xdr:rowOff>143966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135093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3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67739</xdr:rowOff>
    </xdr:from>
    <xdr:to>
      <xdr:col>6</xdr:col>
      <xdr:colOff>38100</xdr:colOff>
      <xdr:row>98</xdr:row>
      <xdr:rowOff>169339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160466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14949</xdr:rowOff>
    </xdr:from>
    <xdr:to>
      <xdr:col>55</xdr:col>
      <xdr:colOff>0</xdr:colOff>
      <xdr:row>39</xdr:row>
      <xdr:rowOff>24094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01499"/>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24094</xdr:rowOff>
    </xdr:from>
    <xdr:to>
      <xdr:col>50</xdr:col>
      <xdr:colOff>114300</xdr:colOff>
      <xdr:row>39</xdr:row>
      <xdr:rowOff>43035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10644"/>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49240</xdr:rowOff>
    </xdr:from>
    <xdr:to>
      <xdr:col>45</xdr:col>
      <xdr:colOff>177800</xdr:colOff>
      <xdr:row>39</xdr:row>
      <xdr:rowOff>43035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64340"/>
          <a:ext cx="889000" cy="16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49240</xdr:rowOff>
    </xdr:from>
    <xdr:to>
      <xdr:col>41</xdr:col>
      <xdr:colOff>50800</xdr:colOff>
      <xdr:row>39</xdr:row>
      <xdr:rowOff>36830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64340"/>
          <a:ext cx="889000" cy="15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135599</xdr:rowOff>
    </xdr:from>
    <xdr:to>
      <xdr:col>55</xdr:col>
      <xdr:colOff>50800</xdr:colOff>
      <xdr:row>39</xdr:row>
      <xdr:rowOff>65749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50526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65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144744</xdr:rowOff>
    </xdr:from>
    <xdr:to>
      <xdr:col>50</xdr:col>
      <xdr:colOff>165100</xdr:colOff>
      <xdr:row>39</xdr:row>
      <xdr:rowOff>74894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66021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163685</xdr:rowOff>
    </xdr:from>
    <xdr:to>
      <xdr:col>46</xdr:col>
      <xdr:colOff>38100</xdr:colOff>
      <xdr:row>39</xdr:row>
      <xdr:rowOff>93835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84962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7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169890</xdr:rowOff>
    </xdr:from>
    <xdr:to>
      <xdr:col>41</xdr:col>
      <xdr:colOff>101600</xdr:colOff>
      <xdr:row>38</xdr:row>
      <xdr:rowOff>100040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91167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06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157480</xdr:rowOff>
    </xdr:from>
    <xdr:to>
      <xdr:col>36</xdr:col>
      <xdr:colOff>165100</xdr:colOff>
      <xdr:row>39</xdr:row>
      <xdr:rowOff>87630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78757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6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103832</xdr:rowOff>
    </xdr:from>
    <xdr:to>
      <xdr:col>55</xdr:col>
      <xdr:colOff>0</xdr:colOff>
      <xdr:row>57</xdr:row>
      <xdr:rowOff>115229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76482"/>
          <a:ext cx="8382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146438</xdr:rowOff>
    </xdr:from>
    <xdr:to>
      <xdr:col>50</xdr:col>
      <xdr:colOff>114300</xdr:colOff>
      <xdr:row>57</xdr:row>
      <xdr:rowOff>103832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47638"/>
          <a:ext cx="889000" cy="12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146438</xdr:rowOff>
    </xdr:from>
    <xdr:to>
      <xdr:col>45</xdr:col>
      <xdr:colOff>177800</xdr:colOff>
      <xdr:row>57</xdr:row>
      <xdr:rowOff>160786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47638"/>
          <a:ext cx="889000" cy="18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160786</xdr:rowOff>
    </xdr:from>
    <xdr:to>
      <xdr:col>41</xdr:col>
      <xdr:colOff>50800</xdr:colOff>
      <xdr:row>57</xdr:row>
      <xdr:rowOff>160982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33436"/>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64429</xdr:rowOff>
    </xdr:from>
    <xdr:to>
      <xdr:col>55</xdr:col>
      <xdr:colOff>50800</xdr:colOff>
      <xdr:row>57</xdr:row>
      <xdr:rowOff>166029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42856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1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53032</xdr:rowOff>
    </xdr:from>
    <xdr:to>
      <xdr:col>50</xdr:col>
      <xdr:colOff>165100</xdr:colOff>
      <xdr:row>57</xdr:row>
      <xdr:rowOff>154632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145759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1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95638</xdr:rowOff>
    </xdr:from>
    <xdr:to>
      <xdr:col>46</xdr:col>
      <xdr:colOff>38100</xdr:colOff>
      <xdr:row>57</xdr:row>
      <xdr:rowOff>25788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42315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4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109986</xdr:rowOff>
    </xdr:from>
    <xdr:to>
      <xdr:col>41</xdr:col>
      <xdr:colOff>101600</xdr:colOff>
      <xdr:row>58</xdr:row>
      <xdr:rowOff>40136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31263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110182</xdr:rowOff>
    </xdr:from>
    <xdr:to>
      <xdr:col>36</xdr:col>
      <xdr:colOff>165100</xdr:colOff>
      <xdr:row>58</xdr:row>
      <xdr:rowOff>40332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31459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109103</xdr:rowOff>
    </xdr:from>
    <xdr:to>
      <xdr:col>55</xdr:col>
      <xdr:colOff>0</xdr:colOff>
      <xdr:row>78</xdr:row>
      <xdr:rowOff>24947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10753"/>
          <a:ext cx="838200" cy="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24947</xdr:rowOff>
    </xdr:from>
    <xdr:to>
      <xdr:col>50</xdr:col>
      <xdr:colOff>114300</xdr:colOff>
      <xdr:row>78</xdr:row>
      <xdr:rowOff>43532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8047"/>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43532</xdr:rowOff>
    </xdr:from>
    <xdr:to>
      <xdr:col>45</xdr:col>
      <xdr:colOff>177800</xdr:colOff>
      <xdr:row>78</xdr:row>
      <xdr:rowOff>93546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16632"/>
          <a:ext cx="889000" cy="5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93546</xdr:rowOff>
    </xdr:from>
    <xdr:to>
      <xdr:col>41</xdr:col>
      <xdr:colOff>50800</xdr:colOff>
      <xdr:row>78</xdr:row>
      <xdr:rowOff>93683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6664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58303</xdr:rowOff>
    </xdr:from>
    <xdr:to>
      <xdr:col>55</xdr:col>
      <xdr:colOff>50800</xdr:colOff>
      <xdr:row>77</xdr:row>
      <xdr:rowOff>159903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5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81180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145597</xdr:rowOff>
    </xdr:from>
    <xdr:to>
      <xdr:col>50</xdr:col>
      <xdr:colOff>165100</xdr:colOff>
      <xdr:row>78</xdr:row>
      <xdr:rowOff>75747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66874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164182</xdr:rowOff>
    </xdr:from>
    <xdr:to>
      <xdr:col>46</xdr:col>
      <xdr:colOff>38100</xdr:colOff>
      <xdr:row>78</xdr:row>
      <xdr:rowOff>94332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85459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42746</xdr:rowOff>
    </xdr:from>
    <xdr:to>
      <xdr:col>41</xdr:col>
      <xdr:colOff>101600</xdr:colOff>
      <xdr:row>78</xdr:row>
      <xdr:rowOff>144346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135473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42883</xdr:rowOff>
    </xdr:from>
    <xdr:to>
      <xdr:col>36</xdr:col>
      <xdr:colOff>165100</xdr:colOff>
      <xdr:row>78</xdr:row>
      <xdr:rowOff>144483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135610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99952</xdr:rowOff>
    </xdr:from>
    <xdr:to>
      <xdr:col>55</xdr:col>
      <xdr:colOff>0</xdr:colOff>
      <xdr:row>97</xdr:row>
      <xdr:rowOff>1254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59152"/>
          <a:ext cx="8382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1254</xdr:rowOff>
    </xdr:from>
    <xdr:to>
      <xdr:col>50</xdr:col>
      <xdr:colOff>114300</xdr:colOff>
      <xdr:row>97</xdr:row>
      <xdr:rowOff>72777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31904"/>
          <a:ext cx="889000" cy="7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72777</xdr:rowOff>
    </xdr:from>
    <xdr:to>
      <xdr:col>45</xdr:col>
      <xdr:colOff>177800</xdr:colOff>
      <xdr:row>97</xdr:row>
      <xdr:rowOff>93466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703427"/>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93466</xdr:rowOff>
    </xdr:from>
    <xdr:to>
      <xdr:col>41</xdr:col>
      <xdr:colOff>50800</xdr:colOff>
      <xdr:row>97</xdr:row>
      <xdr:rowOff>109286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24116"/>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49152</xdr:rowOff>
    </xdr:from>
    <xdr:to>
      <xdr:col>55</xdr:col>
      <xdr:colOff>50800</xdr:colOff>
      <xdr:row>96</xdr:row>
      <xdr:rowOff>150752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0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27579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121904</xdr:rowOff>
    </xdr:from>
    <xdr:to>
      <xdr:col>50</xdr:col>
      <xdr:colOff>165100</xdr:colOff>
      <xdr:row>97</xdr:row>
      <xdr:rowOff>52054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8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43181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21977</xdr:rowOff>
    </xdr:from>
    <xdr:to>
      <xdr:col>46</xdr:col>
      <xdr:colOff>38100</xdr:colOff>
      <xdr:row>97</xdr:row>
      <xdr:rowOff>123577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114704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42666</xdr:rowOff>
    </xdr:from>
    <xdr:to>
      <xdr:col>41</xdr:col>
      <xdr:colOff>101600</xdr:colOff>
      <xdr:row>97</xdr:row>
      <xdr:rowOff>144266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7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135393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6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58486</xdr:rowOff>
    </xdr:from>
    <xdr:to>
      <xdr:col>36</xdr:col>
      <xdr:colOff>165100</xdr:colOff>
      <xdr:row>97</xdr:row>
      <xdr:rowOff>160086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151213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11169</xdr:rowOff>
    </xdr:from>
    <xdr:to>
      <xdr:col>85</xdr:col>
      <xdr:colOff>127000</xdr:colOff>
      <xdr:row>36</xdr:row>
      <xdr:rowOff>62319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183369"/>
          <a:ext cx="838200" cy="5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134080</xdr:rowOff>
    </xdr:from>
    <xdr:to>
      <xdr:col>81</xdr:col>
      <xdr:colOff>50800</xdr:colOff>
      <xdr:row>36</xdr:row>
      <xdr:rowOff>11169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134830"/>
          <a:ext cx="8890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134080</xdr:rowOff>
    </xdr:from>
    <xdr:to>
      <xdr:col>76</xdr:col>
      <xdr:colOff>114300</xdr:colOff>
      <xdr:row>36</xdr:row>
      <xdr:rowOff>16980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34830"/>
          <a:ext cx="889000" cy="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16980</xdr:rowOff>
    </xdr:from>
    <xdr:to>
      <xdr:col>71</xdr:col>
      <xdr:colOff>177800</xdr:colOff>
      <xdr:row>36</xdr:row>
      <xdr:rowOff>32944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89180"/>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11519</xdr:rowOff>
    </xdr:from>
    <xdr:to>
      <xdr:col>85</xdr:col>
      <xdr:colOff>177800</xdr:colOff>
      <xdr:row>36</xdr:row>
      <xdr:rowOff>113119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34396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131819</xdr:rowOff>
    </xdr:from>
    <xdr:to>
      <xdr:col>81</xdr:col>
      <xdr:colOff>101600</xdr:colOff>
      <xdr:row>36</xdr:row>
      <xdr:rowOff>61969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78496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83280</xdr:rowOff>
    </xdr:from>
    <xdr:to>
      <xdr:col>76</xdr:col>
      <xdr:colOff>165100</xdr:colOff>
      <xdr:row>36</xdr:row>
      <xdr:rowOff>13430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29957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137630</xdr:rowOff>
    </xdr:from>
    <xdr:to>
      <xdr:col>72</xdr:col>
      <xdr:colOff>38100</xdr:colOff>
      <xdr:row>36</xdr:row>
      <xdr:rowOff>67780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153594</xdr:rowOff>
    </xdr:from>
    <xdr:to>
      <xdr:col>67</xdr:col>
      <xdr:colOff>101600</xdr:colOff>
      <xdr:row>36</xdr:row>
      <xdr:rowOff>83744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100271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164173</xdr:rowOff>
    </xdr:from>
    <xdr:to>
      <xdr:col>85</xdr:col>
      <xdr:colOff>127000</xdr:colOff>
      <xdr:row>56</xdr:row>
      <xdr:rowOff>169316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65373"/>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160451</xdr:rowOff>
    </xdr:from>
    <xdr:to>
      <xdr:col>81</xdr:col>
      <xdr:colOff>50800</xdr:colOff>
      <xdr:row>56</xdr:row>
      <xdr:rowOff>169316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418751"/>
          <a:ext cx="889000" cy="3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160451</xdr:rowOff>
    </xdr:from>
    <xdr:to>
      <xdr:col>76</xdr:col>
      <xdr:colOff>114300</xdr:colOff>
      <xdr:row>56</xdr:row>
      <xdr:rowOff>118339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418751"/>
          <a:ext cx="889000" cy="30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118339</xdr:rowOff>
    </xdr:from>
    <xdr:to>
      <xdr:col>71</xdr:col>
      <xdr:colOff>177800</xdr:colOff>
      <xdr:row>57</xdr:row>
      <xdr:rowOff>49264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719539"/>
          <a:ext cx="8890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113373</xdr:rowOff>
    </xdr:from>
    <xdr:to>
      <xdr:col>85</xdr:col>
      <xdr:colOff>177800</xdr:colOff>
      <xdr:row>57</xdr:row>
      <xdr:rowOff>43523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91800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118516</xdr:rowOff>
    </xdr:from>
    <xdr:to>
      <xdr:col>81</xdr:col>
      <xdr:colOff>101600</xdr:colOff>
      <xdr:row>57</xdr:row>
      <xdr:rowOff>48666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39793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109651</xdr:rowOff>
    </xdr:from>
    <xdr:to>
      <xdr:col>76</xdr:col>
      <xdr:colOff>165100</xdr:colOff>
      <xdr:row>55</xdr:row>
      <xdr:rowOff>39801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56328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67539</xdr:rowOff>
    </xdr:from>
    <xdr:to>
      <xdr:col>72</xdr:col>
      <xdr:colOff>38100</xdr:colOff>
      <xdr:row>56</xdr:row>
      <xdr:rowOff>169139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160266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7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169914</xdr:rowOff>
    </xdr:from>
    <xdr:to>
      <xdr:col>67</xdr:col>
      <xdr:colOff>101600</xdr:colOff>
      <xdr:row>57</xdr:row>
      <xdr:rowOff>100064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91191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8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92135</xdr:rowOff>
    </xdr:from>
    <xdr:to>
      <xdr:col>85</xdr:col>
      <xdr:colOff>127000</xdr:colOff>
      <xdr:row>79</xdr:row>
      <xdr:rowOff>96510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36685"/>
          <a:ext cx="8382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22771</xdr:rowOff>
    </xdr:from>
    <xdr:to>
      <xdr:col>81</xdr:col>
      <xdr:colOff>50800</xdr:colOff>
      <xdr:row>79</xdr:row>
      <xdr:rowOff>92135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395871"/>
          <a:ext cx="889000" cy="2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22771</xdr:rowOff>
    </xdr:from>
    <xdr:to>
      <xdr:col>76</xdr:col>
      <xdr:colOff>114300</xdr:colOff>
      <xdr:row>78</xdr:row>
      <xdr:rowOff>119469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395871"/>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119469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492569"/>
          <a:ext cx="889000" cy="15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45710</xdr:rowOff>
    </xdr:from>
    <xdr:to>
      <xdr:col>85</xdr:col>
      <xdr:colOff>177800</xdr:colOff>
      <xdr:row>79</xdr:row>
      <xdr:rowOff>147310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132087</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5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41335</xdr:rowOff>
    </xdr:from>
    <xdr:to>
      <xdr:col>81</xdr:col>
      <xdr:colOff>101600</xdr:colOff>
      <xdr:row>79</xdr:row>
      <xdr:rowOff>142935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8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134062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7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143421</xdr:rowOff>
    </xdr:from>
    <xdr:to>
      <xdr:col>76</xdr:col>
      <xdr:colOff>165100</xdr:colOff>
      <xdr:row>78</xdr:row>
      <xdr:rowOff>73571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90098</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1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68669</xdr:rowOff>
    </xdr:from>
    <xdr:to>
      <xdr:col>72</xdr:col>
      <xdr:colOff>38100</xdr:colOff>
      <xdr:row>78</xdr:row>
      <xdr:rowOff>170269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4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161396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25420</xdr:rowOff>
    </xdr:from>
    <xdr:to>
      <xdr:col>85</xdr:col>
      <xdr:colOff>127000</xdr:colOff>
      <xdr:row>98</xdr:row>
      <xdr:rowOff>47580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27520"/>
          <a:ext cx="8382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43904</xdr:rowOff>
    </xdr:from>
    <xdr:to>
      <xdr:col>81</xdr:col>
      <xdr:colOff>50800</xdr:colOff>
      <xdr:row>98</xdr:row>
      <xdr:rowOff>47580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846004"/>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43904</xdr:rowOff>
    </xdr:from>
    <xdr:to>
      <xdr:col>76</xdr:col>
      <xdr:colOff>114300</xdr:colOff>
      <xdr:row>98</xdr:row>
      <xdr:rowOff>48409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46004"/>
          <a:ext cx="8890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42731</xdr:rowOff>
    </xdr:from>
    <xdr:to>
      <xdr:col>71</xdr:col>
      <xdr:colOff>177800</xdr:colOff>
      <xdr:row>98</xdr:row>
      <xdr:rowOff>48409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844831"/>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146070</xdr:rowOff>
    </xdr:from>
    <xdr:to>
      <xdr:col>85</xdr:col>
      <xdr:colOff>177800</xdr:colOff>
      <xdr:row>98</xdr:row>
      <xdr:rowOff>76220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124497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168230</xdr:rowOff>
    </xdr:from>
    <xdr:to>
      <xdr:col>81</xdr:col>
      <xdr:colOff>101600</xdr:colOff>
      <xdr:row>98</xdr:row>
      <xdr:rowOff>98380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89507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89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164554</xdr:rowOff>
    </xdr:from>
    <xdr:to>
      <xdr:col>76</xdr:col>
      <xdr:colOff>165100</xdr:colOff>
      <xdr:row>98</xdr:row>
      <xdr:rowOff>94704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85831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169059</xdr:rowOff>
    </xdr:from>
    <xdr:to>
      <xdr:col>72</xdr:col>
      <xdr:colOff>38100</xdr:colOff>
      <xdr:row>98</xdr:row>
      <xdr:rowOff>99209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90336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8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163381</xdr:rowOff>
    </xdr:from>
    <xdr:to>
      <xdr:col>67</xdr:col>
      <xdr:colOff>101600</xdr:colOff>
      <xdr:row>98</xdr:row>
      <xdr:rowOff>93531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84658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8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住民一人あたりのコストについて、総務費は、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91,260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円減）となり、美和支所庁舎増築工事費の減のほか、市債管理基金、財政調整基金の積立金の減が主な要因である。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178,418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円減）となり、これは新型コロナ対応の子育て世帯への臨時特別給付金に係る事業費の減が主な要因である。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44,192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円増）となり、これは新型コロナ対応のプレミアム付商品券発行、物価高騰対応商品券支給に係る事業費の増が主な要因である。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58,173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円増）となり、これは常陸大宮駅周辺整備に係る事業費の増が主な要因である。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74,994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円増）となり、これは災害復旧事業債分の増が主な要因である。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財政調整基金残高については、決算余剰金として</a:t>
          </a:r>
          <a:r>
            <a:rPr kumimoji="1" lang="en-US" altLang="ja-JP" sz="1300">
              <a:solidFill>
                <a:schemeClr val="tx1"/>
              </a:solidFill>
              <a:latin typeface="ＭＳ ゴシック" pitchFamily="49" charset="-128"/>
              <a:ea typeface="ＭＳ ゴシック" pitchFamily="49" charset="-128"/>
            </a:rPr>
            <a:t>401</a:t>
          </a:r>
          <a:r>
            <a:rPr kumimoji="1" lang="ja-JP" altLang="en-US" sz="1300">
              <a:solidFill>
                <a:schemeClr val="tx1"/>
              </a:solidFill>
              <a:latin typeface="ＭＳ ゴシック" pitchFamily="49" charset="-128"/>
              <a:ea typeface="ＭＳ ゴシック" pitchFamily="49" charset="-128"/>
            </a:rPr>
            <a:t>百万円（対標準財政規模比</a:t>
          </a:r>
          <a:r>
            <a:rPr kumimoji="1" lang="en-US" altLang="ja-JP" sz="1300">
              <a:solidFill>
                <a:schemeClr val="tx1"/>
              </a:solidFill>
              <a:latin typeface="ＭＳ ゴシック" pitchFamily="49" charset="-128"/>
              <a:ea typeface="ＭＳ ゴシック" pitchFamily="49" charset="-128"/>
            </a:rPr>
            <a:t>+2.90</a:t>
          </a:r>
          <a:r>
            <a:rPr kumimoji="1" lang="ja-JP" altLang="en-US" sz="1300">
              <a:solidFill>
                <a:schemeClr val="tx1"/>
              </a:solidFill>
              <a:latin typeface="ＭＳ ゴシック" pitchFamily="49" charset="-128"/>
              <a:ea typeface="ＭＳ ゴシック" pitchFamily="49" charset="-128"/>
            </a:rPr>
            <a:t>ポイント）を積み立てた一方で、収支見込みにより取り崩しを要しなかったことで前年度より</a:t>
          </a:r>
          <a:r>
            <a:rPr kumimoji="1" lang="en-US" altLang="ja-JP" sz="1300">
              <a:solidFill>
                <a:schemeClr val="tx1"/>
              </a:solidFill>
              <a:latin typeface="ＭＳ ゴシック" pitchFamily="49" charset="-128"/>
              <a:ea typeface="ＭＳ ゴシック" pitchFamily="49" charset="-128"/>
            </a:rPr>
            <a:t>3.52</a:t>
          </a:r>
          <a:r>
            <a:rPr kumimoji="1" lang="ja-JP" altLang="en-US" sz="1300">
              <a:solidFill>
                <a:schemeClr val="tx1"/>
              </a:solidFill>
              <a:latin typeface="ＭＳ ゴシック" pitchFamily="49" charset="-128"/>
              <a:ea typeface="ＭＳ ゴシック" pitchFamily="49" charset="-128"/>
            </a:rPr>
            <a:t>ポイントの増となった。</a:t>
          </a:r>
        </a:p>
        <a:p>
          <a:r>
            <a:rPr kumimoji="1" lang="ja-JP" altLang="en-US" sz="1300">
              <a:solidFill>
                <a:schemeClr val="tx1"/>
              </a:solidFill>
              <a:latin typeface="ＭＳ ゴシック" pitchFamily="49" charset="-128"/>
              <a:ea typeface="ＭＳ ゴシック" pitchFamily="49" charset="-128"/>
            </a:rPr>
            <a:t>　実質収支額については、歳入では予算額と収入額の差が</a:t>
          </a:r>
          <a:r>
            <a:rPr kumimoji="1" lang="en-US" altLang="ja-JP" sz="1300">
              <a:solidFill>
                <a:schemeClr val="tx1"/>
              </a:solidFill>
              <a:latin typeface="ＭＳ ゴシック" pitchFamily="49" charset="-128"/>
              <a:ea typeface="ＭＳ ゴシック" pitchFamily="49" charset="-128"/>
            </a:rPr>
            <a:t>494</a:t>
          </a:r>
          <a:r>
            <a:rPr kumimoji="1" lang="ja-JP" altLang="en-US" sz="1300">
              <a:solidFill>
                <a:schemeClr val="tx1"/>
              </a:solidFill>
              <a:latin typeface="ＭＳ ゴシック" pitchFamily="49" charset="-128"/>
              <a:ea typeface="ＭＳ ゴシック" pitchFamily="49" charset="-128"/>
            </a:rPr>
            <a:t>百万円減少した一方、歳出では経費削減等による不用額が前年度より</a:t>
          </a:r>
          <a:r>
            <a:rPr kumimoji="1" lang="en-US" altLang="ja-JP" sz="1300">
              <a:solidFill>
                <a:schemeClr val="tx1"/>
              </a:solidFill>
              <a:latin typeface="ＭＳ ゴシック" pitchFamily="49" charset="-128"/>
              <a:ea typeface="ＭＳ ゴシック" pitchFamily="49" charset="-128"/>
            </a:rPr>
            <a:t>5</a:t>
          </a:r>
          <a:r>
            <a:rPr kumimoji="1" lang="ja-JP" altLang="en-US" sz="1300">
              <a:solidFill>
                <a:schemeClr val="tx1"/>
              </a:solidFill>
              <a:latin typeface="ＭＳ ゴシック" pitchFamily="49" charset="-128"/>
              <a:ea typeface="ＭＳ ゴシック" pitchFamily="49" charset="-128"/>
            </a:rPr>
            <a:t>百万円減となり、標準財政規模比が</a:t>
          </a:r>
          <a:r>
            <a:rPr kumimoji="1" lang="en-US" altLang="ja-JP" sz="1300">
              <a:solidFill>
                <a:schemeClr val="tx1"/>
              </a:solidFill>
              <a:latin typeface="ＭＳ ゴシック" pitchFamily="49" charset="-128"/>
              <a:ea typeface="ＭＳ ゴシック" pitchFamily="49" charset="-128"/>
            </a:rPr>
            <a:t>3.53</a:t>
          </a:r>
          <a:r>
            <a:rPr kumimoji="1" lang="ja-JP" altLang="en-US" sz="1300">
              <a:solidFill>
                <a:schemeClr val="tx1"/>
              </a:solidFill>
              <a:latin typeface="ＭＳ ゴシック" pitchFamily="49" charset="-128"/>
              <a:ea typeface="ＭＳ ゴシック" pitchFamily="49" charset="-128"/>
            </a:rPr>
            <a:t>ポイント減となった。また、実質単年度収支については</a:t>
          </a:r>
          <a:r>
            <a:rPr kumimoji="1" lang="en-US" altLang="ja-JP" sz="1300">
              <a:solidFill>
                <a:schemeClr val="tx1"/>
              </a:solidFill>
              <a:latin typeface="ＭＳ ゴシック" pitchFamily="49" charset="-128"/>
              <a:ea typeface="ＭＳ ゴシック" pitchFamily="49" charset="-128"/>
            </a:rPr>
            <a:t>2.57</a:t>
          </a:r>
          <a:r>
            <a:rPr kumimoji="1" lang="ja-JP" altLang="en-US" sz="1300">
              <a:solidFill>
                <a:schemeClr val="tx1"/>
              </a:solidFill>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全会計が黒字決算であり、連結実質赤字比率は算定されていない。</a:t>
          </a:r>
        </a:p>
        <a:p>
          <a:r>
            <a:rPr kumimoji="1" lang="ja-JP" altLang="en-US" sz="1400">
              <a:solidFill>
                <a:schemeClr val="tx1"/>
              </a:solidFill>
              <a:latin typeface="ＭＳ ゴシック" pitchFamily="49" charset="-128"/>
              <a:ea typeface="ＭＳ ゴシック" pitchFamily="49" charset="-128"/>
            </a:rPr>
            <a:t>　一般会計については、歳入では、予算額と収入額の差が</a:t>
          </a:r>
          <a:r>
            <a:rPr kumimoji="1" lang="en-US" altLang="ja-JP" sz="1400">
              <a:solidFill>
                <a:schemeClr val="tx1"/>
              </a:solidFill>
              <a:latin typeface="ＭＳ ゴシック" pitchFamily="49" charset="-128"/>
              <a:ea typeface="ＭＳ ゴシック" pitchFamily="49" charset="-128"/>
            </a:rPr>
            <a:t>494</a:t>
          </a:r>
          <a:r>
            <a:rPr kumimoji="1" lang="ja-JP" altLang="en-US" sz="1400">
              <a:solidFill>
                <a:schemeClr val="tx1"/>
              </a:solidFill>
              <a:latin typeface="ＭＳ ゴシック" pitchFamily="49" charset="-128"/>
              <a:ea typeface="ＭＳ ゴシック" pitchFamily="49" charset="-128"/>
            </a:rPr>
            <a:t>百万円減少（対標準財政規模比△</a:t>
          </a:r>
          <a:r>
            <a:rPr kumimoji="1" lang="en-US" altLang="ja-JP" sz="1400">
              <a:solidFill>
                <a:schemeClr val="tx1"/>
              </a:solidFill>
              <a:latin typeface="ＭＳ ゴシック" pitchFamily="49" charset="-128"/>
              <a:ea typeface="ＭＳ ゴシック" pitchFamily="49" charset="-128"/>
            </a:rPr>
            <a:t>3.58</a:t>
          </a:r>
          <a:r>
            <a:rPr kumimoji="1" lang="ja-JP" altLang="en-US" sz="1400">
              <a:solidFill>
                <a:schemeClr val="tx1"/>
              </a:solidFill>
              <a:latin typeface="ＭＳ ゴシック" pitchFamily="49" charset="-128"/>
              <a:ea typeface="ＭＳ ゴシック" pitchFamily="49" charset="-128"/>
            </a:rPr>
            <a:t>ポイント）した一方で、歳出では、経費削減等による不用額が前年度より</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百万円減（対標準財政規模比△</a:t>
          </a:r>
          <a:r>
            <a:rPr kumimoji="1" lang="en-US" altLang="ja-JP" sz="1400">
              <a:solidFill>
                <a:schemeClr val="tx1"/>
              </a:solidFill>
              <a:latin typeface="ＭＳ ゴシック" pitchFamily="49" charset="-128"/>
              <a:ea typeface="ＭＳ ゴシック" pitchFamily="49" charset="-128"/>
            </a:rPr>
            <a:t>0.03</a:t>
          </a:r>
          <a:r>
            <a:rPr kumimoji="1" lang="ja-JP" altLang="en-US" sz="1400">
              <a:solidFill>
                <a:schemeClr val="tx1"/>
              </a:solidFill>
              <a:latin typeface="ＭＳ ゴシック" pitchFamily="49" charset="-128"/>
              <a:ea typeface="ＭＳ ゴシック" pitchFamily="49" charset="-128"/>
            </a:rPr>
            <a:t>ポイント）したことなどにより、実質収支額が</a:t>
          </a:r>
          <a:r>
            <a:rPr kumimoji="1" lang="en-US" altLang="ja-JP" sz="1400">
              <a:solidFill>
                <a:schemeClr val="tx1"/>
              </a:solidFill>
              <a:latin typeface="ＭＳ ゴシック" pitchFamily="49" charset="-128"/>
              <a:ea typeface="ＭＳ ゴシック" pitchFamily="49" charset="-128"/>
            </a:rPr>
            <a:t>502</a:t>
          </a:r>
          <a:r>
            <a:rPr kumimoji="1" lang="ja-JP" altLang="en-US" sz="1400">
              <a:solidFill>
                <a:schemeClr val="tx1"/>
              </a:solidFill>
              <a:latin typeface="ＭＳ ゴシック" pitchFamily="49" charset="-128"/>
              <a:ea typeface="ＭＳ ゴシック" pitchFamily="49" charset="-128"/>
            </a:rPr>
            <a:t>百万円減少し、標準財政規模比が前年度より</a:t>
          </a:r>
          <a:r>
            <a:rPr kumimoji="1" lang="en-US" altLang="ja-JP" sz="1400">
              <a:solidFill>
                <a:schemeClr val="tx1"/>
              </a:solidFill>
              <a:latin typeface="ＭＳ ゴシック" pitchFamily="49" charset="-128"/>
              <a:ea typeface="ＭＳ ゴシック" pitchFamily="49" charset="-128"/>
            </a:rPr>
            <a:t>3.46</a:t>
          </a:r>
          <a:r>
            <a:rPr kumimoji="1" lang="ja-JP" altLang="en-US" sz="1400">
              <a:solidFill>
                <a:schemeClr val="tx1"/>
              </a:solidFill>
              <a:latin typeface="ＭＳ ゴシック" pitchFamily="49" charset="-128"/>
              <a:ea typeface="ＭＳ ゴシック" pitchFamily="49" charset="-128"/>
            </a:rPr>
            <a:t>ポイント減となった。</a:t>
          </a:r>
        </a:p>
        <a:p>
          <a:r>
            <a:rPr kumimoji="1" lang="ja-JP" altLang="en-US" sz="1400">
              <a:solidFill>
                <a:schemeClr val="tx1"/>
              </a:solidFill>
              <a:latin typeface="ＭＳ ゴシック" pitchFamily="49" charset="-128"/>
              <a:ea typeface="ＭＳ ゴシック" pitchFamily="49" charset="-128"/>
            </a:rPr>
            <a:t>　上水道事業会計については、流動資産が</a:t>
          </a:r>
          <a:r>
            <a:rPr kumimoji="1" lang="en-US" altLang="ja-JP" sz="1400">
              <a:solidFill>
                <a:schemeClr val="tx1"/>
              </a:solidFill>
              <a:latin typeface="ＭＳ ゴシック" pitchFamily="49" charset="-128"/>
              <a:ea typeface="ＭＳ ゴシック" pitchFamily="49" charset="-128"/>
            </a:rPr>
            <a:t>149</a:t>
          </a:r>
          <a:r>
            <a:rPr kumimoji="1" lang="ja-JP" altLang="en-US" sz="1400">
              <a:solidFill>
                <a:schemeClr val="tx1"/>
              </a:solidFill>
              <a:latin typeface="ＭＳ ゴシック" pitchFamily="49" charset="-128"/>
              <a:ea typeface="ＭＳ ゴシック" pitchFamily="49" charset="-128"/>
            </a:rPr>
            <a:t>百万円減したものの、流動負債が</a:t>
          </a:r>
          <a:r>
            <a:rPr kumimoji="1" lang="en-US" altLang="ja-JP" sz="1400">
              <a:solidFill>
                <a:schemeClr val="tx1"/>
              </a:solidFill>
              <a:latin typeface="ＭＳ ゴシック" pitchFamily="49" charset="-128"/>
              <a:ea typeface="ＭＳ ゴシック" pitchFamily="49" charset="-128"/>
            </a:rPr>
            <a:t>22</a:t>
          </a:r>
          <a:r>
            <a:rPr kumimoji="1" lang="ja-JP" altLang="en-US" sz="1400">
              <a:solidFill>
                <a:schemeClr val="tx1"/>
              </a:solidFill>
              <a:latin typeface="ＭＳ ゴシック" pitchFamily="49" charset="-128"/>
              <a:ea typeface="ＭＳ ゴシック" pitchFamily="49" charset="-128"/>
            </a:rPr>
            <a:t>百万円減となり、資金剰余額が</a:t>
          </a:r>
          <a:r>
            <a:rPr kumimoji="1" lang="en-US" altLang="ja-JP" sz="1400">
              <a:solidFill>
                <a:schemeClr val="tx1"/>
              </a:solidFill>
              <a:latin typeface="ＭＳ ゴシック" pitchFamily="49" charset="-128"/>
              <a:ea typeface="ＭＳ ゴシック" pitchFamily="49" charset="-128"/>
            </a:rPr>
            <a:t>110</a:t>
          </a:r>
          <a:r>
            <a:rPr kumimoji="1" lang="ja-JP" altLang="en-US" sz="1400">
              <a:solidFill>
                <a:schemeClr val="tx1"/>
              </a:solidFill>
              <a:latin typeface="ＭＳ ゴシック" pitchFamily="49" charset="-128"/>
              <a:ea typeface="ＭＳ ゴシック" pitchFamily="49" charset="-128"/>
            </a:rPr>
            <a:t>百万円減、標準財政規模比が前年度より</a:t>
          </a:r>
          <a:r>
            <a:rPr kumimoji="1" lang="en-US" altLang="ja-JP" sz="1400">
              <a:solidFill>
                <a:schemeClr val="tx1"/>
              </a:solidFill>
              <a:latin typeface="ＭＳ ゴシック" pitchFamily="49" charset="-128"/>
              <a:ea typeface="ＭＳ ゴシック" pitchFamily="49" charset="-128"/>
            </a:rPr>
            <a:t>0.57</a:t>
          </a:r>
          <a:r>
            <a:rPr kumimoji="1" lang="ja-JP" altLang="en-US" sz="1400">
              <a:solidFill>
                <a:schemeClr val="tx1"/>
              </a:solidFill>
              <a:latin typeface="ＭＳ ゴシック" pitchFamily="49" charset="-128"/>
              <a:ea typeface="ＭＳ ゴシック" pitchFamily="49" charset="-128"/>
            </a:rPr>
            <a:t>ポイント減となった。</a:t>
          </a:r>
        </a:p>
        <a:p>
          <a:r>
            <a:rPr kumimoji="1" lang="ja-JP" altLang="en-US" sz="1400">
              <a:solidFill>
                <a:schemeClr val="tx1"/>
              </a:solidFill>
              <a:latin typeface="ＭＳ ゴシック" pitchFamily="49" charset="-128"/>
              <a:ea typeface="ＭＳ ゴシック" pitchFamily="49" charset="-128"/>
            </a:rPr>
            <a:t>　下水道事業会計については、流動資産が</a:t>
          </a:r>
          <a:r>
            <a:rPr kumimoji="1" lang="en-US" altLang="ja-JP" sz="1400">
              <a:solidFill>
                <a:schemeClr val="tx1"/>
              </a:solidFill>
              <a:latin typeface="ＭＳ ゴシック" pitchFamily="49" charset="-128"/>
              <a:ea typeface="ＭＳ ゴシック" pitchFamily="49" charset="-128"/>
            </a:rPr>
            <a:t>165</a:t>
          </a:r>
          <a:r>
            <a:rPr kumimoji="1" lang="ja-JP" altLang="en-US" sz="1400">
              <a:solidFill>
                <a:schemeClr val="tx1"/>
              </a:solidFill>
              <a:latin typeface="ＭＳ ゴシック" pitchFamily="49" charset="-128"/>
              <a:ea typeface="ＭＳ ゴシック" pitchFamily="49" charset="-128"/>
            </a:rPr>
            <a:t>百万円の増に対し、流動負債が</a:t>
          </a:r>
          <a:r>
            <a:rPr kumimoji="1" lang="en-US" altLang="ja-JP" sz="1400">
              <a:solidFill>
                <a:schemeClr val="tx1"/>
              </a:solidFill>
              <a:latin typeface="ＭＳ ゴシック" pitchFamily="49" charset="-128"/>
              <a:ea typeface="ＭＳ ゴシック" pitchFamily="49" charset="-128"/>
            </a:rPr>
            <a:t>157</a:t>
          </a:r>
          <a:r>
            <a:rPr kumimoji="1" lang="ja-JP" altLang="en-US" sz="1400">
              <a:solidFill>
                <a:schemeClr val="tx1"/>
              </a:solidFill>
              <a:latin typeface="ＭＳ ゴシック" pitchFamily="49" charset="-128"/>
              <a:ea typeface="ＭＳ ゴシック" pitchFamily="49" charset="-128"/>
            </a:rPr>
            <a:t>百万円増となり、資金剰余額が</a:t>
          </a:r>
          <a:r>
            <a:rPr kumimoji="1" lang="en-US" altLang="ja-JP" sz="1400">
              <a:solidFill>
                <a:schemeClr val="tx1"/>
              </a:solidFill>
              <a:latin typeface="ＭＳ ゴシック" pitchFamily="49" charset="-128"/>
              <a:ea typeface="ＭＳ ゴシック" pitchFamily="49" charset="-128"/>
            </a:rPr>
            <a:t>7</a:t>
          </a:r>
          <a:r>
            <a:rPr kumimoji="1" lang="ja-JP" altLang="en-US" sz="1400">
              <a:solidFill>
                <a:schemeClr val="tx1"/>
              </a:solidFill>
              <a:latin typeface="ＭＳ ゴシック" pitchFamily="49" charset="-128"/>
              <a:ea typeface="ＭＳ ゴシック" pitchFamily="49" charset="-128"/>
            </a:rPr>
            <a:t>百万円増、標準財政規模比が前年度より</a:t>
          </a:r>
          <a:r>
            <a:rPr kumimoji="1" lang="en-US" altLang="ja-JP" sz="1400">
              <a:solidFill>
                <a:schemeClr val="tx1"/>
              </a:solidFill>
              <a:latin typeface="ＭＳ ゴシック" pitchFamily="49" charset="-128"/>
              <a:ea typeface="ＭＳ ゴシック" pitchFamily="49" charset="-128"/>
            </a:rPr>
            <a:t>0.09</a:t>
          </a:r>
          <a:r>
            <a:rPr kumimoji="1" lang="ja-JP" altLang="en-US" sz="1400">
              <a:solidFill>
                <a:schemeClr val="tx1"/>
              </a:solidFill>
              <a:latin typeface="ＭＳ ゴシック" pitchFamily="49" charset="-128"/>
              <a:ea typeface="ＭＳ ゴシック" pitchFamily="49" charset="-128"/>
            </a:rPr>
            <a:t>ポイント増となった。</a:t>
          </a:r>
        </a:p>
        <a:p>
          <a:r>
            <a:rPr kumimoji="1" lang="ja-JP" altLang="en-US" sz="1400">
              <a:solidFill>
                <a:schemeClr val="tx1"/>
              </a:solidFill>
              <a:latin typeface="ＭＳ ゴシック" pitchFamily="49" charset="-128"/>
              <a:ea typeface="ＭＳ ゴシック" pitchFamily="49" charset="-128"/>
            </a:rPr>
            <a:t>　そのほかの会計では、介護保険特別会計で標準財政規模比が</a:t>
          </a:r>
          <a:r>
            <a:rPr kumimoji="1" lang="en-US" altLang="ja-JP" sz="1400">
              <a:solidFill>
                <a:schemeClr val="tx1"/>
              </a:solidFill>
              <a:latin typeface="ＭＳ ゴシック" pitchFamily="49" charset="-128"/>
              <a:ea typeface="ＭＳ ゴシック" pitchFamily="49" charset="-128"/>
            </a:rPr>
            <a:t>0.95</a:t>
          </a:r>
          <a:r>
            <a:rPr kumimoji="1" lang="ja-JP" altLang="en-US" sz="1400">
              <a:solidFill>
                <a:schemeClr val="tx1"/>
              </a:solidFill>
              <a:latin typeface="ＭＳ ゴシック" pitchFamily="49" charset="-128"/>
              <a:ea typeface="ＭＳ ゴシック" pitchFamily="49" charset="-128"/>
            </a:rPr>
            <a:t>ポイント増となったほか、前年度とほぼ同水準の比率となっており、今後も引き続き一般会計からの繰入金等の抑制に努めるなど、財政の健全化を図る。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82</v>
      </c>
      <c r="C2" s="182"/>
      <c r="D2" s="183"/>
    </row>
    <row r="3" spans="1:119" ht="18.75" customHeight="1" thickBot="1">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25191922</v>
      </c>
      <c r="BO4" s="485"/>
      <c r="BP4" s="485"/>
      <c r="BQ4" s="485"/>
      <c r="BR4" s="485"/>
      <c r="BS4" s="485"/>
      <c r="BT4" s="485"/>
      <c r="BU4" s="486"/>
      <c r="BV4" s="484">
        <v>25565208</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2.2999999999999998</v>
      </c>
      <c r="CU4" s="625"/>
      <c r="CV4" s="625"/>
      <c r="CW4" s="625"/>
      <c r="CX4" s="625"/>
      <c r="CY4" s="625"/>
      <c r="CZ4" s="625"/>
      <c r="DA4" s="626"/>
      <c r="DB4" s="624">
        <v>5.8</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24724766</v>
      </c>
      <c r="BO5" s="456"/>
      <c r="BP5" s="456"/>
      <c r="BQ5" s="456"/>
      <c r="BR5" s="456"/>
      <c r="BS5" s="456"/>
      <c r="BT5" s="456"/>
      <c r="BU5" s="457"/>
      <c r="BV5" s="455">
        <v>24381527</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89.8</v>
      </c>
      <c r="CU5" s="453"/>
      <c r="CV5" s="453"/>
      <c r="CW5" s="453"/>
      <c r="CX5" s="453"/>
      <c r="CY5" s="453"/>
      <c r="CZ5" s="453"/>
      <c r="DA5" s="454"/>
      <c r="DB5" s="452">
        <v>87.8</v>
      </c>
      <c r="DC5" s="453"/>
      <c r="DD5" s="453"/>
      <c r="DE5" s="453"/>
      <c r="DF5" s="453"/>
      <c r="DG5" s="453"/>
      <c r="DH5" s="453"/>
      <c r="DI5" s="454"/>
    </row>
    <row r="6" spans="1:119" ht="18.75" customHeight="1">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467156</v>
      </c>
      <c r="BO6" s="456"/>
      <c r="BP6" s="456"/>
      <c r="BQ6" s="456"/>
      <c r="BR6" s="456"/>
      <c r="BS6" s="456"/>
      <c r="BT6" s="456"/>
      <c r="BU6" s="457"/>
      <c r="BV6" s="455">
        <v>1183681</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91</v>
      </c>
      <c r="CU6" s="599"/>
      <c r="CV6" s="599"/>
      <c r="CW6" s="599"/>
      <c r="CX6" s="599"/>
      <c r="CY6" s="599"/>
      <c r="CZ6" s="599"/>
      <c r="DA6" s="600"/>
      <c r="DB6" s="598">
        <v>92</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150163</v>
      </c>
      <c r="BO7" s="456"/>
      <c r="BP7" s="456"/>
      <c r="BQ7" s="456"/>
      <c r="BR7" s="456"/>
      <c r="BS7" s="456"/>
      <c r="BT7" s="456"/>
      <c r="BU7" s="457"/>
      <c r="BV7" s="455">
        <v>364290</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13798470</v>
      </c>
      <c r="CU7" s="456"/>
      <c r="CV7" s="456"/>
      <c r="CW7" s="456"/>
      <c r="CX7" s="456"/>
      <c r="CY7" s="456"/>
      <c r="CZ7" s="456"/>
      <c r="DA7" s="457"/>
      <c r="DB7" s="455">
        <v>14049401</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316993</v>
      </c>
      <c r="BO8" s="456"/>
      <c r="BP8" s="456"/>
      <c r="BQ8" s="456"/>
      <c r="BR8" s="456"/>
      <c r="BS8" s="456"/>
      <c r="BT8" s="456"/>
      <c r="BU8" s="457"/>
      <c r="BV8" s="455">
        <v>819391</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0.42</v>
      </c>
      <c r="CU8" s="559"/>
      <c r="CV8" s="559"/>
      <c r="CW8" s="559"/>
      <c r="CX8" s="559"/>
      <c r="CY8" s="559"/>
      <c r="CZ8" s="559"/>
      <c r="DA8" s="560"/>
      <c r="DB8" s="558">
        <v>0.42</v>
      </c>
      <c r="DC8" s="559"/>
      <c r="DD8" s="559"/>
      <c r="DE8" s="559"/>
      <c r="DF8" s="559"/>
      <c r="DG8" s="559"/>
      <c r="DH8" s="559"/>
      <c r="DI8" s="560"/>
    </row>
    <row r="9" spans="1:119" ht="18.75" customHeight="1" thickBot="1">
      <c r="A9" s="181"/>
      <c r="B9" s="587" t="s">
        <v>113</v>
      </c>
      <c r="C9" s="588"/>
      <c r="D9" s="588"/>
      <c r="E9" s="588"/>
      <c r="F9" s="588"/>
      <c r="G9" s="588"/>
      <c r="H9" s="588"/>
      <c r="I9" s="588"/>
      <c r="J9" s="588"/>
      <c r="K9" s="506"/>
      <c r="L9" s="589" t="s">
        <v>114</v>
      </c>
      <c r="M9" s="590"/>
      <c r="N9" s="590"/>
      <c r="O9" s="590"/>
      <c r="P9" s="590"/>
      <c r="Q9" s="591"/>
      <c r="R9" s="592">
        <v>39267</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95</v>
      </c>
      <c r="AV9" s="514"/>
      <c r="AW9" s="514"/>
      <c r="AX9" s="514"/>
      <c r="AY9" s="469" t="s">
        <v>117</v>
      </c>
      <c r="AZ9" s="470"/>
      <c r="BA9" s="470"/>
      <c r="BB9" s="470"/>
      <c r="BC9" s="470"/>
      <c r="BD9" s="470"/>
      <c r="BE9" s="470"/>
      <c r="BF9" s="470"/>
      <c r="BG9" s="470"/>
      <c r="BH9" s="470"/>
      <c r="BI9" s="470"/>
      <c r="BJ9" s="470"/>
      <c r="BK9" s="470"/>
      <c r="BL9" s="470"/>
      <c r="BM9" s="471"/>
      <c r="BN9" s="455">
        <v>-502398</v>
      </c>
      <c r="BO9" s="456"/>
      <c r="BP9" s="456"/>
      <c r="BQ9" s="456"/>
      <c r="BR9" s="456"/>
      <c r="BS9" s="456"/>
      <c r="BT9" s="456"/>
      <c r="BU9" s="457"/>
      <c r="BV9" s="455">
        <v>-278271</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16.7</v>
      </c>
      <c r="CU9" s="453"/>
      <c r="CV9" s="453"/>
      <c r="CW9" s="453"/>
      <c r="CX9" s="453"/>
      <c r="CY9" s="453"/>
      <c r="CZ9" s="453"/>
      <c r="DA9" s="454"/>
      <c r="DB9" s="452">
        <v>15.2</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119</v>
      </c>
      <c r="M10" s="412"/>
      <c r="N10" s="412"/>
      <c r="O10" s="412"/>
      <c r="P10" s="412"/>
      <c r="Q10" s="413"/>
      <c r="R10" s="408">
        <v>42587</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400822</v>
      </c>
      <c r="BO10" s="456"/>
      <c r="BP10" s="456"/>
      <c r="BQ10" s="456"/>
      <c r="BR10" s="456"/>
      <c r="BS10" s="456"/>
      <c r="BT10" s="456"/>
      <c r="BU10" s="457"/>
      <c r="BV10" s="455">
        <v>535883</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121</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c r="A12" s="181"/>
      <c r="B12" s="561" t="s">
        <v>130</v>
      </c>
      <c r="C12" s="562"/>
      <c r="D12" s="562"/>
      <c r="E12" s="562"/>
      <c r="F12" s="562"/>
      <c r="G12" s="562"/>
      <c r="H12" s="562"/>
      <c r="I12" s="562"/>
      <c r="J12" s="562"/>
      <c r="K12" s="563"/>
      <c r="L12" s="570" t="s">
        <v>131</v>
      </c>
      <c r="M12" s="571"/>
      <c r="N12" s="571"/>
      <c r="O12" s="571"/>
      <c r="P12" s="571"/>
      <c r="Q12" s="572"/>
      <c r="R12" s="573">
        <v>39370</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95</v>
      </c>
      <c r="AV12" s="514"/>
      <c r="AW12" s="514"/>
      <c r="AX12" s="514"/>
      <c r="AY12" s="469" t="s">
        <v>135</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129</v>
      </c>
      <c r="CU12" s="559"/>
      <c r="CV12" s="559"/>
      <c r="CW12" s="559"/>
      <c r="CX12" s="559"/>
      <c r="CY12" s="559"/>
      <c r="CZ12" s="559"/>
      <c r="DA12" s="560"/>
      <c r="DB12" s="558" t="s">
        <v>129</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137</v>
      </c>
      <c r="N13" s="540"/>
      <c r="O13" s="540"/>
      <c r="P13" s="540"/>
      <c r="Q13" s="541"/>
      <c r="R13" s="542">
        <v>38984</v>
      </c>
      <c r="S13" s="543"/>
      <c r="T13" s="543"/>
      <c r="U13" s="543"/>
      <c r="V13" s="544"/>
      <c r="W13" s="545" t="s">
        <v>138</v>
      </c>
      <c r="X13" s="441"/>
      <c r="Y13" s="441"/>
      <c r="Z13" s="441"/>
      <c r="AA13" s="441"/>
      <c r="AB13" s="442"/>
      <c r="AC13" s="408">
        <v>1492</v>
      </c>
      <c r="AD13" s="409"/>
      <c r="AE13" s="409"/>
      <c r="AF13" s="409"/>
      <c r="AG13" s="410"/>
      <c r="AH13" s="408">
        <v>2035</v>
      </c>
      <c r="AI13" s="409"/>
      <c r="AJ13" s="409"/>
      <c r="AK13" s="409"/>
      <c r="AL13" s="468"/>
      <c r="AM13" s="512" t="s">
        <v>139</v>
      </c>
      <c r="AN13" s="412"/>
      <c r="AO13" s="412"/>
      <c r="AP13" s="412"/>
      <c r="AQ13" s="412"/>
      <c r="AR13" s="412"/>
      <c r="AS13" s="412"/>
      <c r="AT13" s="413"/>
      <c r="AU13" s="513" t="s">
        <v>121</v>
      </c>
      <c r="AV13" s="514"/>
      <c r="AW13" s="514"/>
      <c r="AX13" s="514"/>
      <c r="AY13" s="469" t="s">
        <v>140</v>
      </c>
      <c r="AZ13" s="470"/>
      <c r="BA13" s="470"/>
      <c r="BB13" s="470"/>
      <c r="BC13" s="470"/>
      <c r="BD13" s="470"/>
      <c r="BE13" s="470"/>
      <c r="BF13" s="470"/>
      <c r="BG13" s="470"/>
      <c r="BH13" s="470"/>
      <c r="BI13" s="470"/>
      <c r="BJ13" s="470"/>
      <c r="BK13" s="470"/>
      <c r="BL13" s="470"/>
      <c r="BM13" s="471"/>
      <c r="BN13" s="455">
        <v>-101576</v>
      </c>
      <c r="BO13" s="456"/>
      <c r="BP13" s="456"/>
      <c r="BQ13" s="456"/>
      <c r="BR13" s="456"/>
      <c r="BS13" s="456"/>
      <c r="BT13" s="456"/>
      <c r="BU13" s="457"/>
      <c r="BV13" s="455">
        <v>257612</v>
      </c>
      <c r="BW13" s="456"/>
      <c r="BX13" s="456"/>
      <c r="BY13" s="456"/>
      <c r="BZ13" s="456"/>
      <c r="CA13" s="456"/>
      <c r="CB13" s="456"/>
      <c r="CC13" s="457"/>
      <c r="CD13" s="495" t="s">
        <v>141</v>
      </c>
      <c r="CE13" s="415"/>
      <c r="CF13" s="415"/>
      <c r="CG13" s="415"/>
      <c r="CH13" s="415"/>
      <c r="CI13" s="415"/>
      <c r="CJ13" s="415"/>
      <c r="CK13" s="415"/>
      <c r="CL13" s="415"/>
      <c r="CM13" s="415"/>
      <c r="CN13" s="415"/>
      <c r="CO13" s="415"/>
      <c r="CP13" s="415"/>
      <c r="CQ13" s="415"/>
      <c r="CR13" s="415"/>
      <c r="CS13" s="496"/>
      <c r="CT13" s="452">
        <v>8.8000000000000007</v>
      </c>
      <c r="CU13" s="453"/>
      <c r="CV13" s="453"/>
      <c r="CW13" s="453"/>
      <c r="CX13" s="453"/>
      <c r="CY13" s="453"/>
      <c r="CZ13" s="453"/>
      <c r="DA13" s="454"/>
      <c r="DB13" s="452">
        <v>8.6999999999999993</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142</v>
      </c>
      <c r="M14" s="582"/>
      <c r="N14" s="582"/>
      <c r="O14" s="582"/>
      <c r="P14" s="582"/>
      <c r="Q14" s="583"/>
      <c r="R14" s="542">
        <v>40016</v>
      </c>
      <c r="S14" s="543"/>
      <c r="T14" s="543"/>
      <c r="U14" s="543"/>
      <c r="V14" s="544"/>
      <c r="W14" s="546"/>
      <c r="X14" s="444"/>
      <c r="Y14" s="444"/>
      <c r="Z14" s="444"/>
      <c r="AA14" s="444"/>
      <c r="AB14" s="445"/>
      <c r="AC14" s="535">
        <v>8.3000000000000007</v>
      </c>
      <c r="AD14" s="536"/>
      <c r="AE14" s="536"/>
      <c r="AF14" s="536"/>
      <c r="AG14" s="537"/>
      <c r="AH14" s="535">
        <v>10.1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143</v>
      </c>
      <c r="CE14" s="493"/>
      <c r="CF14" s="493"/>
      <c r="CG14" s="493"/>
      <c r="CH14" s="493"/>
      <c r="CI14" s="493"/>
      <c r="CJ14" s="493"/>
      <c r="CK14" s="493"/>
      <c r="CL14" s="493"/>
      <c r="CM14" s="493"/>
      <c r="CN14" s="493"/>
      <c r="CO14" s="493"/>
      <c r="CP14" s="493"/>
      <c r="CQ14" s="493"/>
      <c r="CR14" s="493"/>
      <c r="CS14" s="494"/>
      <c r="CT14" s="552">
        <v>24.2</v>
      </c>
      <c r="CU14" s="553"/>
      <c r="CV14" s="553"/>
      <c r="CW14" s="553"/>
      <c r="CX14" s="553"/>
      <c r="CY14" s="553"/>
      <c r="CZ14" s="553"/>
      <c r="DA14" s="554"/>
      <c r="DB14" s="552">
        <v>21.1</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144</v>
      </c>
      <c r="N15" s="540"/>
      <c r="O15" s="540"/>
      <c r="P15" s="540"/>
      <c r="Q15" s="541"/>
      <c r="R15" s="542">
        <v>39689</v>
      </c>
      <c r="S15" s="543"/>
      <c r="T15" s="543"/>
      <c r="U15" s="543"/>
      <c r="V15" s="544"/>
      <c r="W15" s="545" t="s">
        <v>145</v>
      </c>
      <c r="X15" s="441"/>
      <c r="Y15" s="441"/>
      <c r="Z15" s="441"/>
      <c r="AA15" s="441"/>
      <c r="AB15" s="442"/>
      <c r="AC15" s="408">
        <v>5467</v>
      </c>
      <c r="AD15" s="409"/>
      <c r="AE15" s="409"/>
      <c r="AF15" s="409"/>
      <c r="AG15" s="410"/>
      <c r="AH15" s="408">
        <v>6314</v>
      </c>
      <c r="AI15" s="409"/>
      <c r="AJ15" s="409"/>
      <c r="AK15" s="409"/>
      <c r="AL15" s="468"/>
      <c r="AM15" s="512"/>
      <c r="AN15" s="412"/>
      <c r="AO15" s="412"/>
      <c r="AP15" s="412"/>
      <c r="AQ15" s="412"/>
      <c r="AR15" s="412"/>
      <c r="AS15" s="412"/>
      <c r="AT15" s="413"/>
      <c r="AU15" s="513"/>
      <c r="AV15" s="514"/>
      <c r="AW15" s="514"/>
      <c r="AX15" s="514"/>
      <c r="AY15" s="481" t="s">
        <v>146</v>
      </c>
      <c r="AZ15" s="482"/>
      <c r="BA15" s="482"/>
      <c r="BB15" s="482"/>
      <c r="BC15" s="482"/>
      <c r="BD15" s="482"/>
      <c r="BE15" s="482"/>
      <c r="BF15" s="482"/>
      <c r="BG15" s="482"/>
      <c r="BH15" s="482"/>
      <c r="BI15" s="482"/>
      <c r="BJ15" s="482"/>
      <c r="BK15" s="482"/>
      <c r="BL15" s="482"/>
      <c r="BM15" s="483"/>
      <c r="BN15" s="484">
        <v>5181245</v>
      </c>
      <c r="BO15" s="485"/>
      <c r="BP15" s="485"/>
      <c r="BQ15" s="485"/>
      <c r="BR15" s="485"/>
      <c r="BS15" s="485"/>
      <c r="BT15" s="485"/>
      <c r="BU15" s="486"/>
      <c r="BV15" s="484">
        <v>4939121</v>
      </c>
      <c r="BW15" s="485"/>
      <c r="BX15" s="485"/>
      <c r="BY15" s="485"/>
      <c r="BZ15" s="485"/>
      <c r="CA15" s="485"/>
      <c r="CB15" s="485"/>
      <c r="CC15" s="486"/>
      <c r="CD15" s="555" t="s">
        <v>147</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148</v>
      </c>
      <c r="M16" s="530"/>
      <c r="N16" s="530"/>
      <c r="O16" s="530"/>
      <c r="P16" s="530"/>
      <c r="Q16" s="531"/>
      <c r="R16" s="532" t="s">
        <v>149</v>
      </c>
      <c r="S16" s="533"/>
      <c r="T16" s="533"/>
      <c r="U16" s="533"/>
      <c r="V16" s="534"/>
      <c r="W16" s="546"/>
      <c r="X16" s="444"/>
      <c r="Y16" s="444"/>
      <c r="Z16" s="444"/>
      <c r="AA16" s="444"/>
      <c r="AB16" s="445"/>
      <c r="AC16" s="535">
        <v>30.4</v>
      </c>
      <c r="AD16" s="536"/>
      <c r="AE16" s="536"/>
      <c r="AF16" s="536"/>
      <c r="AG16" s="537"/>
      <c r="AH16" s="535">
        <v>31.4</v>
      </c>
      <c r="AI16" s="536"/>
      <c r="AJ16" s="536"/>
      <c r="AK16" s="536"/>
      <c r="AL16" s="538"/>
      <c r="AM16" s="512"/>
      <c r="AN16" s="412"/>
      <c r="AO16" s="412"/>
      <c r="AP16" s="412"/>
      <c r="AQ16" s="412"/>
      <c r="AR16" s="412"/>
      <c r="AS16" s="412"/>
      <c r="AT16" s="413"/>
      <c r="AU16" s="513"/>
      <c r="AV16" s="514"/>
      <c r="AW16" s="514"/>
      <c r="AX16" s="514"/>
      <c r="AY16" s="469" t="s">
        <v>150</v>
      </c>
      <c r="AZ16" s="470"/>
      <c r="BA16" s="470"/>
      <c r="BB16" s="470"/>
      <c r="BC16" s="470"/>
      <c r="BD16" s="470"/>
      <c r="BE16" s="470"/>
      <c r="BF16" s="470"/>
      <c r="BG16" s="470"/>
      <c r="BH16" s="470"/>
      <c r="BI16" s="470"/>
      <c r="BJ16" s="470"/>
      <c r="BK16" s="470"/>
      <c r="BL16" s="470"/>
      <c r="BM16" s="471"/>
      <c r="BN16" s="455">
        <v>12293703</v>
      </c>
      <c r="BO16" s="456"/>
      <c r="BP16" s="456"/>
      <c r="BQ16" s="456"/>
      <c r="BR16" s="456"/>
      <c r="BS16" s="456"/>
      <c r="BT16" s="456"/>
      <c r="BU16" s="457"/>
      <c r="BV16" s="455">
        <v>12140731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151</v>
      </c>
      <c r="N17" s="549"/>
      <c r="O17" s="549"/>
      <c r="P17" s="549"/>
      <c r="Q17" s="550"/>
      <c r="R17" s="532" t="s">
        <v>152</v>
      </c>
      <c r="S17" s="533"/>
      <c r="T17" s="533"/>
      <c r="U17" s="533"/>
      <c r="V17" s="534"/>
      <c r="W17" s="545" t="s">
        <v>153</v>
      </c>
      <c r="X17" s="441"/>
      <c r="Y17" s="441"/>
      <c r="Z17" s="441"/>
      <c r="AA17" s="441"/>
      <c r="AB17" s="442"/>
      <c r="AC17" s="408">
        <v>11027</v>
      </c>
      <c r="AD17" s="409"/>
      <c r="AE17" s="409"/>
      <c r="AF17" s="409"/>
      <c r="AG17" s="410"/>
      <c r="AH17" s="408">
        <v>11778</v>
      </c>
      <c r="AI17" s="409"/>
      <c r="AJ17" s="409"/>
      <c r="AK17" s="409"/>
      <c r="AL17" s="468"/>
      <c r="AM17" s="512"/>
      <c r="AN17" s="412"/>
      <c r="AO17" s="412"/>
      <c r="AP17" s="412"/>
      <c r="AQ17" s="412"/>
      <c r="AR17" s="412"/>
      <c r="AS17" s="412"/>
      <c r="AT17" s="413"/>
      <c r="AU17" s="513"/>
      <c r="AV17" s="514"/>
      <c r="AW17" s="514"/>
      <c r="AX17" s="514"/>
      <c r="AY17" s="469" t="s">
        <v>154</v>
      </c>
      <c r="AZ17" s="470"/>
      <c r="BA17" s="470"/>
      <c r="BB17" s="470"/>
      <c r="BC17" s="470"/>
      <c r="BD17" s="470"/>
      <c r="BE17" s="470"/>
      <c r="BF17" s="470"/>
      <c r="BG17" s="470"/>
      <c r="BH17" s="470"/>
      <c r="BI17" s="470"/>
      <c r="BJ17" s="470"/>
      <c r="BK17" s="470"/>
      <c r="BL17" s="470"/>
      <c r="BM17" s="471"/>
      <c r="BN17" s="455">
        <v>6502405</v>
      </c>
      <c r="BO17" s="456"/>
      <c r="BP17" s="456"/>
      <c r="BQ17" s="456"/>
      <c r="BR17" s="456"/>
      <c r="BS17" s="456"/>
      <c r="BT17" s="456"/>
      <c r="BU17" s="457"/>
      <c r="BV17" s="455">
        <v>6179278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155</v>
      </c>
      <c r="C18" s="506"/>
      <c r="D18" s="506"/>
      <c r="E18" s="507"/>
      <c r="F18" s="507"/>
      <c r="G18" s="507"/>
      <c r="H18" s="507"/>
      <c r="I18" s="507"/>
      <c r="J18" s="507"/>
      <c r="K18" s="507"/>
      <c r="L18" s="508">
        <v>348.45</v>
      </c>
      <c r="M18" s="508"/>
      <c r="N18" s="508"/>
      <c r="O18" s="508"/>
      <c r="P18" s="508"/>
      <c r="Q18" s="508"/>
      <c r="R18" s="509"/>
      <c r="S18" s="509"/>
      <c r="T18" s="509"/>
      <c r="U18" s="509"/>
      <c r="V18" s="510"/>
      <c r="W18" s="526"/>
      <c r="X18" s="527"/>
      <c r="Y18" s="527"/>
      <c r="Z18" s="527"/>
      <c r="AA18" s="527"/>
      <c r="AB18" s="551"/>
      <c r="AC18" s="425">
        <v>61.3</v>
      </c>
      <c r="AD18" s="426"/>
      <c r="AE18" s="426"/>
      <c r="AF18" s="426"/>
      <c r="AG18" s="511"/>
      <c r="AH18" s="425">
        <v>58.5</v>
      </c>
      <c r="AI18" s="426"/>
      <c r="AJ18" s="426"/>
      <c r="AK18" s="426"/>
      <c r="AL18" s="427"/>
      <c r="AM18" s="512"/>
      <c r="AN18" s="412"/>
      <c r="AO18" s="412"/>
      <c r="AP18" s="412"/>
      <c r="AQ18" s="412"/>
      <c r="AR18" s="412"/>
      <c r="AS18" s="412"/>
      <c r="AT18" s="413"/>
      <c r="AU18" s="513"/>
      <c r="AV18" s="514"/>
      <c r="AW18" s="514"/>
      <c r="AX18" s="514"/>
      <c r="AY18" s="469" t="s">
        <v>156</v>
      </c>
      <c r="AZ18" s="470"/>
      <c r="BA18" s="470"/>
      <c r="BB18" s="470"/>
      <c r="BC18" s="470"/>
      <c r="BD18" s="470"/>
      <c r="BE18" s="470"/>
      <c r="BF18" s="470"/>
      <c r="BG18" s="470"/>
      <c r="BH18" s="470"/>
      <c r="BI18" s="470"/>
      <c r="BJ18" s="470"/>
      <c r="BK18" s="470"/>
      <c r="BL18" s="470"/>
      <c r="BM18" s="471"/>
      <c r="BN18" s="455">
        <v>12554146</v>
      </c>
      <c r="BO18" s="456"/>
      <c r="BP18" s="456"/>
      <c r="BQ18" s="456"/>
      <c r="BR18" s="456"/>
      <c r="BS18" s="456"/>
      <c r="BT18" s="456"/>
      <c r="BU18" s="457"/>
      <c r="BV18" s="455">
        <v>12674280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157</v>
      </c>
      <c r="C19" s="506"/>
      <c r="D19" s="506"/>
      <c r="E19" s="507"/>
      <c r="F19" s="507"/>
      <c r="G19" s="507"/>
      <c r="H19" s="507"/>
      <c r="I19" s="507"/>
      <c r="J19" s="507"/>
      <c r="K19" s="507"/>
      <c r="L19" s="515">
        <v>113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158</v>
      </c>
      <c r="AZ19" s="470"/>
      <c r="BA19" s="470"/>
      <c r="BB19" s="470"/>
      <c r="BC19" s="470"/>
      <c r="BD19" s="470"/>
      <c r="BE19" s="470"/>
      <c r="BF19" s="470"/>
      <c r="BG19" s="470"/>
      <c r="BH19" s="470"/>
      <c r="BI19" s="470"/>
      <c r="BJ19" s="470"/>
      <c r="BK19" s="470"/>
      <c r="BL19" s="470"/>
      <c r="BM19" s="471"/>
      <c r="BN19" s="455">
        <v>17325467</v>
      </c>
      <c r="BO19" s="456"/>
      <c r="BP19" s="456"/>
      <c r="BQ19" s="456"/>
      <c r="BR19" s="456"/>
      <c r="BS19" s="456"/>
      <c r="BT19" s="456"/>
      <c r="BU19" s="457"/>
      <c r="BV19" s="455">
        <v>17643487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159</v>
      </c>
      <c r="C20" s="506"/>
      <c r="D20" s="506"/>
      <c r="E20" s="507"/>
      <c r="F20" s="507"/>
      <c r="G20" s="507"/>
      <c r="H20" s="507"/>
      <c r="I20" s="507"/>
      <c r="J20" s="507"/>
      <c r="K20" s="507"/>
      <c r="L20" s="515">
        <v>15643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160</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161</v>
      </c>
      <c r="C22" s="432"/>
      <c r="D22" s="433"/>
      <c r="E22" s="440" t="s">
        <v>1</v>
      </c>
      <c r="F22" s="441"/>
      <c r="G22" s="441"/>
      <c r="H22" s="441"/>
      <c r="I22" s="441"/>
      <c r="J22" s="441"/>
      <c r="K22" s="442"/>
      <c r="L22" s="440" t="s">
        <v>162</v>
      </c>
      <c r="M22" s="441"/>
      <c r="N22" s="441"/>
      <c r="O22" s="441"/>
      <c r="P22" s="442"/>
      <c r="Q22" s="446" t="s">
        <v>163</v>
      </c>
      <c r="R22" s="447"/>
      <c r="S22" s="447"/>
      <c r="T22" s="447"/>
      <c r="U22" s="447"/>
      <c r="V22" s="448"/>
      <c r="W22" s="497" t="s">
        <v>164</v>
      </c>
      <c r="X22" s="432"/>
      <c r="Y22" s="433"/>
      <c r="Z22" s="440" t="s">
        <v>1</v>
      </c>
      <c r="AA22" s="441"/>
      <c r="AB22" s="441"/>
      <c r="AC22" s="441"/>
      <c r="AD22" s="441"/>
      <c r="AE22" s="441"/>
      <c r="AF22" s="441"/>
      <c r="AG22" s="442"/>
      <c r="AH22" s="458" t="s">
        <v>165</v>
      </c>
      <c r="AI22" s="441"/>
      <c r="AJ22" s="441"/>
      <c r="AK22" s="441"/>
      <c r="AL22" s="442"/>
      <c r="AM22" s="458" t="s">
        <v>166</v>
      </c>
      <c r="AN22" s="459"/>
      <c r="AO22" s="459"/>
      <c r="AP22" s="459"/>
      <c r="AQ22" s="459"/>
      <c r="AR22" s="460"/>
      <c r="AS22" s="446" t="s">
        <v>163</v>
      </c>
      <c r="AT22" s="447"/>
      <c r="AU22" s="447"/>
      <c r="AV22" s="447"/>
      <c r="AW22" s="447"/>
      <c r="AX22" s="464"/>
      <c r="AY22" s="481" t="s">
        <v>167</v>
      </c>
      <c r="AZ22" s="482"/>
      <c r="BA22" s="482"/>
      <c r="BB22" s="482"/>
      <c r="BC22" s="482"/>
      <c r="BD22" s="482"/>
      <c r="BE22" s="482"/>
      <c r="BF22" s="482"/>
      <c r="BG22" s="482"/>
      <c r="BH22" s="482"/>
      <c r="BI22" s="482"/>
      <c r="BJ22" s="482"/>
      <c r="BK22" s="482"/>
      <c r="BL22" s="482"/>
      <c r="BM22" s="483"/>
      <c r="BN22" s="484">
        <v>23411882</v>
      </c>
      <c r="BO22" s="485"/>
      <c r="BP22" s="485"/>
      <c r="BQ22" s="485"/>
      <c r="BR22" s="485"/>
      <c r="BS22" s="485"/>
      <c r="BT22" s="485"/>
      <c r="BU22" s="486"/>
      <c r="BV22" s="484">
        <v>24491467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168</v>
      </c>
      <c r="AZ23" s="470"/>
      <c r="BA23" s="470"/>
      <c r="BB23" s="470"/>
      <c r="BC23" s="470"/>
      <c r="BD23" s="470"/>
      <c r="BE23" s="470"/>
      <c r="BF23" s="470"/>
      <c r="BG23" s="470"/>
      <c r="BH23" s="470"/>
      <c r="BI23" s="470"/>
      <c r="BJ23" s="470"/>
      <c r="BK23" s="470"/>
      <c r="BL23" s="470"/>
      <c r="BM23" s="471"/>
      <c r="BN23" s="455">
        <v>15609940</v>
      </c>
      <c r="BO23" s="456"/>
      <c r="BP23" s="456"/>
      <c r="BQ23" s="456"/>
      <c r="BR23" s="456"/>
      <c r="BS23" s="456"/>
      <c r="BT23" s="456"/>
      <c r="BU23" s="457"/>
      <c r="BV23" s="455">
        <v>17090771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169</v>
      </c>
      <c r="F24" s="412"/>
      <c r="G24" s="412"/>
      <c r="H24" s="412"/>
      <c r="I24" s="412"/>
      <c r="J24" s="412"/>
      <c r="K24" s="413"/>
      <c r="L24" s="408">
        <v>1</v>
      </c>
      <c r="M24" s="409"/>
      <c r="N24" s="409"/>
      <c r="O24" s="409"/>
      <c r="P24" s="410"/>
      <c r="Q24" s="408">
        <v>8200</v>
      </c>
      <c r="R24" s="409"/>
      <c r="S24" s="409"/>
      <c r="T24" s="409"/>
      <c r="U24" s="409"/>
      <c r="V24" s="410"/>
      <c r="W24" s="498"/>
      <c r="X24" s="435"/>
      <c r="Y24" s="436"/>
      <c r="Z24" s="411" t="s">
        <v>170</v>
      </c>
      <c r="AA24" s="412"/>
      <c r="AB24" s="412"/>
      <c r="AC24" s="412"/>
      <c r="AD24" s="412"/>
      <c r="AE24" s="412"/>
      <c r="AF24" s="412"/>
      <c r="AG24" s="413"/>
      <c r="AH24" s="408">
        <v>432</v>
      </c>
      <c r="AI24" s="409"/>
      <c r="AJ24" s="409"/>
      <c r="AK24" s="409"/>
      <c r="AL24" s="410"/>
      <c r="AM24" s="408">
        <v>1325808</v>
      </c>
      <c r="AN24" s="409"/>
      <c r="AO24" s="409"/>
      <c r="AP24" s="409"/>
      <c r="AQ24" s="409"/>
      <c r="AR24" s="410"/>
      <c r="AS24" s="408">
        <v>3069</v>
      </c>
      <c r="AT24" s="409"/>
      <c r="AU24" s="409"/>
      <c r="AV24" s="409"/>
      <c r="AW24" s="409"/>
      <c r="AX24" s="468"/>
      <c r="AY24" s="428" t="s">
        <v>171</v>
      </c>
      <c r="AZ24" s="429"/>
      <c r="BA24" s="429"/>
      <c r="BB24" s="429"/>
      <c r="BC24" s="429"/>
      <c r="BD24" s="429"/>
      <c r="BE24" s="429"/>
      <c r="BF24" s="429"/>
      <c r="BG24" s="429"/>
      <c r="BH24" s="429"/>
      <c r="BI24" s="429"/>
      <c r="BJ24" s="429"/>
      <c r="BK24" s="429"/>
      <c r="BL24" s="429"/>
      <c r="BM24" s="430"/>
      <c r="BN24" s="455">
        <v>14669924</v>
      </c>
      <c r="BO24" s="456"/>
      <c r="BP24" s="456"/>
      <c r="BQ24" s="456"/>
      <c r="BR24" s="456"/>
      <c r="BS24" s="456"/>
      <c r="BT24" s="456"/>
      <c r="BU24" s="457"/>
      <c r="BV24" s="455">
        <v>14984872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172</v>
      </c>
      <c r="F25" s="412"/>
      <c r="G25" s="412"/>
      <c r="H25" s="412"/>
      <c r="I25" s="412"/>
      <c r="J25" s="412"/>
      <c r="K25" s="413"/>
      <c r="L25" s="408">
        <v>1</v>
      </c>
      <c r="M25" s="409"/>
      <c r="N25" s="409"/>
      <c r="O25" s="409"/>
      <c r="P25" s="410"/>
      <c r="Q25" s="408">
        <v>6430</v>
      </c>
      <c r="R25" s="409"/>
      <c r="S25" s="409"/>
      <c r="T25" s="409"/>
      <c r="U25" s="409"/>
      <c r="V25" s="410"/>
      <c r="W25" s="498"/>
      <c r="X25" s="435"/>
      <c r="Y25" s="436"/>
      <c r="Z25" s="411" t="s">
        <v>173</v>
      </c>
      <c r="AA25" s="412"/>
      <c r="AB25" s="412"/>
      <c r="AC25" s="412"/>
      <c r="AD25" s="412"/>
      <c r="AE25" s="412"/>
      <c r="AF25" s="412"/>
      <c r="AG25" s="413"/>
      <c r="AH25" s="408">
        <v>80</v>
      </c>
      <c r="AI25" s="409"/>
      <c r="AJ25" s="409"/>
      <c r="AK25" s="409"/>
      <c r="AL25" s="410"/>
      <c r="AM25" s="408">
        <v>246160</v>
      </c>
      <c r="AN25" s="409"/>
      <c r="AO25" s="409"/>
      <c r="AP25" s="409"/>
      <c r="AQ25" s="409"/>
      <c r="AR25" s="410"/>
      <c r="AS25" s="408">
        <v>3077</v>
      </c>
      <c r="AT25" s="409"/>
      <c r="AU25" s="409"/>
      <c r="AV25" s="409"/>
      <c r="AW25" s="409"/>
      <c r="AX25" s="468"/>
      <c r="AY25" s="481" t="s">
        <v>174</v>
      </c>
      <c r="AZ25" s="482"/>
      <c r="BA25" s="482"/>
      <c r="BB25" s="482"/>
      <c r="BC25" s="482"/>
      <c r="BD25" s="482"/>
      <c r="BE25" s="482"/>
      <c r="BF25" s="482"/>
      <c r="BG25" s="482"/>
      <c r="BH25" s="482"/>
      <c r="BI25" s="482"/>
      <c r="BJ25" s="482"/>
      <c r="BK25" s="482"/>
      <c r="BL25" s="482"/>
      <c r="BM25" s="483"/>
      <c r="BN25" s="484">
        <v>3683851</v>
      </c>
      <c r="BO25" s="485"/>
      <c r="BP25" s="485"/>
      <c r="BQ25" s="485"/>
      <c r="BR25" s="485"/>
      <c r="BS25" s="485"/>
      <c r="BT25" s="485"/>
      <c r="BU25" s="486"/>
      <c r="BV25" s="484">
        <v>2766192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175</v>
      </c>
      <c r="F26" s="412"/>
      <c r="G26" s="412"/>
      <c r="H26" s="412"/>
      <c r="I26" s="412"/>
      <c r="J26" s="412"/>
      <c r="K26" s="413"/>
      <c r="L26" s="408">
        <v>1</v>
      </c>
      <c r="M26" s="409"/>
      <c r="N26" s="409"/>
      <c r="O26" s="409"/>
      <c r="P26" s="410"/>
      <c r="Q26" s="408">
        <v>6000</v>
      </c>
      <c r="R26" s="409"/>
      <c r="S26" s="409"/>
      <c r="T26" s="409"/>
      <c r="U26" s="409"/>
      <c r="V26" s="410"/>
      <c r="W26" s="498"/>
      <c r="X26" s="435"/>
      <c r="Y26" s="436"/>
      <c r="Z26" s="411" t="s">
        <v>176</v>
      </c>
      <c r="AA26" s="466"/>
      <c r="AB26" s="466"/>
      <c r="AC26" s="466"/>
      <c r="AD26" s="466"/>
      <c r="AE26" s="466"/>
      <c r="AF26" s="466"/>
      <c r="AG26" s="467"/>
      <c r="AH26" s="408">
        <v>7</v>
      </c>
      <c r="AI26" s="409"/>
      <c r="AJ26" s="409"/>
      <c r="AK26" s="409"/>
      <c r="AL26" s="410"/>
      <c r="AM26" s="408">
        <v>22505</v>
      </c>
      <c r="AN26" s="409"/>
      <c r="AO26" s="409"/>
      <c r="AP26" s="409"/>
      <c r="AQ26" s="409"/>
      <c r="AR26" s="410"/>
      <c r="AS26" s="408">
        <v>3215</v>
      </c>
      <c r="AT26" s="409"/>
      <c r="AU26" s="409"/>
      <c r="AV26" s="409"/>
      <c r="AW26" s="409"/>
      <c r="AX26" s="468"/>
      <c r="AY26" s="495" t="s">
        <v>177</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178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179</v>
      </c>
      <c r="F27" s="412"/>
      <c r="G27" s="412"/>
      <c r="H27" s="412"/>
      <c r="I27" s="412"/>
      <c r="J27" s="412"/>
      <c r="K27" s="413"/>
      <c r="L27" s="408">
        <v>1</v>
      </c>
      <c r="M27" s="409"/>
      <c r="N27" s="409"/>
      <c r="O27" s="409"/>
      <c r="P27" s="410"/>
      <c r="Q27" s="408">
        <v>4100</v>
      </c>
      <c r="R27" s="409"/>
      <c r="S27" s="409"/>
      <c r="T27" s="409"/>
      <c r="U27" s="409"/>
      <c r="V27" s="410"/>
      <c r="W27" s="498"/>
      <c r="X27" s="435"/>
      <c r="Y27" s="436"/>
      <c r="Z27" s="411" t="s">
        <v>180</v>
      </c>
      <c r="AA27" s="412"/>
      <c r="AB27" s="412"/>
      <c r="AC27" s="412"/>
      <c r="AD27" s="412"/>
      <c r="AE27" s="412"/>
      <c r="AF27" s="412"/>
      <c r="AG27" s="413"/>
      <c r="AH27" s="408">
        <v>9</v>
      </c>
      <c r="AI27" s="409"/>
      <c r="AJ27" s="409"/>
      <c r="AK27" s="409"/>
      <c r="AL27" s="410"/>
      <c r="AM27" s="408">
        <v>26042</v>
      </c>
      <c r="AN27" s="409"/>
      <c r="AO27" s="409"/>
      <c r="AP27" s="409"/>
      <c r="AQ27" s="409"/>
      <c r="AR27" s="410"/>
      <c r="AS27" s="408">
        <v>2894</v>
      </c>
      <c r="AT27" s="409"/>
      <c r="AU27" s="409"/>
      <c r="AV27" s="409"/>
      <c r="AW27" s="409"/>
      <c r="AX27" s="468"/>
      <c r="AY27" s="492" t="s">
        <v>181</v>
      </c>
      <c r="AZ27" s="493"/>
      <c r="BA27" s="493"/>
      <c r="BB27" s="493"/>
      <c r="BC27" s="493"/>
      <c r="BD27" s="493"/>
      <c r="BE27" s="493"/>
      <c r="BF27" s="493"/>
      <c r="BG27" s="493"/>
      <c r="BH27" s="493"/>
      <c r="BI27" s="493"/>
      <c r="BJ27" s="493"/>
      <c r="BK27" s="493"/>
      <c r="BL27" s="493"/>
      <c r="BM27" s="494"/>
      <c r="BN27" s="489">
        <v>702284</v>
      </c>
      <c r="BO27" s="490"/>
      <c r="BP27" s="490"/>
      <c r="BQ27" s="490"/>
      <c r="BR27" s="490"/>
      <c r="BS27" s="490"/>
      <c r="BT27" s="490"/>
      <c r="BU27" s="491"/>
      <c r="BV27" s="489">
        <v>702234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182</v>
      </c>
      <c r="F28" s="412"/>
      <c r="G28" s="412"/>
      <c r="H28" s="412"/>
      <c r="I28" s="412"/>
      <c r="J28" s="412"/>
      <c r="K28" s="413"/>
      <c r="L28" s="408">
        <v>1</v>
      </c>
      <c r="M28" s="409"/>
      <c r="N28" s="409"/>
      <c r="O28" s="409"/>
      <c r="P28" s="410"/>
      <c r="Q28" s="408">
        <v>3700</v>
      </c>
      <c r="R28" s="409"/>
      <c r="S28" s="409"/>
      <c r="T28" s="409"/>
      <c r="U28" s="409"/>
      <c r="V28" s="410"/>
      <c r="W28" s="498"/>
      <c r="X28" s="435"/>
      <c r="Y28" s="436"/>
      <c r="Z28" s="411" t="s">
        <v>183</v>
      </c>
      <c r="AA28" s="412"/>
      <c r="AB28" s="412"/>
      <c r="AC28" s="412"/>
      <c r="AD28" s="412"/>
      <c r="AE28" s="412"/>
      <c r="AF28" s="412"/>
      <c r="AG28" s="413"/>
      <c r="AH28" s="408" t="s">
        <v>184</v>
      </c>
      <c r="AI28" s="409"/>
      <c r="AJ28" s="409"/>
      <c r="AK28" s="409"/>
      <c r="AL28" s="410"/>
      <c r="AM28" s="408" t="s">
        <v>184</v>
      </c>
      <c r="AN28" s="409"/>
      <c r="AO28" s="409"/>
      <c r="AP28" s="409"/>
      <c r="AQ28" s="409"/>
      <c r="AR28" s="410"/>
      <c r="AS28" s="408" t="s">
        <v>184</v>
      </c>
      <c r="AT28" s="409"/>
      <c r="AU28" s="409"/>
      <c r="AV28" s="409"/>
      <c r="AW28" s="409"/>
      <c r="AX28" s="468"/>
      <c r="AY28" s="472" t="s">
        <v>185</v>
      </c>
      <c r="AZ28" s="473"/>
      <c r="BA28" s="473"/>
      <c r="BB28" s="474"/>
      <c r="BC28" s="481" t="s">
        <v>49</v>
      </c>
      <c r="BD28" s="482"/>
      <c r="BE28" s="482"/>
      <c r="BF28" s="482"/>
      <c r="BG28" s="482"/>
      <c r="BH28" s="482"/>
      <c r="BI28" s="482"/>
      <c r="BJ28" s="482"/>
      <c r="BK28" s="482"/>
      <c r="BL28" s="482"/>
      <c r="BM28" s="483"/>
      <c r="BN28" s="484">
        <v>5129719</v>
      </c>
      <c r="BO28" s="485"/>
      <c r="BP28" s="485"/>
      <c r="BQ28" s="485"/>
      <c r="BR28" s="485"/>
      <c r="BS28" s="485"/>
      <c r="BT28" s="485"/>
      <c r="BU28" s="486"/>
      <c r="BV28" s="484">
        <v>4728896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186</v>
      </c>
      <c r="F29" s="412"/>
      <c r="G29" s="412"/>
      <c r="H29" s="412"/>
      <c r="I29" s="412"/>
      <c r="J29" s="412"/>
      <c r="K29" s="413"/>
      <c r="L29" s="408">
        <v>16</v>
      </c>
      <c r="M29" s="409"/>
      <c r="N29" s="409"/>
      <c r="O29" s="409"/>
      <c r="P29" s="410"/>
      <c r="Q29" s="408">
        <v>3500</v>
      </c>
      <c r="R29" s="409"/>
      <c r="S29" s="409"/>
      <c r="T29" s="409"/>
      <c r="U29" s="409"/>
      <c r="V29" s="410"/>
      <c r="W29" s="499"/>
      <c r="X29" s="500"/>
      <c r="Y29" s="501"/>
      <c r="Z29" s="411" t="s">
        <v>187</v>
      </c>
      <c r="AA29" s="412"/>
      <c r="AB29" s="412"/>
      <c r="AC29" s="412"/>
      <c r="AD29" s="412"/>
      <c r="AE29" s="412"/>
      <c r="AF29" s="412"/>
      <c r="AG29" s="413"/>
      <c r="AH29" s="408">
        <v>441</v>
      </c>
      <c r="AI29" s="409"/>
      <c r="AJ29" s="409"/>
      <c r="AK29" s="409"/>
      <c r="AL29" s="410"/>
      <c r="AM29" s="408">
        <v>1351850</v>
      </c>
      <c r="AN29" s="409"/>
      <c r="AO29" s="409"/>
      <c r="AP29" s="409"/>
      <c r="AQ29" s="409"/>
      <c r="AR29" s="410"/>
      <c r="AS29" s="408">
        <v>3065</v>
      </c>
      <c r="AT29" s="409"/>
      <c r="AU29" s="409"/>
      <c r="AV29" s="409"/>
      <c r="AW29" s="409"/>
      <c r="AX29" s="468"/>
      <c r="AY29" s="475"/>
      <c r="AZ29" s="476"/>
      <c r="BA29" s="476"/>
      <c r="BB29" s="477"/>
      <c r="BC29" s="469" t="s">
        <v>188</v>
      </c>
      <c r="BD29" s="470"/>
      <c r="BE29" s="470"/>
      <c r="BF29" s="470"/>
      <c r="BG29" s="470"/>
      <c r="BH29" s="470"/>
      <c r="BI29" s="470"/>
      <c r="BJ29" s="470"/>
      <c r="BK29" s="470"/>
      <c r="BL29" s="470"/>
      <c r="BM29" s="471"/>
      <c r="BN29" s="455">
        <v>1151216</v>
      </c>
      <c r="BO29" s="456"/>
      <c r="BP29" s="456"/>
      <c r="BQ29" s="456"/>
      <c r="BR29" s="456"/>
      <c r="BS29" s="456"/>
      <c r="BT29" s="456"/>
      <c r="BU29" s="457"/>
      <c r="BV29" s="455">
        <v>1538227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98.6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3188739</v>
      </c>
      <c r="BO30" s="490"/>
      <c r="BP30" s="490"/>
      <c r="BQ30" s="490"/>
      <c r="BR30" s="490"/>
      <c r="BS30" s="490"/>
      <c r="BT30" s="490"/>
      <c r="BU30" s="491"/>
      <c r="BV30" s="489">
        <v>3115822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196</v>
      </c>
      <c r="D33" s="407"/>
      <c r="E33" s="406" t="s">
        <v>197</v>
      </c>
      <c r="F33" s="406"/>
      <c r="G33" s="406"/>
      <c r="H33" s="406"/>
      <c r="I33" s="406"/>
      <c r="J33" s="406"/>
      <c r="K33" s="406"/>
      <c r="L33" s="406"/>
      <c r="M33" s="406"/>
      <c r="N33" s="406"/>
      <c r="O33" s="406"/>
      <c r="P33" s="406"/>
      <c r="Q33" s="406"/>
      <c r="R33" s="406"/>
      <c r="S33" s="406"/>
      <c r="T33" s="206"/>
      <c r="U33" s="407" t="s">
        <v>198</v>
      </c>
      <c r="V33" s="407"/>
      <c r="W33" s="406" t="s">
        <v>199</v>
      </c>
      <c r="X33" s="406"/>
      <c r="Y33" s="406"/>
      <c r="Z33" s="406"/>
      <c r="AA33" s="406"/>
      <c r="AB33" s="406"/>
      <c r="AC33" s="406"/>
      <c r="AD33" s="406"/>
      <c r="AE33" s="406"/>
      <c r="AF33" s="406"/>
      <c r="AG33" s="406"/>
      <c r="AH33" s="406"/>
      <c r="AI33" s="406"/>
      <c r="AJ33" s="406"/>
      <c r="AK33" s="406"/>
      <c r="AL33" s="206"/>
      <c r="AM33" s="407" t="s">
        <v>196</v>
      </c>
      <c r="AN33" s="407"/>
      <c r="AO33" s="406" t="s">
        <v>197</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196</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上水道事業会計</v>
      </c>
      <c r="AP34" s="404"/>
      <c r="AQ34" s="404"/>
      <c r="AR34" s="404"/>
      <c r="AS34" s="404"/>
      <c r="AT34" s="404"/>
      <c r="AU34" s="404"/>
      <c r="AV34" s="404"/>
      <c r="AW34" s="404"/>
      <c r="AX34" s="404"/>
      <c r="AY34" s="404"/>
      <c r="AZ34" s="404"/>
      <c r="BA34" s="404"/>
      <c r="BB34" s="404"/>
      <c r="BC34" s="404"/>
      <c r="BD34" s="181"/>
      <c r="BE34" s="403">
        <f>IF(BG34="","",MAX(C34:D43,U34:V43,AM34:AN43)+1)</f>
        <v>10</v>
      </c>
      <c r="BF34" s="403"/>
      <c r="BG34" s="404" t="str">
        <f>IF('各会計、関係団体の財政状況及び健全化判断比率'!B34="","",'各会計、関係団体の財政状況及び健全化判断比率'!B34)</f>
        <v>戸別浄化槽整備事業特別会計</v>
      </c>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大宮地方環境整備組合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常陸大宮市農業公社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公営墓地特別会計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国民健康保険特別会計（診療施設勘定）</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茨城県市町村総合事務組合（一般会計）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常陸大宮街づくり</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f>IF(E36="","",C35+1)</f>
        <v>3</v>
      </c>
      <c r="D36" s="403"/>
      <c r="E36" s="404" t="str">
        <f>IF('各会計、関係団体の財政状況及び健全化判断比率'!B9="","",'各会計、関係団体の財政状況及び健全化判断比率'!B9)</f>
        <v>温泉事業特別会計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茨城県市町村総合事務組合（県民交通災害共済事業特別会計）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常陸大宮市振興財団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茨城租税債権管理機構</v>
      </c>
      <c r="BZ37" s="404"/>
      <c r="CA37" s="404"/>
      <c r="CB37" s="404"/>
      <c r="CC37" s="404"/>
      <c r="CD37" s="404"/>
      <c r="CE37" s="404"/>
      <c r="CF37" s="404"/>
      <c r="CG37" s="404"/>
      <c r="CH37" s="404"/>
      <c r="CI37" s="404"/>
      <c r="CJ37" s="404"/>
      <c r="CK37" s="404"/>
      <c r="CL37" s="404"/>
      <c r="CM37" s="404"/>
      <c r="CN37" s="181"/>
      <c r="CO37" s="403">
        <f t="shared" si="3"/>
        <v>20</v>
      </c>
      <c r="CP37" s="403"/>
      <c r="CQ37" s="404" t="str">
        <f>IF('各会計、関係団体の財政状況及び健全化判断比率'!BS10="","",'各会計、関係団体の財政状況及び健全化判断比率'!BS10)</f>
        <v>ふるさと活性化センターみわ</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茨城県後期高齢者医療広域連合（一般会計）</v>
      </c>
      <c r="BZ38" s="404"/>
      <c r="CA38" s="404"/>
      <c r="CB38" s="404"/>
      <c r="CC38" s="404"/>
      <c r="CD38" s="404"/>
      <c r="CE38" s="404"/>
      <c r="CF38" s="404"/>
      <c r="CG38" s="404"/>
      <c r="CH38" s="404"/>
      <c r="CI38" s="404"/>
      <c r="CJ38" s="404"/>
      <c r="CK38" s="404"/>
      <c r="CL38" s="404"/>
      <c r="CM38" s="404"/>
      <c r="CN38" s="181"/>
      <c r="CO38" s="403">
        <f t="shared" si="3"/>
        <v>21</v>
      </c>
      <c r="CP38" s="403"/>
      <c r="CQ38" s="404" t="str">
        <f>IF('各会計、関係団体の財政状況及び健全化判断比率'!BS11="","",'各会計、関係団体の財政状況及び健全化判断比率'!BS11)</f>
        <v>おがわ地域振興</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茨城県後期高齢者医療広域連合（後期高齢医療特別会計）</v>
      </c>
      <c r="BZ39" s="404"/>
      <c r="CA39" s="404"/>
      <c r="CB39" s="404"/>
      <c r="CC39" s="404"/>
      <c r="CD39" s="404"/>
      <c r="CE39" s="404"/>
      <c r="CF39" s="404"/>
      <c r="CG39" s="404"/>
      <c r="CH39" s="404"/>
      <c r="CI39" s="404"/>
      <c r="CJ39" s="404"/>
      <c r="CK39" s="404"/>
      <c r="CL39" s="404"/>
      <c r="CM39" s="404"/>
      <c r="CN39" s="181"/>
      <c r="CO39" s="403">
        <f t="shared" si="3"/>
        <v>22</v>
      </c>
      <c r="CP39" s="403"/>
      <c r="CQ39" s="404" t="str">
        <f>IF('各会計、関係団体の財政状況及び健全化判断比率'!BS12="","",'各会計、関係団体の財政状況及び健全化判断比率'!BS12)</f>
        <v>常陸大宮市スポーツ協会</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23</v>
      </c>
      <c r="CP40" s="403"/>
      <c r="CQ40" s="404" t="str">
        <f>IF('各会計、関係団体の財政状況及び健全化判断比率'!BS13="","",'各会計、関係団体の財政状況及び健全化判断比率'!BS13)</f>
        <v>常陸大宮市温泉事業</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24</v>
      </c>
      <c r="CP41" s="403"/>
      <c r="CQ41" s="404" t="str">
        <f>IF('各会計、関係団体の財政状況及び健全化判断比率'!BS14="","",'各会計、関係団体の財政状況及び健全化判断比率'!BS14)</f>
        <v>元気な郷づくり</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x0XOZSs07qyoK7Zh+MP7m0zfeuK2m+1sodp1yCz9x5Ep0ZzKryW3QnB/ALzxi1P0keQAH64ChasrY6yqQ0GSjA==" saltValue="E4HTvUuI4xxoKEbQUHIq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187" t="s">
        <v>578</v>
      </c>
      <c r="D34" s="1187"/>
      <c r="E34" s="1188"/>
      <c r="F34" s="32">
        <v>10.99</v>
      </c>
      <c r="G34" s="33">
        <v>12.27</v>
      </c>
      <c r="H34" s="33">
        <v>11.95</v>
      </c>
      <c r="I34" s="33">
        <v>12.71</v>
      </c>
      <c r="J34" s="34">
        <v>12.14</v>
      </c>
      <c r="K34" s="22"/>
      <c r="L34" s="22"/>
      <c r="M34" s="22"/>
      <c r="N34" s="22"/>
      <c r="O34" s="22"/>
      <c r="P34" s="22"/>
    </row>
    <row r="35" spans="1:16" ht="39" customHeight="1">
      <c r="A35" s="22"/>
      <c r="B35" s="35"/>
      <c r="C35" s="1181" t="s">
        <v>579</v>
      </c>
      <c r="D35" s="1182"/>
      <c r="E35" s="1183"/>
      <c r="F35" s="36" t="s">
        <v>529</v>
      </c>
      <c r="G35" s="37">
        <v>0.78</v>
      </c>
      <c r="H35" s="37">
        <v>1.52</v>
      </c>
      <c r="I35" s="37">
        <v>2.54</v>
      </c>
      <c r="J35" s="38">
        <v>2.63</v>
      </c>
      <c r="K35" s="22"/>
      <c r="L35" s="22"/>
      <c r="M35" s="22"/>
      <c r="N35" s="22"/>
      <c r="O35" s="22"/>
      <c r="P35" s="22"/>
    </row>
    <row r="36" spans="1:16" ht="39" customHeight="1">
      <c r="A36" s="22"/>
      <c r="B36" s="35"/>
      <c r="C36" s="1181" t="s">
        <v>580</v>
      </c>
      <c r="D36" s="1182"/>
      <c r="E36" s="1183"/>
      <c r="F36" s="36">
        <v>6.65</v>
      </c>
      <c r="G36" s="37">
        <v>11</v>
      </c>
      <c r="H36" s="37">
        <v>7.75</v>
      </c>
      <c r="I36" s="37">
        <v>5.63</v>
      </c>
      <c r="J36" s="38">
        <v>2.17</v>
      </c>
      <c r="K36" s="22"/>
      <c r="L36" s="22"/>
      <c r="M36" s="22"/>
      <c r="N36" s="22"/>
      <c r="O36" s="22"/>
      <c r="P36" s="22"/>
    </row>
    <row r="37" spans="1:16" ht="39" customHeight="1">
      <c r="A37" s="22"/>
      <c r="B37" s="35"/>
      <c r="C37" s="1181" t="s">
        <v>581</v>
      </c>
      <c r="D37" s="1182"/>
      <c r="E37" s="1183"/>
      <c r="F37" s="36">
        <v>1.1299999999999999</v>
      </c>
      <c r="G37" s="37">
        <v>1.4</v>
      </c>
      <c r="H37" s="37">
        <v>0.77</v>
      </c>
      <c r="I37" s="37">
        <v>0.93</v>
      </c>
      <c r="J37" s="38">
        <v>1.88</v>
      </c>
      <c r="K37" s="22"/>
      <c r="L37" s="22"/>
      <c r="M37" s="22"/>
      <c r="N37" s="22"/>
      <c r="O37" s="22"/>
      <c r="P37" s="22"/>
    </row>
    <row r="38" spans="1:16" ht="39" customHeight="1">
      <c r="A38" s="22"/>
      <c r="B38" s="35"/>
      <c r="C38" s="1181" t="s">
        <v>582</v>
      </c>
      <c r="D38" s="1182"/>
      <c r="E38" s="1183"/>
      <c r="F38" s="36">
        <v>0.47</v>
      </c>
      <c r="G38" s="37">
        <v>0.38</v>
      </c>
      <c r="H38" s="37">
        <v>0.28000000000000003</v>
      </c>
      <c r="I38" s="37">
        <v>0.19</v>
      </c>
      <c r="J38" s="38">
        <v>0.09</v>
      </c>
      <c r="K38" s="22"/>
      <c r="L38" s="22"/>
      <c r="M38" s="22"/>
      <c r="N38" s="22"/>
      <c r="O38" s="22"/>
      <c r="P38" s="22"/>
    </row>
    <row r="39" spans="1:16" ht="39" customHeight="1">
      <c r="A39" s="22"/>
      <c r="B39" s="35"/>
      <c r="C39" s="1181" t="s">
        <v>583</v>
      </c>
      <c r="D39" s="1182"/>
      <c r="E39" s="1183"/>
      <c r="F39" s="36">
        <v>0.12</v>
      </c>
      <c r="G39" s="37">
        <v>0.1</v>
      </c>
      <c r="H39" s="37">
        <v>0.13</v>
      </c>
      <c r="I39" s="37">
        <v>0.11</v>
      </c>
      <c r="J39" s="38">
        <v>7.0000000000000007E-2</v>
      </c>
      <c r="K39" s="22"/>
      <c r="L39" s="22"/>
      <c r="M39" s="22"/>
      <c r="N39" s="22"/>
      <c r="O39" s="22"/>
      <c r="P39" s="22"/>
    </row>
    <row r="40" spans="1:16" ht="39" customHeight="1">
      <c r="A40" s="22"/>
      <c r="B40" s="35"/>
      <c r="C40" s="1181" t="s">
        <v>584</v>
      </c>
      <c r="D40" s="1182"/>
      <c r="E40" s="1183"/>
      <c r="F40" s="36">
        <v>0.69</v>
      </c>
      <c r="G40" s="37">
        <v>0.49</v>
      </c>
      <c r="H40" s="37">
        <v>0.68</v>
      </c>
      <c r="I40" s="37">
        <v>0.59</v>
      </c>
      <c r="J40" s="38">
        <v>0.06</v>
      </c>
      <c r="K40" s="22"/>
      <c r="L40" s="22"/>
      <c r="M40" s="22"/>
      <c r="N40" s="22"/>
      <c r="O40" s="22"/>
      <c r="P40" s="22"/>
    </row>
    <row r="41" spans="1:16" ht="39" customHeight="1">
      <c r="A41" s="22"/>
      <c r="B41" s="35"/>
      <c r="C41" s="1181" t="s">
        <v>585</v>
      </c>
      <c r="D41" s="1182"/>
      <c r="E41" s="1183"/>
      <c r="F41" s="36">
        <v>0</v>
      </c>
      <c r="G41" s="37">
        <v>0</v>
      </c>
      <c r="H41" s="37">
        <v>0.02</v>
      </c>
      <c r="I41" s="37">
        <v>0.01</v>
      </c>
      <c r="J41" s="38">
        <v>0.05</v>
      </c>
      <c r="K41" s="22"/>
      <c r="L41" s="22"/>
      <c r="M41" s="22"/>
      <c r="N41" s="22"/>
      <c r="O41" s="22"/>
      <c r="P41" s="22"/>
    </row>
    <row r="42" spans="1:16" ht="39" customHeight="1">
      <c r="A42" s="22"/>
      <c r="B42" s="39"/>
      <c r="C42" s="1181" t="s">
        <v>586</v>
      </c>
      <c r="D42" s="1182"/>
      <c r="E42" s="1183"/>
      <c r="F42" s="36" t="s">
        <v>529</v>
      </c>
      <c r="G42" s="37" t="s">
        <v>529</v>
      </c>
      <c r="H42" s="37" t="s">
        <v>529</v>
      </c>
      <c r="I42" s="37" t="s">
        <v>529</v>
      </c>
      <c r="J42" s="38" t="s">
        <v>529</v>
      </c>
      <c r="K42" s="22"/>
      <c r="L42" s="22"/>
      <c r="M42" s="22"/>
      <c r="N42" s="22"/>
      <c r="O42" s="22"/>
      <c r="P42" s="22"/>
    </row>
    <row r="43" spans="1:16" ht="39" customHeight="1" thickBot="1">
      <c r="A43" s="22"/>
      <c r="B43" s="40"/>
      <c r="C43" s="1184" t="s">
        <v>587</v>
      </c>
      <c r="D43" s="1185"/>
      <c r="E43" s="1186"/>
      <c r="F43" s="41">
        <v>0.81</v>
      </c>
      <c r="G43" s="42">
        <v>0.08</v>
      </c>
      <c r="H43" s="42">
        <v>0.05</v>
      </c>
      <c r="I43" s="42">
        <v>0.03</v>
      </c>
      <c r="J43" s="43">
        <v>0.06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ONhXH4ERmxIbi7MnhkKrJpSnRifvlc9u7io+8VRPZ72frWIWq6BeYRmvDmbu1MTl8H6lYboH6WJpHGLc6uBdeA==" saltValue="7UcTSBylINMB3bC3N6rL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12" t="s">
        <v>10</v>
      </c>
      <c r="C45" s="1213"/>
      <c r="D45" s="58"/>
      <c r="E45" s="1218" t="s">
        <v>11</v>
      </c>
      <c r="F45" s="1218"/>
      <c r="G45" s="1218"/>
      <c r="H45" s="1218"/>
      <c r="I45" s="1218"/>
      <c r="J45" s="1219"/>
      <c r="K45" s="59">
        <v>2940</v>
      </c>
      <c r="L45" s="60">
        <v>2812</v>
      </c>
      <c r="M45" s="60">
        <v>2814</v>
      </c>
      <c r="N45" s="60">
        <v>2729</v>
      </c>
      <c r="O45" s="61">
        <v>2953</v>
      </c>
      <c r="P45" s="48"/>
      <c r="Q45" s="48"/>
      <c r="R45" s="48"/>
      <c r="S45" s="48"/>
      <c r="T45" s="48"/>
      <c r="U45" s="48"/>
    </row>
    <row r="46" spans="1:21" ht="30.75" customHeight="1">
      <c r="A46" s="48"/>
      <c r="B46" s="1214"/>
      <c r="C46" s="1215"/>
      <c r="D46" s="62"/>
      <c r="E46" s="1191" t="s">
        <v>12</v>
      </c>
      <c r="F46" s="1191"/>
      <c r="G46" s="1191"/>
      <c r="H46" s="1191"/>
      <c r="I46" s="1191"/>
      <c r="J46" s="1192"/>
      <c r="K46" s="63" t="s">
        <v>529</v>
      </c>
      <c r="L46" s="64" t="s">
        <v>529</v>
      </c>
      <c r="M46" s="64" t="s">
        <v>529</v>
      </c>
      <c r="N46" s="64" t="s">
        <v>529</v>
      </c>
      <c r="O46" s="65" t="s">
        <v>529</v>
      </c>
      <c r="P46" s="48"/>
      <c r="Q46" s="48"/>
      <c r="R46" s="48"/>
      <c r="S46" s="48"/>
      <c r="T46" s="48"/>
      <c r="U46" s="48"/>
    </row>
    <row r="47" spans="1:21" ht="30.75" customHeight="1">
      <c r="A47" s="48"/>
      <c r="B47" s="1214"/>
      <c r="C47" s="1215"/>
      <c r="D47" s="62"/>
      <c r="E47" s="1191" t="s">
        <v>13</v>
      </c>
      <c r="F47" s="1191"/>
      <c r="G47" s="1191"/>
      <c r="H47" s="1191"/>
      <c r="I47" s="1191"/>
      <c r="J47" s="1192"/>
      <c r="K47" s="63" t="s">
        <v>529</v>
      </c>
      <c r="L47" s="64" t="s">
        <v>529</v>
      </c>
      <c r="M47" s="64" t="s">
        <v>529</v>
      </c>
      <c r="N47" s="64" t="s">
        <v>529</v>
      </c>
      <c r="O47" s="65" t="s">
        <v>529</v>
      </c>
      <c r="P47" s="48"/>
      <c r="Q47" s="48"/>
      <c r="R47" s="48"/>
      <c r="S47" s="48"/>
      <c r="T47" s="48"/>
      <c r="U47" s="48"/>
    </row>
    <row r="48" spans="1:21" ht="30.75" customHeight="1">
      <c r="A48" s="48"/>
      <c r="B48" s="1214"/>
      <c r="C48" s="1215"/>
      <c r="D48" s="62"/>
      <c r="E48" s="1191" t="s">
        <v>14</v>
      </c>
      <c r="F48" s="1191"/>
      <c r="G48" s="1191"/>
      <c r="H48" s="1191"/>
      <c r="I48" s="1191"/>
      <c r="J48" s="1192"/>
      <c r="K48" s="63">
        <v>715</v>
      </c>
      <c r="L48" s="64">
        <v>664</v>
      </c>
      <c r="M48" s="64">
        <v>655</v>
      </c>
      <c r="N48" s="64">
        <v>658</v>
      </c>
      <c r="O48" s="65">
        <v>640</v>
      </c>
      <c r="P48" s="48"/>
      <c r="Q48" s="48"/>
      <c r="R48" s="48"/>
      <c r="S48" s="48"/>
      <c r="T48" s="48"/>
      <c r="U48" s="48"/>
    </row>
    <row r="49" spans="1:21" ht="30.75" customHeight="1">
      <c r="A49" s="48"/>
      <c r="B49" s="1214"/>
      <c r="C49" s="1215"/>
      <c r="D49" s="62"/>
      <c r="E49" s="1191" t="s">
        <v>15</v>
      </c>
      <c r="F49" s="1191"/>
      <c r="G49" s="1191"/>
      <c r="H49" s="1191"/>
      <c r="I49" s="1191"/>
      <c r="J49" s="1192"/>
      <c r="K49" s="63" t="s">
        <v>529</v>
      </c>
      <c r="L49" s="64" t="s">
        <v>529</v>
      </c>
      <c r="M49" s="64" t="s">
        <v>529</v>
      </c>
      <c r="N49" s="64" t="s">
        <v>529</v>
      </c>
      <c r="O49" s="65" t="s">
        <v>529</v>
      </c>
      <c r="P49" s="48"/>
      <c r="Q49" s="48"/>
      <c r="R49" s="48"/>
      <c r="S49" s="48"/>
      <c r="T49" s="48"/>
      <c r="U49" s="48"/>
    </row>
    <row r="50" spans="1:21" ht="30.75" customHeight="1">
      <c r="A50" s="48"/>
      <c r="B50" s="1214"/>
      <c r="C50" s="1215"/>
      <c r="D50" s="62"/>
      <c r="E50" s="1191" t="s">
        <v>16</v>
      </c>
      <c r="F50" s="1191"/>
      <c r="G50" s="1191"/>
      <c r="H50" s="1191"/>
      <c r="I50" s="1191"/>
      <c r="J50" s="1192"/>
      <c r="K50" s="63" t="s">
        <v>529</v>
      </c>
      <c r="L50" s="64" t="s">
        <v>529</v>
      </c>
      <c r="M50" s="64" t="s">
        <v>529</v>
      </c>
      <c r="N50" s="64" t="s">
        <v>529</v>
      </c>
      <c r="O50" s="65" t="s">
        <v>529</v>
      </c>
      <c r="P50" s="48"/>
      <c r="Q50" s="48"/>
      <c r="R50" s="48"/>
      <c r="S50" s="48"/>
      <c r="T50" s="48"/>
      <c r="U50" s="48"/>
    </row>
    <row r="51" spans="1:21" ht="30.75" customHeight="1">
      <c r="A51" s="48"/>
      <c r="B51" s="1216"/>
      <c r="C51" s="1217"/>
      <c r="D51" s="66"/>
      <c r="E51" s="1191" t="s">
        <v>17</v>
      </c>
      <c r="F51" s="1191"/>
      <c r="G51" s="1191"/>
      <c r="H51" s="1191"/>
      <c r="I51" s="1191"/>
      <c r="J51" s="1192"/>
      <c r="K51" s="63" t="s">
        <v>529</v>
      </c>
      <c r="L51" s="64" t="s">
        <v>529</v>
      </c>
      <c r="M51" s="64" t="s">
        <v>529</v>
      </c>
      <c r="N51" s="64" t="s">
        <v>529</v>
      </c>
      <c r="O51" s="65" t="s">
        <v>529</v>
      </c>
      <c r="P51" s="48"/>
      <c r="Q51" s="48"/>
      <c r="R51" s="48"/>
      <c r="S51" s="48"/>
      <c r="T51" s="48"/>
      <c r="U51" s="48"/>
    </row>
    <row r="52" spans="1:21" ht="30.75" customHeight="1">
      <c r="A52" s="48"/>
      <c r="B52" s="1189" t="s">
        <v>18</v>
      </c>
      <c r="C52" s="1190"/>
      <c r="D52" s="66"/>
      <c r="E52" s="1191" t="s">
        <v>19</v>
      </c>
      <c r="F52" s="1191"/>
      <c r="G52" s="1191"/>
      <c r="H52" s="1191"/>
      <c r="I52" s="1191"/>
      <c r="J52" s="1192"/>
      <c r="K52" s="63">
        <v>2608</v>
      </c>
      <c r="L52" s="64">
        <v>2482</v>
      </c>
      <c r="M52" s="64">
        <v>2508</v>
      </c>
      <c r="N52" s="64">
        <v>2365</v>
      </c>
      <c r="O52" s="65">
        <v>2547</v>
      </c>
      <c r="P52" s="48"/>
      <c r="Q52" s="48"/>
      <c r="R52" s="48"/>
      <c r="S52" s="48"/>
      <c r="T52" s="48"/>
      <c r="U52" s="48"/>
    </row>
    <row r="53" spans="1:21" ht="30.75" customHeight="1" thickBot="1">
      <c r="A53" s="48"/>
      <c r="B53" s="1193" t="s">
        <v>20</v>
      </c>
      <c r="C53" s="1194"/>
      <c r="D53" s="67"/>
      <c r="E53" s="1195" t="s">
        <v>21</v>
      </c>
      <c r="F53" s="1195"/>
      <c r="G53" s="1195"/>
      <c r="H53" s="1195"/>
      <c r="I53" s="1195"/>
      <c r="J53" s="1196"/>
      <c r="K53" s="68">
        <v>1047</v>
      </c>
      <c r="L53" s="69">
        <v>994</v>
      </c>
      <c r="M53" s="69">
        <v>961</v>
      </c>
      <c r="N53" s="69">
        <v>1022</v>
      </c>
      <c r="O53" s="70">
        <v>1046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24</v>
      </c>
      <c r="C56" s="73"/>
      <c r="D56" s="73"/>
      <c r="E56" s="73"/>
      <c r="F56" s="73"/>
      <c r="G56" s="73"/>
      <c r="H56" s="73"/>
      <c r="I56" s="73"/>
      <c r="J56" s="73"/>
      <c r="K56" s="74"/>
      <c r="L56" s="74"/>
      <c r="M56" s="74"/>
      <c r="N56" s="74"/>
      <c r="O56" s="75" t="s">
        <v>588</v>
      </c>
      <c r="P56" s="48"/>
      <c r="Q56" s="48"/>
      <c r="R56" s="48"/>
      <c r="S56" s="48"/>
      <c r="T56" s="48"/>
      <c r="U56" s="48"/>
    </row>
    <row r="57" spans="1:21" ht="31.5" customHeight="1" thickBot="1">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c r="B58" s="1197" t="s">
        <v>25</v>
      </c>
      <c r="C58" s="1198"/>
      <c r="D58" s="1203" t="s">
        <v>26</v>
      </c>
      <c r="E58" s="1204"/>
      <c r="F58" s="1204"/>
      <c r="G58" s="1204"/>
      <c r="H58" s="1204"/>
      <c r="I58" s="1204"/>
      <c r="J58" s="1205"/>
      <c r="K58" s="83" t="s">
        <v>529</v>
      </c>
      <c r="L58" s="84" t="s">
        <v>529</v>
      </c>
      <c r="M58" s="84" t="s">
        <v>529</v>
      </c>
      <c r="N58" s="84" t="s">
        <v>529</v>
      </c>
      <c r="O58" s="85" t="s">
        <v>529</v>
      </c>
    </row>
    <row r="59" spans="1:21" ht="31.5" customHeight="1">
      <c r="B59" s="1199"/>
      <c r="C59" s="1200"/>
      <c r="D59" s="1206" t="s">
        <v>27</v>
      </c>
      <c r="E59" s="1207"/>
      <c r="F59" s="1207"/>
      <c r="G59" s="1207"/>
      <c r="H59" s="1207"/>
      <c r="I59" s="1207"/>
      <c r="J59" s="1208"/>
      <c r="K59" s="86" t="s">
        <v>529</v>
      </c>
      <c r="L59" s="87" t="s">
        <v>529</v>
      </c>
      <c r="M59" s="87" t="s">
        <v>529</v>
      </c>
      <c r="N59" s="87" t="s">
        <v>529</v>
      </c>
      <c r="O59" s="88" t="s">
        <v>529</v>
      </c>
    </row>
    <row r="60" spans="1:21" ht="31.5" customHeight="1" thickBot="1">
      <c r="B60" s="1201"/>
      <c r="C60" s="1202"/>
      <c r="D60" s="1209" t="s">
        <v>28</v>
      </c>
      <c r="E60" s="1210"/>
      <c r="F60" s="1210"/>
      <c r="G60" s="1210"/>
      <c r="H60" s="1210"/>
      <c r="I60" s="1210"/>
      <c r="J60" s="1211"/>
      <c r="K60" s="89" t="s">
        <v>529</v>
      </c>
      <c r="L60" s="90" t="s">
        <v>529</v>
      </c>
      <c r="M60" s="90" t="s">
        <v>529</v>
      </c>
      <c r="N60" s="90" t="s">
        <v>529</v>
      </c>
      <c r="O60" s="91" t="s">
        <v>529</v>
      </c>
    </row>
    <row r="61" spans="1:21" ht="24" customHeight="1">
      <c r="B61" s="92"/>
      <c r="C61" s="92"/>
      <c r="D61" s="93" t="s">
        <v>29</v>
      </c>
      <c r="E61" s="94"/>
      <c r="F61" s="94"/>
      <c r="G61" s="94"/>
      <c r="H61" s="94"/>
      <c r="I61" s="94"/>
      <c r="J61" s="94"/>
      <c r="K61" s="94"/>
      <c r="L61" s="94"/>
      <c r="M61" s="94"/>
      <c r="N61" s="94"/>
      <c r="O61" s="94"/>
    </row>
    <row r="62" spans="1:21" ht="24" customHeight="1">
      <c r="B62" s="95"/>
      <c r="C62" s="95"/>
      <c r="D62" s="93" t="s">
        <v>30</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cDhxgc1qkJ4Pm/LD7+tIHhAM06Fej4VgwpBVRA0CHP9dp1gaPMu6p6oULd1ibGexUJiVQ1rFPnS3KKOMQ8/nQ==" saltValue="JwZezNNXgUCS3Vm7kGkf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8</v>
      </c>
    </row>
    <row r="40" spans="2:13" ht="27.75" customHeight="1" thickBot="1">
      <c r="B40" s="98" t="s">
        <v>9</v>
      </c>
      <c r="C40" s="99"/>
      <c r="D40" s="99"/>
      <c r="E40" s="100"/>
      <c r="F40" s="100"/>
      <c r="G40" s="100"/>
      <c r="H40" s="101" t="s">
        <v>2</v>
      </c>
      <c r="I40" s="102" t="s">
        <v>570</v>
      </c>
      <c r="J40" s="103" t="s">
        <v>571</v>
      </c>
      <c r="K40" s="103" t="s">
        <v>572</v>
      </c>
      <c r="L40" s="103" t="s">
        <v>573</v>
      </c>
      <c r="M40" s="104" t="s">
        <v>574</v>
      </c>
    </row>
    <row r="41" spans="2:13" ht="27.75" customHeight="1">
      <c r="B41" s="1232" t="s">
        <v>31</v>
      </c>
      <c r="C41" s="1233"/>
      <c r="D41" s="105"/>
      <c r="E41" s="1234" t="s">
        <v>32</v>
      </c>
      <c r="F41" s="1234"/>
      <c r="G41" s="1234"/>
      <c r="H41" s="1235"/>
      <c r="I41" s="355">
        <v>25036</v>
      </c>
      <c r="J41" s="356">
        <v>24387</v>
      </c>
      <c r="K41" s="356">
        <v>24845</v>
      </c>
      <c r="L41" s="356">
        <v>24491</v>
      </c>
      <c r="M41" s="357">
        <v>23412</v>
      </c>
    </row>
    <row r="42" spans="2:13" ht="27.75" customHeight="1">
      <c r="B42" s="1222"/>
      <c r="C42" s="1223"/>
      <c r="D42" s="106"/>
      <c r="E42" s="1226" t="s">
        <v>33</v>
      </c>
      <c r="F42" s="1226"/>
      <c r="G42" s="1226"/>
      <c r="H42" s="1227"/>
      <c r="I42" s="358" t="s">
        <v>529</v>
      </c>
      <c r="J42" s="359" t="s">
        <v>529</v>
      </c>
      <c r="K42" s="359" t="s">
        <v>529</v>
      </c>
      <c r="L42" s="359" t="s">
        <v>529</v>
      </c>
      <c r="M42" s="360" t="s">
        <v>529</v>
      </c>
    </row>
    <row r="43" spans="2:13" ht="27.75" customHeight="1">
      <c r="B43" s="1222"/>
      <c r="C43" s="1223"/>
      <c r="D43" s="106"/>
      <c r="E43" s="1226" t="s">
        <v>34</v>
      </c>
      <c r="F43" s="1226"/>
      <c r="G43" s="1226"/>
      <c r="H43" s="1227"/>
      <c r="I43" s="358">
        <v>7516</v>
      </c>
      <c r="J43" s="359">
        <v>7155</v>
      </c>
      <c r="K43" s="359">
        <v>7073</v>
      </c>
      <c r="L43" s="359">
        <v>6935</v>
      </c>
      <c r="M43" s="360">
        <v>6804</v>
      </c>
    </row>
    <row r="44" spans="2:13" ht="27.75" customHeight="1">
      <c r="B44" s="1222"/>
      <c r="C44" s="1223"/>
      <c r="D44" s="106"/>
      <c r="E44" s="1226" t="s">
        <v>35</v>
      </c>
      <c r="F44" s="1226"/>
      <c r="G44" s="1226"/>
      <c r="H44" s="1227"/>
      <c r="I44" s="358">
        <v>75</v>
      </c>
      <c r="J44" s="359">
        <v>75</v>
      </c>
      <c r="K44" s="359" t="s">
        <v>529</v>
      </c>
      <c r="L44" s="359" t="s">
        <v>529</v>
      </c>
      <c r="M44" s="360" t="s">
        <v>529</v>
      </c>
    </row>
    <row r="45" spans="2:13" ht="27.75" customHeight="1">
      <c r="B45" s="1222"/>
      <c r="C45" s="1223"/>
      <c r="D45" s="106"/>
      <c r="E45" s="1226" t="s">
        <v>36</v>
      </c>
      <c r="F45" s="1226"/>
      <c r="G45" s="1226"/>
      <c r="H45" s="1227"/>
      <c r="I45" s="358">
        <v>4873</v>
      </c>
      <c r="J45" s="359">
        <v>4831</v>
      </c>
      <c r="K45" s="359">
        <v>4776</v>
      </c>
      <c r="L45" s="359">
        <v>4759</v>
      </c>
      <c r="M45" s="360">
        <v>4727</v>
      </c>
    </row>
    <row r="46" spans="2:13" ht="27.75" customHeight="1">
      <c r="B46" s="1222"/>
      <c r="C46" s="1223"/>
      <c r="D46" s="107"/>
      <c r="E46" s="1226" t="s">
        <v>37</v>
      </c>
      <c r="F46" s="1226"/>
      <c r="G46" s="1226"/>
      <c r="H46" s="1227"/>
      <c r="I46" s="358">
        <v>6</v>
      </c>
      <c r="J46" s="359" t="s">
        <v>529</v>
      </c>
      <c r="K46" s="359" t="s">
        <v>529</v>
      </c>
      <c r="L46" s="359" t="s">
        <v>529</v>
      </c>
      <c r="M46" s="360" t="s">
        <v>529</v>
      </c>
    </row>
    <row r="47" spans="2:13" ht="27.75" customHeight="1">
      <c r="B47" s="1222"/>
      <c r="C47" s="1223"/>
      <c r="D47" s="108"/>
      <c r="E47" s="1236" t="s">
        <v>38</v>
      </c>
      <c r="F47" s="1237"/>
      <c r="G47" s="1237"/>
      <c r="H47" s="1238"/>
      <c r="I47" s="358" t="s">
        <v>529</v>
      </c>
      <c r="J47" s="359" t="s">
        <v>529</v>
      </c>
      <c r="K47" s="359" t="s">
        <v>529</v>
      </c>
      <c r="L47" s="359" t="s">
        <v>529</v>
      </c>
      <c r="M47" s="360" t="s">
        <v>529</v>
      </c>
    </row>
    <row r="48" spans="2:13" ht="27.75" customHeight="1">
      <c r="B48" s="1222"/>
      <c r="C48" s="1223"/>
      <c r="D48" s="106"/>
      <c r="E48" s="1226" t="s">
        <v>39</v>
      </c>
      <c r="F48" s="1226"/>
      <c r="G48" s="1226"/>
      <c r="H48" s="1227"/>
      <c r="I48" s="358" t="s">
        <v>529</v>
      </c>
      <c r="J48" s="359" t="s">
        <v>529</v>
      </c>
      <c r="K48" s="359" t="s">
        <v>529</v>
      </c>
      <c r="L48" s="359" t="s">
        <v>529</v>
      </c>
      <c r="M48" s="360" t="s">
        <v>529</v>
      </c>
    </row>
    <row r="49" spans="2:13" ht="27.75" customHeight="1">
      <c r="B49" s="1224"/>
      <c r="C49" s="1225"/>
      <c r="D49" s="106"/>
      <c r="E49" s="1226" t="s">
        <v>40</v>
      </c>
      <c r="F49" s="1226"/>
      <c r="G49" s="1226"/>
      <c r="H49" s="1227"/>
      <c r="I49" s="358" t="s">
        <v>529</v>
      </c>
      <c r="J49" s="359" t="s">
        <v>529</v>
      </c>
      <c r="K49" s="359" t="s">
        <v>529</v>
      </c>
      <c r="L49" s="359" t="s">
        <v>529</v>
      </c>
      <c r="M49" s="360" t="s">
        <v>529</v>
      </c>
    </row>
    <row r="50" spans="2:13" ht="27.75" customHeight="1">
      <c r="B50" s="1220" t="s">
        <v>41</v>
      </c>
      <c r="C50" s="1221"/>
      <c r="D50" s="109"/>
      <c r="E50" s="1226" t="s">
        <v>42</v>
      </c>
      <c r="F50" s="1226"/>
      <c r="G50" s="1226"/>
      <c r="H50" s="1227"/>
      <c r="I50" s="358">
        <v>11831</v>
      </c>
      <c r="J50" s="359">
        <v>10107</v>
      </c>
      <c r="K50" s="359">
        <v>10070</v>
      </c>
      <c r="L50" s="359">
        <v>10497</v>
      </c>
      <c r="M50" s="360">
        <v>10685</v>
      </c>
    </row>
    <row r="51" spans="2:13" ht="27.75" customHeight="1">
      <c r="B51" s="1222"/>
      <c r="C51" s="1223"/>
      <c r="D51" s="106"/>
      <c r="E51" s="1226" t="s">
        <v>43</v>
      </c>
      <c r="F51" s="1226"/>
      <c r="G51" s="1226"/>
      <c r="H51" s="1227"/>
      <c r="I51" s="358">
        <v>569</v>
      </c>
      <c r="J51" s="359">
        <v>411</v>
      </c>
      <c r="K51" s="359">
        <v>340</v>
      </c>
      <c r="L51" s="359">
        <v>222</v>
      </c>
      <c r="M51" s="360">
        <v>155</v>
      </c>
    </row>
    <row r="52" spans="2:13" ht="27.75" customHeight="1">
      <c r="B52" s="1224"/>
      <c r="C52" s="1225"/>
      <c r="D52" s="106"/>
      <c r="E52" s="1226" t="s">
        <v>44</v>
      </c>
      <c r="F52" s="1226"/>
      <c r="G52" s="1226"/>
      <c r="H52" s="1227"/>
      <c r="I52" s="358">
        <v>23513</v>
      </c>
      <c r="J52" s="359">
        <v>23090</v>
      </c>
      <c r="K52" s="359">
        <v>23485</v>
      </c>
      <c r="L52" s="359">
        <v>22986</v>
      </c>
      <c r="M52" s="360">
        <v>21360</v>
      </c>
    </row>
    <row r="53" spans="2:13" ht="27.75" customHeight="1" thickBot="1">
      <c r="B53" s="1228" t="s">
        <v>45</v>
      </c>
      <c r="C53" s="1229"/>
      <c r="D53" s="110"/>
      <c r="E53" s="1230" t="s">
        <v>46</v>
      </c>
      <c r="F53" s="1230"/>
      <c r="G53" s="1230"/>
      <c r="H53" s="1231"/>
      <c r="I53" s="361">
        <v>1591</v>
      </c>
      <c r="J53" s="362">
        <v>2840</v>
      </c>
      <c r="K53" s="362">
        <v>2799</v>
      </c>
      <c r="L53" s="362">
        <v>2481</v>
      </c>
      <c r="M53" s="363">
        <v>2743</v>
      </c>
    </row>
    <row r="54" spans="2:13" ht="27.75" customHeight="1">
      <c r="B54" s="111" t="s">
        <v>47</v>
      </c>
      <c r="C54" s="112"/>
      <c r="D54" s="112"/>
      <c r="E54" s="113"/>
      <c r="F54" s="113"/>
      <c r="G54" s="113"/>
      <c r="H54" s="113"/>
      <c r="I54" s="114"/>
      <c r="J54" s="114"/>
      <c r="K54" s="114"/>
      <c r="L54" s="114"/>
      <c r="M54" s="114"/>
    </row>
    <row r="55" spans="2:13" ht="13.2"/>
  </sheetData>
  <sheetProtection algorithmName="SHA-512" hashValue="/nKFDJ2jVyhXgNK70mDcoPS5LrNfT4u6K1lMF/cBI1IRrQc6wgTZlncTzG7g+BJdwMx2V6esrbR80zsZWo0TKg==" saltValue="0vjA0OKDTdJWUWZki/YJ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572</v>
      </c>
      <c r="G54" s="119" t="s">
        <v>573</v>
      </c>
      <c r="H54" s="120" t="s">
        <v>574</v>
      </c>
    </row>
    <row r="55" spans="2:8" ht="52.5" customHeight="1">
      <c r="B55" s="121"/>
      <c r="C55" s="1247" t="s">
        <v>49</v>
      </c>
      <c r="D55" s="1247"/>
      <c r="E55" s="1248"/>
      <c r="F55" s="122">
        <v>4193</v>
      </c>
      <c r="G55" s="122">
        <v>4729</v>
      </c>
      <c r="H55" s="123">
        <v>5130</v>
      </c>
    </row>
    <row r="56" spans="2:8" ht="52.5" customHeight="1">
      <c r="B56" s="124"/>
      <c r="C56" s="1249" t="s">
        <v>50</v>
      </c>
      <c r="D56" s="1249"/>
      <c r="E56" s="1250"/>
      <c r="F56" s="125">
        <v>1537</v>
      </c>
      <c r="G56" s="125">
        <v>1538</v>
      </c>
      <c r="H56" s="126">
        <v>1151</v>
      </c>
    </row>
    <row r="57" spans="2:8" ht="53.25" customHeight="1">
      <c r="B57" s="124"/>
      <c r="C57" s="1251" t="s">
        <v>51</v>
      </c>
      <c r="D57" s="1251"/>
      <c r="E57" s="1252"/>
      <c r="F57" s="127">
        <v>3318</v>
      </c>
      <c r="G57" s="127">
        <v>3116</v>
      </c>
      <c r="H57" s="128">
        <v>3189</v>
      </c>
    </row>
    <row r="58" spans="2:8" ht="45.75" customHeight="1">
      <c r="B58" s="129"/>
      <c r="C58" s="1239" t="s">
        <v>608</v>
      </c>
      <c r="D58" s="1240"/>
      <c r="E58" s="1241"/>
      <c r="F58" s="130">
        <v>937</v>
      </c>
      <c r="G58" s="130">
        <v>937</v>
      </c>
      <c r="H58" s="131">
        <v>937</v>
      </c>
    </row>
    <row r="59" spans="2:8" ht="45.75" customHeight="1">
      <c r="B59" s="129"/>
      <c r="C59" s="1239" t="s">
        <v>609</v>
      </c>
      <c r="D59" s="1240"/>
      <c r="E59" s="1241"/>
      <c r="F59" s="130">
        <v>774</v>
      </c>
      <c r="G59" s="130">
        <v>770</v>
      </c>
      <c r="H59" s="131">
        <v>873</v>
      </c>
    </row>
    <row r="60" spans="2:8" ht="45.75" customHeight="1">
      <c r="B60" s="129"/>
      <c r="C60" s="1239" t="s">
        <v>610</v>
      </c>
      <c r="D60" s="1240"/>
      <c r="E60" s="1241"/>
      <c r="F60" s="130">
        <v>447</v>
      </c>
      <c r="G60" s="130">
        <v>426</v>
      </c>
      <c r="H60" s="131">
        <v>405</v>
      </c>
    </row>
    <row r="61" spans="2:8" ht="45.75" customHeight="1">
      <c r="B61" s="129"/>
      <c r="C61" s="1239" t="s">
        <v>611</v>
      </c>
      <c r="D61" s="1240"/>
      <c r="E61" s="1241"/>
      <c r="F61" s="130">
        <v>527</v>
      </c>
      <c r="G61" s="130">
        <v>408</v>
      </c>
      <c r="H61" s="131">
        <v>394</v>
      </c>
    </row>
    <row r="62" spans="2:8" ht="45.75" customHeight="1" thickBot="1">
      <c r="B62" s="132"/>
      <c r="C62" s="1242" t="s">
        <v>612</v>
      </c>
      <c r="D62" s="1243"/>
      <c r="E62" s="1244"/>
      <c r="F62" s="133">
        <v>137</v>
      </c>
      <c r="G62" s="133">
        <v>128</v>
      </c>
      <c r="H62" s="134">
        <v>124</v>
      </c>
    </row>
    <row r="63" spans="2:8" ht="52.5" customHeight="1" thickBot="1">
      <c r="B63" s="135"/>
      <c r="C63" s="1245" t="s">
        <v>52</v>
      </c>
      <c r="D63" s="1245"/>
      <c r="E63" s="1246"/>
      <c r="F63" s="136">
        <v>9048</v>
      </c>
      <c r="G63" s="136">
        <v>9383</v>
      </c>
      <c r="H63" s="137">
        <v>9470</v>
      </c>
    </row>
    <row r="64" spans="2:8" ht="13.2"/>
  </sheetData>
  <sheetProtection algorithmName="SHA-512" hashValue="EEgfn4EVrw5f7ga9bSirM42ytk4ON+mEzabTkKIikRsqgCOHapr1EMaXlauJb2RXnlFwtwBVnfiWgOUNmkogYg==" saltValue="/4focoZPC40qfyOvS+lk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5" zoomScaleNormal="75" zoomScaleSheetLayoutView="55" workbookViewId="0"/>
  </sheetViews>
  <sheetFormatPr defaultColWidth="0" defaultRowHeight="13.5" customHeight="1" zeroHeight="1"/>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c r="DD19" s="366"/>
      <c r="DE19" s="366"/>
    </row>
    <row r="20" spans="1:109" ht="13.2">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2">
      <c r="B23" s="372"/>
    </row>
    <row r="24" spans="1:109" ht="13.2">
      <c r="B24" s="372"/>
    </row>
    <row r="25" spans="1:109" ht="13.2">
      <c r="B25" s="372"/>
    </row>
    <row r="26" spans="1:109" ht="13.2">
      <c r="B26" s="372"/>
    </row>
    <row r="27" spans="1:109" ht="13.2">
      <c r="B27" s="372"/>
    </row>
    <row r="28" spans="1:109" ht="13.2">
      <c r="B28" s="372"/>
    </row>
    <row r="29" spans="1:109" ht="13.2">
      <c r="B29" s="372"/>
    </row>
    <row r="30" spans="1:109" ht="13.2">
      <c r="B30" s="372"/>
    </row>
    <row r="31" spans="1:109" ht="13.2">
      <c r="B31" s="372"/>
    </row>
    <row r="32" spans="1:109" ht="13.2">
      <c r="B32" s="372"/>
    </row>
    <row r="33" spans="2:109" ht="13.2">
      <c r="B33" s="372"/>
    </row>
    <row r="34" spans="2:109" ht="13.2">
      <c r="B34" s="372"/>
    </row>
    <row r="35" spans="2:109" ht="13.2">
      <c r="B35" s="372"/>
    </row>
    <row r="36" spans="2:109" ht="13.2">
      <c r="B36" s="372"/>
    </row>
    <row r="37" spans="2:109" ht="13.2">
      <c r="B37" s="372"/>
    </row>
    <row r="38" spans="2:109" ht="13.2">
      <c r="B38" s="372"/>
    </row>
    <row r="39" spans="2:109" ht="13.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c r="B40" s="377"/>
      <c r="DD40" s="377"/>
      <c r="DE40" s="366"/>
    </row>
    <row r="41" spans="2:109" ht="16.2">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54" t="s">
        <v>622</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c r="B49" s="372"/>
      <c r="AN49" s="366" t="s">
        <v>615</v>
      </c>
    </row>
    <row r="50" spans="1:109" ht="13.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570</v>
      </c>
      <c r="BQ50" s="1267"/>
      <c r="BR50" s="1267"/>
      <c r="BS50" s="1267"/>
      <c r="BT50" s="1267"/>
      <c r="BU50" s="1267"/>
      <c r="BV50" s="1267"/>
      <c r="BW50" s="1267"/>
      <c r="BX50" s="1267" t="s">
        <v>571</v>
      </c>
      <c r="BY50" s="1267"/>
      <c r="BZ50" s="1267"/>
      <c r="CA50" s="1267"/>
      <c r="CB50" s="1267"/>
      <c r="CC50" s="1267"/>
      <c r="CD50" s="1267"/>
      <c r="CE50" s="1267"/>
      <c r="CF50" s="1267" t="s">
        <v>572</v>
      </c>
      <c r="CG50" s="1267"/>
      <c r="CH50" s="1267"/>
      <c r="CI50" s="1267"/>
      <c r="CJ50" s="1267"/>
      <c r="CK50" s="1267"/>
      <c r="CL50" s="1267"/>
      <c r="CM50" s="1267"/>
      <c r="CN50" s="1267" t="s">
        <v>573</v>
      </c>
      <c r="CO50" s="1267"/>
      <c r="CP50" s="1267"/>
      <c r="CQ50" s="1267"/>
      <c r="CR50" s="1267"/>
      <c r="CS50" s="1267"/>
      <c r="CT50" s="1267"/>
      <c r="CU50" s="1267"/>
      <c r="CV50" s="1267" t="s">
        <v>574</v>
      </c>
      <c r="CW50" s="1267"/>
      <c r="CX50" s="1267"/>
      <c r="CY50" s="1267"/>
      <c r="CZ50" s="1267"/>
      <c r="DA50" s="1267"/>
      <c r="DB50" s="1267"/>
      <c r="DC50" s="1267"/>
    </row>
    <row r="51" spans="1:109" ht="13.5" customHeight="1">
      <c r="B51" s="372"/>
      <c r="G51" s="1268"/>
      <c r="H51" s="1268"/>
      <c r="I51" s="1271"/>
      <c r="J51" s="1271"/>
      <c r="K51" s="1269"/>
      <c r="L51" s="1269"/>
      <c r="M51" s="1269"/>
      <c r="N51" s="1269"/>
      <c r="AM51" s="381"/>
      <c r="AN51" s="1270" t="s">
        <v>616</v>
      </c>
      <c r="AO51" s="1270"/>
      <c r="AP51" s="1270"/>
      <c r="AQ51" s="1270"/>
      <c r="AR51" s="1270"/>
      <c r="AS51" s="1270"/>
      <c r="AT51" s="1270"/>
      <c r="AU51" s="1270"/>
      <c r="AV51" s="1270"/>
      <c r="AW51" s="1270"/>
      <c r="AX51" s="1270"/>
      <c r="AY51" s="1270"/>
      <c r="AZ51" s="1270"/>
      <c r="BA51" s="1270"/>
      <c r="BB51" s="1270" t="s">
        <v>617</v>
      </c>
      <c r="BC51" s="1270"/>
      <c r="BD51" s="1270"/>
      <c r="BE51" s="1270"/>
      <c r="BF51" s="1270"/>
      <c r="BG51" s="1270"/>
      <c r="BH51" s="1270"/>
      <c r="BI51" s="1270"/>
      <c r="BJ51" s="1270"/>
      <c r="BK51" s="1270"/>
      <c r="BL51" s="1270"/>
      <c r="BM51" s="1270"/>
      <c r="BN51" s="1270"/>
      <c r="BO51" s="1270"/>
      <c r="BP51" s="1253">
        <v>14.2</v>
      </c>
      <c r="BQ51" s="1253"/>
      <c r="BR51" s="1253"/>
      <c r="BS51" s="1253"/>
      <c r="BT51" s="1253"/>
      <c r="BU51" s="1253"/>
      <c r="BV51" s="1253"/>
      <c r="BW51" s="1253"/>
      <c r="BX51" s="1253">
        <v>25.8</v>
      </c>
      <c r="BY51" s="1253"/>
      <c r="BZ51" s="1253"/>
      <c r="CA51" s="1253"/>
      <c r="CB51" s="1253"/>
      <c r="CC51" s="1253"/>
      <c r="CD51" s="1253"/>
      <c r="CE51" s="1253"/>
      <c r="CF51" s="1253">
        <v>24.9</v>
      </c>
      <c r="CG51" s="1253"/>
      <c r="CH51" s="1253"/>
      <c r="CI51" s="1253"/>
      <c r="CJ51" s="1253"/>
      <c r="CK51" s="1253"/>
      <c r="CL51" s="1253"/>
      <c r="CM51" s="1253"/>
      <c r="CN51" s="1253">
        <v>21.1</v>
      </c>
      <c r="CO51" s="1253"/>
      <c r="CP51" s="1253"/>
      <c r="CQ51" s="1253"/>
      <c r="CR51" s="1253"/>
      <c r="CS51" s="1253"/>
      <c r="CT51" s="1253"/>
      <c r="CU51" s="1253"/>
      <c r="CV51" s="1253">
        <v>24.2</v>
      </c>
      <c r="CW51" s="1253"/>
      <c r="CX51" s="1253"/>
      <c r="CY51" s="1253"/>
      <c r="CZ51" s="1253"/>
      <c r="DA51" s="1253"/>
      <c r="DB51" s="1253"/>
      <c r="DC51" s="1253"/>
    </row>
    <row r="52" spans="1:109" ht="13.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618</v>
      </c>
      <c r="BC53" s="1270"/>
      <c r="BD53" s="1270"/>
      <c r="BE53" s="1270"/>
      <c r="BF53" s="1270"/>
      <c r="BG53" s="1270"/>
      <c r="BH53" s="1270"/>
      <c r="BI53" s="1270"/>
      <c r="BJ53" s="1270"/>
      <c r="BK53" s="1270"/>
      <c r="BL53" s="1270"/>
      <c r="BM53" s="1270"/>
      <c r="BN53" s="1270"/>
      <c r="BO53" s="1270"/>
      <c r="BP53" s="1253">
        <v>59.1</v>
      </c>
      <c r="BQ53" s="1253"/>
      <c r="BR53" s="1253"/>
      <c r="BS53" s="1253"/>
      <c r="BT53" s="1253"/>
      <c r="BU53" s="1253"/>
      <c r="BV53" s="1253"/>
      <c r="BW53" s="1253"/>
      <c r="BX53" s="1253">
        <v>60.6</v>
      </c>
      <c r="BY53" s="1253"/>
      <c r="BZ53" s="1253"/>
      <c r="CA53" s="1253"/>
      <c r="CB53" s="1253"/>
      <c r="CC53" s="1253"/>
      <c r="CD53" s="1253"/>
      <c r="CE53" s="1253"/>
      <c r="CF53" s="1253">
        <v>61.8</v>
      </c>
      <c r="CG53" s="1253"/>
      <c r="CH53" s="1253"/>
      <c r="CI53" s="1253"/>
      <c r="CJ53" s="1253"/>
      <c r="CK53" s="1253"/>
      <c r="CL53" s="1253"/>
      <c r="CM53" s="1253"/>
      <c r="CN53" s="1253">
        <v>63.1</v>
      </c>
      <c r="CO53" s="1253"/>
      <c r="CP53" s="1253"/>
      <c r="CQ53" s="1253"/>
      <c r="CR53" s="1253"/>
      <c r="CS53" s="1253"/>
      <c r="CT53" s="1253"/>
      <c r="CU53" s="1253"/>
      <c r="CV53" s="1253">
        <v>64.8</v>
      </c>
      <c r="CW53" s="1253"/>
      <c r="CX53" s="1253"/>
      <c r="CY53" s="1253"/>
      <c r="CZ53" s="1253"/>
      <c r="DA53" s="1253"/>
      <c r="DB53" s="1253"/>
      <c r="DC53" s="1253"/>
    </row>
    <row r="54" spans="1:109" ht="13.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c r="A55" s="380"/>
      <c r="B55" s="372"/>
      <c r="G55" s="1263"/>
      <c r="H55" s="1263"/>
      <c r="I55" s="1263"/>
      <c r="J55" s="1263"/>
      <c r="K55" s="1269"/>
      <c r="L55" s="1269"/>
      <c r="M55" s="1269"/>
      <c r="N55" s="1269"/>
      <c r="AN55" s="1267" t="s">
        <v>619</v>
      </c>
      <c r="AO55" s="1267"/>
      <c r="AP55" s="1267"/>
      <c r="AQ55" s="1267"/>
      <c r="AR55" s="1267"/>
      <c r="AS55" s="1267"/>
      <c r="AT55" s="1267"/>
      <c r="AU55" s="1267"/>
      <c r="AV55" s="1267"/>
      <c r="AW55" s="1267"/>
      <c r="AX55" s="1267"/>
      <c r="AY55" s="1267"/>
      <c r="AZ55" s="1267"/>
      <c r="BA55" s="1267"/>
      <c r="BB55" s="1270" t="s">
        <v>617</v>
      </c>
      <c r="BC55" s="1270"/>
      <c r="BD55" s="1270"/>
      <c r="BE55" s="1270"/>
      <c r="BF55" s="1270"/>
      <c r="BG55" s="1270"/>
      <c r="BH55" s="1270"/>
      <c r="BI55" s="1270"/>
      <c r="BJ55" s="1270"/>
      <c r="BK55" s="1270"/>
      <c r="BL55" s="1270"/>
      <c r="BM55" s="1270"/>
      <c r="BN55" s="1270"/>
      <c r="BO55" s="1270"/>
      <c r="BP55" s="1253">
        <v>48</v>
      </c>
      <c r="BQ55" s="1253"/>
      <c r="BR55" s="1253"/>
      <c r="BS55" s="1253"/>
      <c r="BT55" s="1253"/>
      <c r="BU55" s="1253"/>
      <c r="BV55" s="1253"/>
      <c r="BW55" s="1253"/>
      <c r="BX55" s="1253">
        <v>49.1</v>
      </c>
      <c r="BY55" s="1253"/>
      <c r="BZ55" s="1253"/>
      <c r="CA55" s="1253"/>
      <c r="CB55" s="1253"/>
      <c r="CC55" s="1253"/>
      <c r="CD55" s="1253"/>
      <c r="CE55" s="1253"/>
      <c r="CF55" s="1253">
        <v>41.5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ht="13.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618</v>
      </c>
      <c r="BC57" s="1270"/>
      <c r="BD57" s="1270"/>
      <c r="BE57" s="1270"/>
      <c r="BF57" s="1270"/>
      <c r="BG57" s="1270"/>
      <c r="BH57" s="1270"/>
      <c r="BI57" s="1270"/>
      <c r="BJ57" s="1270"/>
      <c r="BK57" s="1270"/>
      <c r="BL57" s="1270"/>
      <c r="BM57" s="1270"/>
      <c r="BN57" s="1270"/>
      <c r="BO57" s="1270"/>
      <c r="BP57" s="1253">
        <v>60.8</v>
      </c>
      <c r="BQ57" s="1253"/>
      <c r="BR57" s="1253"/>
      <c r="BS57" s="1253"/>
      <c r="BT57" s="1253"/>
      <c r="BU57" s="1253"/>
      <c r="BV57" s="1253"/>
      <c r="BW57" s="1253"/>
      <c r="BX57" s="1253">
        <v>61</v>
      </c>
      <c r="BY57" s="1253"/>
      <c r="BZ57" s="1253"/>
      <c r="CA57" s="1253"/>
      <c r="CB57" s="1253"/>
      <c r="CC57" s="1253"/>
      <c r="CD57" s="1253"/>
      <c r="CE57" s="1253"/>
      <c r="CF57" s="1253">
        <v>61.7</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85"/>
      <c r="DE57" s="384"/>
    </row>
    <row r="58" spans="1:109" s="380" customFormat="1" ht="13.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c r="B63" s="391" t="s">
        <v>620</v>
      </c>
    </row>
    <row r="64" spans="1:109" ht="13.2">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c r="B65" s="372"/>
      <c r="AN65" s="1273" t="s">
        <v>623</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ht="13.2">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ht="13.2">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ht="13.2">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ht="13.2">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ht="13.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c r="B71" s="372"/>
      <c r="G71" s="397"/>
      <c r="I71" s="398"/>
      <c r="J71" s="395"/>
      <c r="K71" s="395"/>
      <c r="L71" s="396"/>
      <c r="M71" s="395"/>
      <c r="N71" s="396"/>
      <c r="AM71" s="397"/>
      <c r="AN71" s="366" t="s">
        <v>615</v>
      </c>
    </row>
    <row r="72" spans="2:107" ht="13.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570</v>
      </c>
      <c r="BQ72" s="1267"/>
      <c r="BR72" s="1267"/>
      <c r="BS72" s="1267"/>
      <c r="BT72" s="1267"/>
      <c r="BU72" s="1267"/>
      <c r="BV72" s="1267"/>
      <c r="BW72" s="1267"/>
      <c r="BX72" s="1267" t="s">
        <v>571</v>
      </c>
      <c r="BY72" s="1267"/>
      <c r="BZ72" s="1267"/>
      <c r="CA72" s="1267"/>
      <c r="CB72" s="1267"/>
      <c r="CC72" s="1267"/>
      <c r="CD72" s="1267"/>
      <c r="CE72" s="1267"/>
      <c r="CF72" s="1267" t="s">
        <v>572</v>
      </c>
      <c r="CG72" s="1267"/>
      <c r="CH72" s="1267"/>
      <c r="CI72" s="1267"/>
      <c r="CJ72" s="1267"/>
      <c r="CK72" s="1267"/>
      <c r="CL72" s="1267"/>
      <c r="CM72" s="1267"/>
      <c r="CN72" s="1267" t="s">
        <v>573</v>
      </c>
      <c r="CO72" s="1267"/>
      <c r="CP72" s="1267"/>
      <c r="CQ72" s="1267"/>
      <c r="CR72" s="1267"/>
      <c r="CS72" s="1267"/>
      <c r="CT72" s="1267"/>
      <c r="CU72" s="1267"/>
      <c r="CV72" s="1267" t="s">
        <v>574</v>
      </c>
      <c r="CW72" s="1267"/>
      <c r="CX72" s="1267"/>
      <c r="CY72" s="1267"/>
      <c r="CZ72" s="1267"/>
      <c r="DA72" s="1267"/>
      <c r="DB72" s="1267"/>
      <c r="DC72" s="1267"/>
    </row>
    <row r="73" spans="2:107" ht="13.2">
      <c r="B73" s="372"/>
      <c r="G73" s="1268"/>
      <c r="H73" s="1268"/>
      <c r="I73" s="1268"/>
      <c r="J73" s="1268"/>
      <c r="K73" s="1282"/>
      <c r="L73" s="1282"/>
      <c r="M73" s="1282"/>
      <c r="N73" s="1282"/>
      <c r="AM73" s="381"/>
      <c r="AN73" s="1270" t="s">
        <v>616</v>
      </c>
      <c r="AO73" s="1270"/>
      <c r="AP73" s="1270"/>
      <c r="AQ73" s="1270"/>
      <c r="AR73" s="1270"/>
      <c r="AS73" s="1270"/>
      <c r="AT73" s="1270"/>
      <c r="AU73" s="1270"/>
      <c r="AV73" s="1270"/>
      <c r="AW73" s="1270"/>
      <c r="AX73" s="1270"/>
      <c r="AY73" s="1270"/>
      <c r="AZ73" s="1270"/>
      <c r="BA73" s="1270"/>
      <c r="BB73" s="1270" t="s">
        <v>617</v>
      </c>
      <c r="BC73" s="1270"/>
      <c r="BD73" s="1270"/>
      <c r="BE73" s="1270"/>
      <c r="BF73" s="1270"/>
      <c r="BG73" s="1270"/>
      <c r="BH73" s="1270"/>
      <c r="BI73" s="1270"/>
      <c r="BJ73" s="1270"/>
      <c r="BK73" s="1270"/>
      <c r="BL73" s="1270"/>
      <c r="BM73" s="1270"/>
      <c r="BN73" s="1270"/>
      <c r="BO73" s="1270"/>
      <c r="BP73" s="1253">
        <v>14.2</v>
      </c>
      <c r="BQ73" s="1253"/>
      <c r="BR73" s="1253"/>
      <c r="BS73" s="1253"/>
      <c r="BT73" s="1253"/>
      <c r="BU73" s="1253"/>
      <c r="BV73" s="1253"/>
      <c r="BW73" s="1253"/>
      <c r="BX73" s="1253">
        <v>25.8</v>
      </c>
      <c r="BY73" s="1253"/>
      <c r="BZ73" s="1253"/>
      <c r="CA73" s="1253"/>
      <c r="CB73" s="1253"/>
      <c r="CC73" s="1253"/>
      <c r="CD73" s="1253"/>
      <c r="CE73" s="1253"/>
      <c r="CF73" s="1253">
        <v>24.9</v>
      </c>
      <c r="CG73" s="1253"/>
      <c r="CH73" s="1253"/>
      <c r="CI73" s="1253"/>
      <c r="CJ73" s="1253"/>
      <c r="CK73" s="1253"/>
      <c r="CL73" s="1253"/>
      <c r="CM73" s="1253"/>
      <c r="CN73" s="1253">
        <v>21.1</v>
      </c>
      <c r="CO73" s="1253"/>
      <c r="CP73" s="1253"/>
      <c r="CQ73" s="1253"/>
      <c r="CR73" s="1253"/>
      <c r="CS73" s="1253"/>
      <c r="CT73" s="1253"/>
      <c r="CU73" s="1253"/>
      <c r="CV73" s="1253">
        <v>24.2</v>
      </c>
      <c r="CW73" s="1253"/>
      <c r="CX73" s="1253"/>
      <c r="CY73" s="1253"/>
      <c r="CZ73" s="1253"/>
      <c r="DA73" s="1253"/>
      <c r="DB73" s="1253"/>
      <c r="DC73" s="1253"/>
    </row>
    <row r="74" spans="2:107" ht="13.2">
      <c r="B74" s="372"/>
      <c r="G74" s="1268"/>
      <c r="H74" s="1268"/>
      <c r="I74" s="1268"/>
      <c r="J74" s="1268"/>
      <c r="K74" s="1282"/>
      <c r="L74" s="1282"/>
      <c r="M74" s="1282"/>
      <c r="N74" s="1282"/>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621</v>
      </c>
      <c r="BC75" s="1270"/>
      <c r="BD75" s="1270"/>
      <c r="BE75" s="1270"/>
      <c r="BF75" s="1270"/>
      <c r="BG75" s="1270"/>
      <c r="BH75" s="1270"/>
      <c r="BI75" s="1270"/>
      <c r="BJ75" s="1270"/>
      <c r="BK75" s="1270"/>
      <c r="BL75" s="1270"/>
      <c r="BM75" s="1270"/>
      <c r="BN75" s="1270"/>
      <c r="BO75" s="1270"/>
      <c r="BP75" s="1253">
        <v>8.1</v>
      </c>
      <c r="BQ75" s="1253"/>
      <c r="BR75" s="1253"/>
      <c r="BS75" s="1253"/>
      <c r="BT75" s="1253"/>
      <c r="BU75" s="1253"/>
      <c r="BV75" s="1253"/>
      <c r="BW75" s="1253"/>
      <c r="BX75" s="1253">
        <v>8.6</v>
      </c>
      <c r="BY75" s="1253"/>
      <c r="BZ75" s="1253"/>
      <c r="CA75" s="1253"/>
      <c r="CB75" s="1253"/>
      <c r="CC75" s="1253"/>
      <c r="CD75" s="1253"/>
      <c r="CE75" s="1253"/>
      <c r="CF75" s="1253">
        <v>8.9</v>
      </c>
      <c r="CG75" s="1253"/>
      <c r="CH75" s="1253"/>
      <c r="CI75" s="1253"/>
      <c r="CJ75" s="1253"/>
      <c r="CK75" s="1253"/>
      <c r="CL75" s="1253"/>
      <c r="CM75" s="1253"/>
      <c r="CN75" s="1253">
        <v>8.6999999999999993</v>
      </c>
      <c r="CO75" s="1253"/>
      <c r="CP75" s="1253"/>
      <c r="CQ75" s="1253"/>
      <c r="CR75" s="1253"/>
      <c r="CS75" s="1253"/>
      <c r="CT75" s="1253"/>
      <c r="CU75" s="1253"/>
      <c r="CV75" s="1253">
        <v>8.8000000000000007</v>
      </c>
      <c r="CW75" s="1253"/>
      <c r="CX75" s="1253"/>
      <c r="CY75" s="1253"/>
      <c r="CZ75" s="1253"/>
      <c r="DA75" s="1253"/>
      <c r="DB75" s="1253"/>
      <c r="DC75" s="1253"/>
    </row>
    <row r="76" spans="2:107" ht="13.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c r="B77" s="372"/>
      <c r="G77" s="1263"/>
      <c r="H77" s="1263"/>
      <c r="I77" s="1263"/>
      <c r="J77" s="1263"/>
      <c r="K77" s="1282"/>
      <c r="L77" s="1282"/>
      <c r="M77" s="1282"/>
      <c r="N77" s="1282"/>
      <c r="AN77" s="1267" t="s">
        <v>619</v>
      </c>
      <c r="AO77" s="1267"/>
      <c r="AP77" s="1267"/>
      <c r="AQ77" s="1267"/>
      <c r="AR77" s="1267"/>
      <c r="AS77" s="1267"/>
      <c r="AT77" s="1267"/>
      <c r="AU77" s="1267"/>
      <c r="AV77" s="1267"/>
      <c r="AW77" s="1267"/>
      <c r="AX77" s="1267"/>
      <c r="AY77" s="1267"/>
      <c r="AZ77" s="1267"/>
      <c r="BA77" s="1267"/>
      <c r="BB77" s="1270" t="s">
        <v>617</v>
      </c>
      <c r="BC77" s="1270"/>
      <c r="BD77" s="1270"/>
      <c r="BE77" s="1270"/>
      <c r="BF77" s="1270"/>
      <c r="BG77" s="1270"/>
      <c r="BH77" s="1270"/>
      <c r="BI77" s="1270"/>
      <c r="BJ77" s="1270"/>
      <c r="BK77" s="1270"/>
      <c r="BL77" s="1270"/>
      <c r="BM77" s="1270"/>
      <c r="BN77" s="1270"/>
      <c r="BO77" s="1270"/>
      <c r="BP77" s="1253">
        <v>48</v>
      </c>
      <c r="BQ77" s="1253"/>
      <c r="BR77" s="1253"/>
      <c r="BS77" s="1253"/>
      <c r="BT77" s="1253"/>
      <c r="BU77" s="1253"/>
      <c r="BV77" s="1253"/>
      <c r="BW77" s="1253"/>
      <c r="BX77" s="1253">
        <v>49.1</v>
      </c>
      <c r="BY77" s="1253"/>
      <c r="BZ77" s="1253"/>
      <c r="CA77" s="1253"/>
      <c r="CB77" s="1253"/>
      <c r="CC77" s="1253"/>
      <c r="CD77" s="1253"/>
      <c r="CE77" s="1253"/>
      <c r="CF77" s="1253">
        <v>41.5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row>
    <row r="78" spans="2:107" ht="13.2">
      <c r="B78" s="372"/>
      <c r="G78" s="1263"/>
      <c r="H78" s="1263"/>
      <c r="I78" s="1263"/>
      <c r="J78" s="1263"/>
      <c r="K78" s="1282"/>
      <c r="L78" s="1282"/>
      <c r="M78" s="1282"/>
      <c r="N78" s="1282"/>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c r="B79" s="372"/>
      <c r="G79" s="1263"/>
      <c r="H79" s="1263"/>
      <c r="I79" s="1272"/>
      <c r="J79" s="1272"/>
      <c r="K79" s="1283"/>
      <c r="L79" s="1283"/>
      <c r="M79" s="1283"/>
      <c r="N79" s="1283"/>
      <c r="AN79" s="1267"/>
      <c r="AO79" s="1267"/>
      <c r="AP79" s="1267"/>
      <c r="AQ79" s="1267"/>
      <c r="AR79" s="1267"/>
      <c r="AS79" s="1267"/>
      <c r="AT79" s="1267"/>
      <c r="AU79" s="1267"/>
      <c r="AV79" s="1267"/>
      <c r="AW79" s="1267"/>
      <c r="AX79" s="1267"/>
      <c r="AY79" s="1267"/>
      <c r="AZ79" s="1267"/>
      <c r="BA79" s="1267"/>
      <c r="BB79" s="1270" t="s">
        <v>621</v>
      </c>
      <c r="BC79" s="1270"/>
      <c r="BD79" s="1270"/>
      <c r="BE79" s="1270"/>
      <c r="BF79" s="1270"/>
      <c r="BG79" s="1270"/>
      <c r="BH79" s="1270"/>
      <c r="BI79" s="1270"/>
      <c r="BJ79" s="1270"/>
      <c r="BK79" s="1270"/>
      <c r="BL79" s="1270"/>
      <c r="BM79" s="1270"/>
      <c r="BN79" s="1270"/>
      <c r="BO79" s="1270"/>
      <c r="BP79" s="1253">
        <v>9.6</v>
      </c>
      <c r="BQ79" s="1253"/>
      <c r="BR79" s="1253"/>
      <c r="BS79" s="1253"/>
      <c r="BT79" s="1253"/>
      <c r="BU79" s="1253"/>
      <c r="BV79" s="1253"/>
      <c r="BW79" s="1253"/>
      <c r="BX79" s="1253">
        <v>9.5</v>
      </c>
      <c r="BY79" s="1253"/>
      <c r="BZ79" s="1253"/>
      <c r="CA79" s="1253"/>
      <c r="CB79" s="1253"/>
      <c r="CC79" s="1253"/>
      <c r="CD79" s="1253"/>
      <c r="CE79" s="1253"/>
      <c r="CF79" s="1253">
        <v>9.1999999999999993</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row>
    <row r="80" spans="2:107" ht="13.2">
      <c r="B80" s="372"/>
      <c r="G80" s="1263"/>
      <c r="H80" s="1263"/>
      <c r="I80" s="1272"/>
      <c r="J80" s="1272"/>
      <c r="K80" s="1283"/>
      <c r="L80" s="1283"/>
      <c r="M80" s="1283"/>
      <c r="N80" s="1283"/>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c r="B81" s="372"/>
    </row>
    <row r="82" spans="2:109" ht="16.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c r="DD84" s="366"/>
      <c r="DE84" s="366"/>
    </row>
    <row r="85" spans="2:109" ht="13.2">
      <c r="DD85" s="366"/>
      <c r="DE85" s="366"/>
    </row>
  </sheetData>
  <sheetProtection algorithmName="SHA-512" hashValue="odw9iIZJh25+BoZHUD6mnxAwLCneAOEp9S1S92gSBqiMDu4agUQM7rDDPOeNV4UZAYHf+G1agLqr4Ja3mjq7jA==" saltValue="+ziOdwEdbuWop8j1Aa4XB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5" zoomScaleNormal="75" zoomScaleSheetLayoutView="70" workbookViewId="0"/>
  </sheetViews>
  <sheetFormatPr defaultColWidth="0" defaultRowHeight="13.5" customHeight="1" zeroHeight="1"/>
  <cols>
    <col min="1" max="34" width="2.44140625" style="260" customWidth="1"/>
    <col min="35" max="122" width="2.44140625" style="259" customWidth="1"/>
    <col min="123" max="16384" width="2.441406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c r="S2" s="259"/>
      <c r="AH2" s="259"/>
    </row>
    <row r="3" spans="1: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row r="5" spans="1:34" ht="13.2"/>
    <row r="6" spans="1:34" ht="13.2"/>
    <row r="7" spans="1:34" ht="13.2"/>
    <row r="8" spans="1:34" ht="13.2"/>
    <row r="9" spans="1:34" ht="13.2">
      <c r="AH9" s="259"/>
    </row>
    <row r="10" spans="1:34" ht="13.2"/>
    <row r="11" spans="1:34" ht="13.2"/>
    <row r="12" spans="1:34" ht="13.2"/>
    <row r="13" spans="1:34" ht="13.2"/>
    <row r="14" spans="1:34" ht="13.2"/>
    <row r="15" spans="1:34" ht="13.2"/>
    <row r="16" spans="1: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517</v>
      </c>
    </row>
  </sheetData>
  <sheetProtection algorithmName="SHA-512" hashValue="FHfcsLUJIcPTaCb0U6i7GTu33t04ZIm0aJyIhhagndE4GbUkVqpbSI8CFzL3nLSCD5HYfV0oZ44bifokQbz0gg==" saltValue="EoBiekmAblrtRAplX0pFk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55" workbookViewId="0"/>
  </sheetViews>
  <sheetFormatPr defaultColWidth="0" defaultRowHeight="13.5" customHeight="1" zeroHeight="1"/>
  <cols>
    <col min="1" max="34" width="2.44140625" style="260" customWidth="1"/>
    <col min="35" max="122" width="2.44140625" style="259" customWidth="1"/>
    <col min="123" max="16384" width="2.441406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c r="S2" s="259"/>
      <c r="AH2" s="259"/>
    </row>
    <row r="3" spans="2: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row r="5" spans="2:34" ht="13.2"/>
    <row r="6" spans="2:34" ht="13.2"/>
    <row r="7" spans="2:34" ht="13.2"/>
    <row r="8" spans="2:34" ht="13.2"/>
    <row r="9" spans="2:34" ht="13.2">
      <c r="AH9" s="259"/>
    </row>
    <row r="10" spans="2:34" ht="13.2"/>
    <row r="11" spans="2:34" ht="13.2"/>
    <row r="12" spans="2:34" ht="13.2"/>
    <row r="13" spans="2:34" ht="13.2"/>
    <row r="14" spans="2:34" ht="13.2"/>
    <row r="15" spans="2:34" ht="13.2"/>
    <row r="16" spans="2: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c r="AG59" s="259"/>
      <c r="AH59" s="259"/>
    </row>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517</v>
      </c>
    </row>
  </sheetData>
  <sheetProtection algorithmName="SHA-512" hashValue="LKQM2rtD49iuVv4cI84cAa3gkpJK15zqIqZeDyqk9mvVRcsqMgRMYhX3YvpeYo4/45AKG7GSqsIWdnMDBbVNUA==" saltValue="3uVL6DsI4wT5XdGVJtPtE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zoomScale="75" zoomScaleNormal="75"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53</v>
      </c>
      <c r="E2" s="149"/>
      <c r="F2" s="150" t="s">
        <v>567</v>
      </c>
      <c r="G2" s="151"/>
      <c r="H2" s="152"/>
    </row>
    <row r="3" spans="1:8">
      <c r="A3" s="148" t="s">
        <v>560</v>
      </c>
      <c r="B3" s="153"/>
      <c r="C3" s="154"/>
      <c r="D3" s="155">
        <v>48728</v>
      </c>
      <c r="E3" s="156"/>
      <c r="F3" s="157">
        <v>85173</v>
      </c>
      <c r="G3" s="158"/>
      <c r="H3" s="159"/>
    </row>
    <row r="4" spans="1:8">
      <c r="A4" s="160"/>
      <c r="B4" s="161"/>
      <c r="C4" s="162"/>
      <c r="D4" s="163">
        <v>35143</v>
      </c>
      <c r="E4" s="164"/>
      <c r="F4" s="165">
        <v>43913</v>
      </c>
      <c r="G4" s="166"/>
      <c r="H4" s="167"/>
    </row>
    <row r="5" spans="1:8">
      <c r="A5" s="148" t="s">
        <v>562</v>
      </c>
      <c r="B5" s="153"/>
      <c r="C5" s="154"/>
      <c r="D5" s="155">
        <v>53277</v>
      </c>
      <c r="E5" s="156"/>
      <c r="F5" s="157">
        <v>94081</v>
      </c>
      <c r="G5" s="158"/>
      <c r="H5" s="159"/>
    </row>
    <row r="6" spans="1:8">
      <c r="A6" s="160"/>
      <c r="B6" s="161"/>
      <c r="C6" s="162"/>
      <c r="D6" s="163">
        <v>37439</v>
      </c>
      <c r="E6" s="164"/>
      <c r="F6" s="165">
        <v>48949</v>
      </c>
      <c r="G6" s="166"/>
      <c r="H6" s="167"/>
    </row>
    <row r="7" spans="1:8">
      <c r="A7" s="148" t="s">
        <v>563</v>
      </c>
      <c r="B7" s="153"/>
      <c r="C7" s="154"/>
      <c r="D7" s="155">
        <v>81063</v>
      </c>
      <c r="E7" s="156"/>
      <c r="F7" s="157">
        <v>92632</v>
      </c>
      <c r="G7" s="158"/>
      <c r="H7" s="159"/>
    </row>
    <row r="8" spans="1:8">
      <c r="A8" s="160"/>
      <c r="B8" s="161"/>
      <c r="C8" s="162"/>
      <c r="D8" s="163">
        <v>55725</v>
      </c>
      <c r="E8" s="164"/>
      <c r="F8" s="165">
        <v>47978</v>
      </c>
      <c r="G8" s="166"/>
      <c r="H8" s="167"/>
    </row>
    <row r="9" spans="1:8">
      <c r="A9" s="148" t="s">
        <v>564</v>
      </c>
      <c r="B9" s="153"/>
      <c r="C9" s="154"/>
      <c r="D9" s="155">
        <v>70750</v>
      </c>
      <c r="E9" s="156"/>
      <c r="F9" s="157">
        <v>96469</v>
      </c>
      <c r="G9" s="158"/>
      <c r="H9" s="159"/>
    </row>
    <row r="10" spans="1:8">
      <c r="A10" s="160"/>
      <c r="B10" s="161"/>
      <c r="C10" s="162"/>
      <c r="D10" s="163">
        <v>54271</v>
      </c>
      <c r="E10" s="164"/>
      <c r="F10" s="165">
        <v>49775</v>
      </c>
      <c r="G10" s="166"/>
      <c r="H10" s="167"/>
    </row>
    <row r="11" spans="1:8">
      <c r="A11" s="148" t="s">
        <v>565</v>
      </c>
      <c r="B11" s="153"/>
      <c r="C11" s="154"/>
      <c r="D11" s="155">
        <v>73636</v>
      </c>
      <c r="E11" s="156"/>
      <c r="F11" s="157">
        <v>85743</v>
      </c>
      <c r="G11" s="158"/>
      <c r="H11" s="159"/>
    </row>
    <row r="12" spans="1:8">
      <c r="A12" s="160"/>
      <c r="B12" s="161"/>
      <c r="C12" s="168"/>
      <c r="D12" s="163">
        <v>51807</v>
      </c>
      <c r="E12" s="164"/>
      <c r="F12" s="165">
        <v>45231</v>
      </c>
      <c r="G12" s="166"/>
      <c r="H12" s="167"/>
    </row>
    <row r="13" spans="1:8">
      <c r="A13" s="148"/>
      <c r="B13" s="153"/>
      <c r="C13" s="169"/>
      <c r="D13" s="170">
        <v>65491</v>
      </c>
      <c r="E13" s="171"/>
      <c r="F13" s="172">
        <v>90820</v>
      </c>
      <c r="G13" s="173"/>
      <c r="H13" s="159"/>
    </row>
    <row r="14" spans="1:8">
      <c r="A14" s="160"/>
      <c r="B14" s="161"/>
      <c r="C14" s="162"/>
      <c r="D14" s="163">
        <v>46877</v>
      </c>
      <c r="E14" s="164"/>
      <c r="F14" s="165">
        <v>47169</v>
      </c>
      <c r="G14" s="166"/>
      <c r="H14" s="167"/>
    </row>
    <row r="17" spans="1:11">
      <c r="A17" s="144" t="s">
        <v>54</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55</v>
      </c>
      <c r="B19" s="174">
        <f>ROUND(VALUE(SUBSTITUTE(実質収支比率等に係る経年分析!F$48,"▲","-")),2)</f>
        <v>7.19</v>
      </c>
      <c r="C19" s="174">
        <f>ROUND(VALUE(SUBSTITUTE(実質収支比率等に係る経年分析!G$48,"▲","-")),2)</f>
        <v>11.46</v>
      </c>
      <c r="D19" s="174">
        <f>ROUND(VALUE(SUBSTITUTE(実質収支比率等に係る経年分析!H$48,"▲","-")),2)</f>
        <v>8.0399999999999991</v>
      </c>
      <c r="E19" s="174">
        <f>ROUND(VALUE(SUBSTITUTE(実質収支比率等に係る経年分析!I$48,"▲","-")),2)</f>
        <v>5.83</v>
      </c>
      <c r="F19" s="174">
        <f>ROUND(VALUE(SUBSTITUTE(実質収支比率等に係る経年分析!J$48,"▲","-")),2)</f>
        <v>2.2999999999999998</v>
      </c>
    </row>
    <row r="20" spans="1:11">
      <c r="A20" s="174" t="s">
        <v>56</v>
      </c>
      <c r="B20" s="174">
        <f>ROUND(VALUE(SUBSTITUTE(実質収支比率等に係る経年分析!F$47,"▲","-")),2)</f>
        <v>40.82</v>
      </c>
      <c r="C20" s="174">
        <f>ROUND(VALUE(SUBSTITUTE(実質収支比率等に係る経年分析!G$47,"▲","-")),2)</f>
        <v>31.78</v>
      </c>
      <c r="D20" s="174">
        <f>ROUND(VALUE(SUBSTITUTE(実質収支比率等に係る経年分析!H$47,"▲","-")),2)</f>
        <v>30.73</v>
      </c>
      <c r="E20" s="174">
        <f>ROUND(VALUE(SUBSTITUTE(実質収支比率等に係る経年分析!I$47,"▲","-")),2)</f>
        <v>33.659999999999997</v>
      </c>
      <c r="F20" s="174">
        <f>ROUND(VALUE(SUBSTITUTE(実質収支比率等に係る経年分析!J$47,"▲","-")),2)</f>
        <v>37.18</v>
      </c>
    </row>
    <row r="21" spans="1:11">
      <c r="A21" s="174" t="s">
        <v>57</v>
      </c>
      <c r="B21" s="174">
        <f>IF(ISNUMBER(VALUE(SUBSTITUTE(実質収支比率等に係る経年分析!F$49,"▲","-"))),ROUND(VALUE(SUBSTITUTE(実質収支比率等に係る経年分析!F$49,"▲","-")),2),NA())</f>
        <v>0.39</v>
      </c>
      <c r="C21" s="174">
        <f>IF(ISNUMBER(VALUE(SUBSTITUTE(実質収支比率等に係る経年分析!G$49,"▲","-"))),ROUND(VALUE(SUBSTITUTE(実質収支比率等に係る経年分析!G$49,"▲","-")),2),NA())</f>
        <v>-5.89</v>
      </c>
      <c r="D21" s="174">
        <f>IF(ISNUMBER(VALUE(SUBSTITUTE(実質収支比率等に係る経年分析!H$49,"▲","-"))),ROUND(VALUE(SUBSTITUTE(実質収支比率等に係る経年分析!H$49,"▲","-")),2),NA())</f>
        <v>-3.61</v>
      </c>
      <c r="E21" s="174">
        <f>IF(ISNUMBER(VALUE(SUBSTITUTE(実質収支比率等に係る経年分析!I$49,"▲","-"))),ROUND(VALUE(SUBSTITUTE(実質収支比率等に係る経年分析!I$49,"▲","-")),2),NA())</f>
        <v>1.83</v>
      </c>
      <c r="F21" s="174">
        <f>IF(ISNUMBER(VALUE(SUBSTITUTE(実質収支比率等に係る経年分析!J$49,"▲","-"))),ROUND(VALUE(SUBSTITUTE(実質収支比率等に係る経年分析!J$49,"▲","-")),2),NA())</f>
        <v>-0.74</v>
      </c>
    </row>
    <row r="24" spans="1:11">
      <c r="A24" s="144" t="s">
        <v>58</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c r="A30" s="175" t="str">
        <f>IF(連結実質赤字比率に係る赤字・黒字の構成分析!C$40="",NA(),連結実質赤字比率に係る赤字・黒字の構成分析!C$40)</f>
        <v>国民健康保険特別会計（事業勘定）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c r="A31" s="175" t="str">
        <f>IF(連結実質赤字比率に係る赤字・黒字の構成分析!C$39="",NA(),連結実質赤字比率に係る赤字・黒字の構成分析!C$39)</f>
        <v>国民健康保険特別会計（診療施設勘定）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c r="A32" s="175" t="str">
        <f>IF(連結実質赤字比率に係る赤字・黒字の構成分析!C$38="",NA(),連結実質赤字比率に係る赤字・黒字の構成分析!C$38)</f>
        <v>公営墓地特別会計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1.1299999999999999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1.88</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2.17</v>
      </c>
    </row>
    <row r="35" spans="1:16">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2.63</v>
      </c>
    </row>
    <row r="36" spans="1:16">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12.14</v>
      </c>
    </row>
    <row r="39" spans="1:16">
      <c r="A39" s="144" t="s">
        <v>61</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2608</v>
      </c>
      <c r="E42" s="176"/>
      <c r="F42" s="176"/>
      <c r="G42" s="176">
        <f>'実質公債費比率（分子）の構造'!L$52</f>
        <v>2482</v>
      </c>
      <c r="H42" s="176"/>
      <c r="I42" s="176"/>
      <c r="J42" s="176">
        <f>'実質公債費比率（分子）の構造'!M$52</f>
        <v>2508</v>
      </c>
      <c r="K42" s="176"/>
      <c r="L42" s="176"/>
      <c r="M42" s="176">
        <f>'実質公債費比率（分子）の構造'!N$52</f>
        <v>2365</v>
      </c>
      <c r="N42" s="176"/>
      <c r="O42" s="176"/>
      <c r="P42" s="176">
        <f>'実質公債費比率（分子）の構造'!O$52</f>
        <v>2547</v>
      </c>
    </row>
    <row r="43" spans="1:16">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68</v>
      </c>
      <c r="B46" s="176">
        <f>'実質公債費比率（分子）の構造'!K$48</f>
        <v>715</v>
      </c>
      <c r="C46" s="176"/>
      <c r="D46" s="176"/>
      <c r="E46" s="176">
        <f>'実質公債費比率（分子）の構造'!L$48</f>
        <v>664</v>
      </c>
      <c r="F46" s="176"/>
      <c r="G46" s="176"/>
      <c r="H46" s="176">
        <f>'実質公債費比率（分子）の構造'!M$48</f>
        <v>655</v>
      </c>
      <c r="I46" s="176"/>
      <c r="J46" s="176"/>
      <c r="K46" s="176">
        <f>'実質公債費比率（分子）の構造'!N$48</f>
        <v>658</v>
      </c>
      <c r="L46" s="176"/>
      <c r="M46" s="176"/>
      <c r="N46" s="176">
        <f>'実質公債費比率（分子）の構造'!O$48</f>
        <v>640</v>
      </c>
      <c r="O46" s="176"/>
      <c r="P46" s="176"/>
    </row>
    <row r="47" spans="1:16">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2940</v>
      </c>
      <c r="C49" s="176"/>
      <c r="D49" s="176"/>
      <c r="E49" s="176">
        <f>'実質公債費比率（分子）の構造'!L$45</f>
        <v>2812</v>
      </c>
      <c r="F49" s="176"/>
      <c r="G49" s="176"/>
      <c r="H49" s="176">
        <f>'実質公債費比率（分子）の構造'!M$45</f>
        <v>2814</v>
      </c>
      <c r="I49" s="176"/>
      <c r="J49" s="176"/>
      <c r="K49" s="176">
        <f>'実質公債費比率（分子）の構造'!N$45</f>
        <v>2729</v>
      </c>
      <c r="L49" s="176"/>
      <c r="M49" s="176"/>
      <c r="N49" s="176">
        <f>'実質公債費比率（分子）の構造'!O$45</f>
        <v>2953</v>
      </c>
      <c r="O49" s="176"/>
      <c r="P49" s="176"/>
    </row>
    <row r="50" spans="1:16">
      <c r="A50" s="176" t="s">
        <v>72</v>
      </c>
      <c r="B50" s="176" t="e">
        <f>NA()</f>
        <v>#N/A</v>
      </c>
      <c r="C50" s="176">
        <f>IF(ISNUMBER('実質公債費比率（分子）の構造'!K$53),'実質公債費比率（分子）の構造'!K$53,NA())</f>
        <v>1047</v>
      </c>
      <c r="D50" s="176" t="e">
        <f>NA()</f>
        <v>#N/A</v>
      </c>
      <c r="E50" s="176" t="e">
        <f>NA()</f>
        <v>#N/A</v>
      </c>
      <c r="F50" s="176">
        <f>IF(ISNUMBER('実質公債費比率（分子）の構造'!L$53),'実質公債費比率（分子）の構造'!L$53,NA())</f>
        <v>994</v>
      </c>
      <c r="G50" s="176" t="e">
        <f>NA()</f>
        <v>#N/A</v>
      </c>
      <c r="H50" s="176" t="e">
        <f>NA()</f>
        <v>#N/A</v>
      </c>
      <c r="I50" s="176">
        <f>IF(ISNUMBER('実質公債費比率（分子）の構造'!M$53),'実質公債費比率（分子）の構造'!M$53,NA())</f>
        <v>961</v>
      </c>
      <c r="J50" s="176" t="e">
        <f>NA()</f>
        <v>#N/A</v>
      </c>
      <c r="K50" s="176" t="e">
        <f>NA()</f>
        <v>#N/A</v>
      </c>
      <c r="L50" s="176">
        <f>IF(ISNUMBER('実質公債費比率（分子）の構造'!N$53),'実質公債費比率（分子）の構造'!N$53,NA())</f>
        <v>1022</v>
      </c>
      <c r="M50" s="176" t="e">
        <f>NA()</f>
        <v>#N/A</v>
      </c>
      <c r="N50" s="176" t="e">
        <f>NA()</f>
        <v>#N/A</v>
      </c>
      <c r="O50" s="176">
        <f>IF(ISNUMBER('実質公債費比率（分子）の構造'!O$53),'実質公債費比率（分子）の構造'!O$53,NA())</f>
        <v>1046</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44</v>
      </c>
      <c r="B56" s="175"/>
      <c r="C56" s="175"/>
      <c r="D56" s="175">
        <f>'将来負担比率（分子）の構造'!I$52</f>
        <v>23513</v>
      </c>
      <c r="E56" s="175"/>
      <c r="F56" s="175"/>
      <c r="G56" s="175">
        <f>'将来負担比率（分子）の構造'!J$52</f>
        <v>23090</v>
      </c>
      <c r="H56" s="175"/>
      <c r="I56" s="175"/>
      <c r="J56" s="175">
        <f>'将来負担比率（分子）の構造'!K$52</f>
        <v>23485</v>
      </c>
      <c r="K56" s="175"/>
      <c r="L56" s="175"/>
      <c r="M56" s="175">
        <f>'将来負担比率（分子）の構造'!L$52</f>
        <v>22986</v>
      </c>
      <c r="N56" s="175"/>
      <c r="O56" s="175"/>
      <c r="P56" s="175">
        <f>'将来負担比率（分子）の構造'!M$52</f>
        <v>21360</v>
      </c>
    </row>
    <row r="57" spans="1:16">
      <c r="A57" s="175" t="s">
        <v>43</v>
      </c>
      <c r="B57" s="175"/>
      <c r="C57" s="175"/>
      <c r="D57" s="175">
        <f>'将来負担比率（分子）の構造'!I$51</f>
        <v>569</v>
      </c>
      <c r="E57" s="175"/>
      <c r="F57" s="175"/>
      <c r="G57" s="175">
        <f>'将来負担比率（分子）の構造'!J$51</f>
        <v>411</v>
      </c>
      <c r="H57" s="175"/>
      <c r="I57" s="175"/>
      <c r="J57" s="175">
        <f>'将来負担比率（分子）の構造'!K$51</f>
        <v>340</v>
      </c>
      <c r="K57" s="175"/>
      <c r="L57" s="175"/>
      <c r="M57" s="175">
        <f>'将来負担比率（分子）の構造'!L$51</f>
        <v>222</v>
      </c>
      <c r="N57" s="175"/>
      <c r="O57" s="175"/>
      <c r="P57" s="175">
        <f>'将来負担比率（分子）の構造'!M$51</f>
        <v>155</v>
      </c>
    </row>
    <row r="58" spans="1:16">
      <c r="A58" s="175" t="s">
        <v>42</v>
      </c>
      <c r="B58" s="175"/>
      <c r="C58" s="175"/>
      <c r="D58" s="175">
        <f>'将来負担比率（分子）の構造'!I$50</f>
        <v>11831</v>
      </c>
      <c r="E58" s="175"/>
      <c r="F58" s="175"/>
      <c r="G58" s="175">
        <f>'将来負担比率（分子）の構造'!J$50</f>
        <v>10107</v>
      </c>
      <c r="H58" s="175"/>
      <c r="I58" s="175"/>
      <c r="J58" s="175">
        <f>'将来負担比率（分子）の構造'!K$50</f>
        <v>10070</v>
      </c>
      <c r="K58" s="175"/>
      <c r="L58" s="175"/>
      <c r="M58" s="175">
        <f>'将来負担比率（分子）の構造'!L$50</f>
        <v>10497</v>
      </c>
      <c r="N58" s="175"/>
      <c r="O58" s="175"/>
      <c r="P58" s="175">
        <f>'将来負担比率（分子）の構造'!M$50</f>
        <v>10685</v>
      </c>
    </row>
    <row r="59" spans="1:16">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37</v>
      </c>
      <c r="B61" s="175">
        <f>'将来負担比率（分子）の構造'!I$46</f>
        <v>6</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36</v>
      </c>
      <c r="B62" s="175">
        <f>'将来負担比率（分子）の構造'!I$45</f>
        <v>4873</v>
      </c>
      <c r="C62" s="175"/>
      <c r="D62" s="175"/>
      <c r="E62" s="175">
        <f>'将来負担比率（分子）の構造'!J$45</f>
        <v>4831</v>
      </c>
      <c r="F62" s="175"/>
      <c r="G62" s="175"/>
      <c r="H62" s="175">
        <f>'将来負担比率（分子）の構造'!K$45</f>
        <v>4776</v>
      </c>
      <c r="I62" s="175"/>
      <c r="J62" s="175"/>
      <c r="K62" s="175">
        <f>'将来負担比率（分子）の構造'!L$45</f>
        <v>4759</v>
      </c>
      <c r="L62" s="175"/>
      <c r="M62" s="175"/>
      <c r="N62" s="175">
        <f>'将来負担比率（分子）の構造'!M$45</f>
        <v>4727</v>
      </c>
      <c r="O62" s="175"/>
      <c r="P62" s="175"/>
    </row>
    <row r="63" spans="1:16">
      <c r="A63" s="175" t="s">
        <v>35</v>
      </c>
      <c r="B63" s="175">
        <f>'将来負担比率（分子）の構造'!I$44</f>
        <v>75</v>
      </c>
      <c r="C63" s="175"/>
      <c r="D63" s="175"/>
      <c r="E63" s="175">
        <f>'将来負担比率（分子）の構造'!J$44</f>
        <v>75</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34</v>
      </c>
      <c r="B64" s="175">
        <f>'将来負担比率（分子）の構造'!I$43</f>
        <v>7516</v>
      </c>
      <c r="C64" s="175"/>
      <c r="D64" s="175"/>
      <c r="E64" s="175">
        <f>'将来負担比率（分子）の構造'!J$43</f>
        <v>7155</v>
      </c>
      <c r="F64" s="175"/>
      <c r="G64" s="175"/>
      <c r="H64" s="175">
        <f>'将来負担比率（分子）の構造'!K$43</f>
        <v>7073</v>
      </c>
      <c r="I64" s="175"/>
      <c r="J64" s="175"/>
      <c r="K64" s="175">
        <f>'将来負担比率（分子）の構造'!L$43</f>
        <v>6935</v>
      </c>
      <c r="L64" s="175"/>
      <c r="M64" s="175"/>
      <c r="N64" s="175">
        <f>'将来負担比率（分子）の構造'!M$43</f>
        <v>6804</v>
      </c>
      <c r="O64" s="175"/>
      <c r="P64" s="175"/>
    </row>
    <row r="65" spans="1:16">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32</v>
      </c>
      <c r="B66" s="175">
        <f>'将来負担比率（分子）の構造'!I$41</f>
        <v>25036</v>
      </c>
      <c r="C66" s="175"/>
      <c r="D66" s="175"/>
      <c r="E66" s="175">
        <f>'将来負担比率（分子）の構造'!J$41</f>
        <v>24387</v>
      </c>
      <c r="F66" s="175"/>
      <c r="G66" s="175"/>
      <c r="H66" s="175">
        <f>'将来負担比率（分子）の構造'!K$41</f>
        <v>24845</v>
      </c>
      <c r="I66" s="175"/>
      <c r="J66" s="175"/>
      <c r="K66" s="175">
        <f>'将来負担比率（分子）の構造'!L$41</f>
        <v>24491</v>
      </c>
      <c r="L66" s="175"/>
      <c r="M66" s="175"/>
      <c r="N66" s="175">
        <f>'将来負担比率（分子）の構造'!M$41</f>
        <v>23412</v>
      </c>
      <c r="O66" s="175"/>
      <c r="P66" s="175"/>
    </row>
    <row r="67" spans="1:16">
      <c r="A67" s="175" t="s">
        <v>76</v>
      </c>
      <c r="B67" s="175" t="e">
        <f>NA()</f>
        <v>#N/A</v>
      </c>
      <c r="C67" s="175">
        <f>IF(ISNUMBER('将来負担比率（分子）の構造'!I$53), IF('将来負担比率（分子）の構造'!I$53 &lt; 0, 0, '将来負担比率（分子）の構造'!I$53), NA())</f>
        <v>1591</v>
      </c>
      <c r="D67" s="175" t="e">
        <f>NA()</f>
        <v>#N/A</v>
      </c>
      <c r="E67" s="175" t="e">
        <f>NA()</f>
        <v>#N/A</v>
      </c>
      <c r="F67" s="175">
        <f>IF(ISNUMBER('将来負担比率（分子）の構造'!J$53), IF('将来負担比率（分子）の構造'!J$53 &lt; 0, 0, '将来負担比率（分子）の構造'!J$53), NA())</f>
        <v>2840</v>
      </c>
      <c r="G67" s="175" t="e">
        <f>NA()</f>
        <v>#N/A</v>
      </c>
      <c r="H67" s="175" t="e">
        <f>NA()</f>
        <v>#N/A</v>
      </c>
      <c r="I67" s="175">
        <f>IF(ISNUMBER('将来負担比率（分子）の構造'!K$53), IF('将来負担比率（分子）の構造'!K$53 &lt; 0, 0, '将来負担比率（分子）の構造'!K$53), NA())</f>
        <v>2799</v>
      </c>
      <c r="J67" s="175" t="e">
        <f>NA()</f>
        <v>#N/A</v>
      </c>
      <c r="K67" s="175" t="e">
        <f>NA()</f>
        <v>#N/A</v>
      </c>
      <c r="L67" s="175">
        <f>IF(ISNUMBER('将来負担比率（分子）の構造'!L$53), IF('将来負担比率（分子）の構造'!L$53 &lt; 0, 0, '将来負担比率（分子）の構造'!L$53), NA())</f>
        <v>2481</v>
      </c>
      <c r="M67" s="175" t="e">
        <f>NA()</f>
        <v>#N/A</v>
      </c>
      <c r="N67" s="175" t="e">
        <f>NA()</f>
        <v>#N/A</v>
      </c>
      <c r="O67" s="175">
        <f>IF(ISNUMBER('将来負担比率（分子）の構造'!M$53), IF('将来負担比率（分子）の構造'!M$53 &lt; 0, 0, '将来負担比率（分子）の構造'!M$53), NA())</f>
        <v>2743</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4193</v>
      </c>
      <c r="C72" s="179">
        <f>基金残高に係る経年分析!G55</f>
        <v>4729</v>
      </c>
      <c r="D72" s="179">
        <f>基金残高に係る経年分析!H55</f>
        <v>5130</v>
      </c>
    </row>
    <row r="73" spans="1:16">
      <c r="A73" s="178" t="s">
        <v>79</v>
      </c>
      <c r="B73" s="179">
        <f>基金残高に係る経年分析!F56</f>
        <v>1537</v>
      </c>
      <c r="C73" s="179">
        <f>基金残高に係る経年分析!G56</f>
        <v>1538</v>
      </c>
      <c r="D73" s="179">
        <f>基金残高に係る経年分析!H56</f>
        <v>1151</v>
      </c>
    </row>
    <row r="74" spans="1:16">
      <c r="A74" s="178" t="s">
        <v>80</v>
      </c>
      <c r="B74" s="179">
        <f>基金残高に係る経年分析!F57</f>
        <v>3318</v>
      </c>
      <c r="C74" s="179">
        <f>基金残高に係る経年分析!G57</f>
        <v>3116</v>
      </c>
      <c r="D74" s="179">
        <f>基金残高に係る経年分析!H57</f>
        <v>3189</v>
      </c>
    </row>
  </sheetData>
  <sheetProtection algorithmName="SHA-512" hashValue="ewXh3gvOW+EV7n7DcgO7wgY+0Xxcr7Zur9YOue5uILOpZ2jBoJd05VFXnK/LGCYrGk6JuvDQnHocnmNPZTGAJg==" saltValue="jRvqeIlWHg+70qUKXBNgu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227</v>
      </c>
      <c r="C5" s="716"/>
      <c r="D5" s="716"/>
      <c r="E5" s="716"/>
      <c r="F5" s="716"/>
      <c r="G5" s="716"/>
      <c r="H5" s="716"/>
      <c r="I5" s="716"/>
      <c r="J5" s="716"/>
      <c r="K5" s="716"/>
      <c r="L5" s="716"/>
      <c r="M5" s="716"/>
      <c r="N5" s="716"/>
      <c r="O5" s="716"/>
      <c r="P5" s="716"/>
      <c r="Q5" s="717"/>
      <c r="R5" s="712">
        <v>5102839</v>
      </c>
      <c r="S5" s="713"/>
      <c r="T5" s="713"/>
      <c r="U5" s="713"/>
      <c r="V5" s="713"/>
      <c r="W5" s="713"/>
      <c r="X5" s="713"/>
      <c r="Y5" s="738"/>
      <c r="Z5" s="751">
        <v>20.3</v>
      </c>
      <c r="AA5" s="751"/>
      <c r="AB5" s="751"/>
      <c r="AC5" s="751"/>
      <c r="AD5" s="752">
        <v>5102839</v>
      </c>
      <c r="AE5" s="752"/>
      <c r="AF5" s="752"/>
      <c r="AG5" s="752"/>
      <c r="AH5" s="752"/>
      <c r="AI5" s="752"/>
      <c r="AJ5" s="752"/>
      <c r="AK5" s="752"/>
      <c r="AL5" s="739">
        <v>37</v>
      </c>
      <c r="AM5" s="721"/>
      <c r="AN5" s="721"/>
      <c r="AO5" s="740"/>
      <c r="AP5" s="715" t="s">
        <v>228</v>
      </c>
      <c r="AQ5" s="716"/>
      <c r="AR5" s="716"/>
      <c r="AS5" s="716"/>
      <c r="AT5" s="716"/>
      <c r="AU5" s="716"/>
      <c r="AV5" s="716"/>
      <c r="AW5" s="716"/>
      <c r="AX5" s="716"/>
      <c r="AY5" s="716"/>
      <c r="AZ5" s="716"/>
      <c r="BA5" s="716"/>
      <c r="BB5" s="716"/>
      <c r="BC5" s="716"/>
      <c r="BD5" s="716"/>
      <c r="BE5" s="716"/>
      <c r="BF5" s="717"/>
      <c r="BG5" s="657">
        <v>5086045</v>
      </c>
      <c r="BH5" s="658"/>
      <c r="BI5" s="658"/>
      <c r="BJ5" s="658"/>
      <c r="BK5" s="658"/>
      <c r="BL5" s="658"/>
      <c r="BM5" s="658"/>
      <c r="BN5" s="659"/>
      <c r="BO5" s="695">
        <v>99.7</v>
      </c>
      <c r="BP5" s="695"/>
      <c r="BQ5" s="695"/>
      <c r="BR5" s="695"/>
      <c r="BS5" s="696" t="s">
        <v>184</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c r="B6" s="654" t="s">
        <v>232</v>
      </c>
      <c r="C6" s="655"/>
      <c r="D6" s="655"/>
      <c r="E6" s="655"/>
      <c r="F6" s="655"/>
      <c r="G6" s="655"/>
      <c r="H6" s="655"/>
      <c r="I6" s="655"/>
      <c r="J6" s="655"/>
      <c r="K6" s="655"/>
      <c r="L6" s="655"/>
      <c r="M6" s="655"/>
      <c r="N6" s="655"/>
      <c r="O6" s="655"/>
      <c r="P6" s="655"/>
      <c r="Q6" s="656"/>
      <c r="R6" s="657">
        <v>301800</v>
      </c>
      <c r="S6" s="658"/>
      <c r="T6" s="658"/>
      <c r="U6" s="658"/>
      <c r="V6" s="658"/>
      <c r="W6" s="658"/>
      <c r="X6" s="658"/>
      <c r="Y6" s="659"/>
      <c r="Z6" s="695">
        <v>1.2</v>
      </c>
      <c r="AA6" s="695"/>
      <c r="AB6" s="695"/>
      <c r="AC6" s="695"/>
      <c r="AD6" s="696">
        <v>301800</v>
      </c>
      <c r="AE6" s="696"/>
      <c r="AF6" s="696"/>
      <c r="AG6" s="696"/>
      <c r="AH6" s="696"/>
      <c r="AI6" s="696"/>
      <c r="AJ6" s="696"/>
      <c r="AK6" s="696"/>
      <c r="AL6" s="660">
        <v>2.2000000000000002</v>
      </c>
      <c r="AM6" s="661"/>
      <c r="AN6" s="661"/>
      <c r="AO6" s="697"/>
      <c r="AP6" s="654" t="s">
        <v>233</v>
      </c>
      <c r="AQ6" s="655"/>
      <c r="AR6" s="655"/>
      <c r="AS6" s="655"/>
      <c r="AT6" s="655"/>
      <c r="AU6" s="655"/>
      <c r="AV6" s="655"/>
      <c r="AW6" s="655"/>
      <c r="AX6" s="655"/>
      <c r="AY6" s="655"/>
      <c r="AZ6" s="655"/>
      <c r="BA6" s="655"/>
      <c r="BB6" s="655"/>
      <c r="BC6" s="655"/>
      <c r="BD6" s="655"/>
      <c r="BE6" s="655"/>
      <c r="BF6" s="656"/>
      <c r="BG6" s="657">
        <v>5086045</v>
      </c>
      <c r="BH6" s="658"/>
      <c r="BI6" s="658"/>
      <c r="BJ6" s="658"/>
      <c r="BK6" s="658"/>
      <c r="BL6" s="658"/>
      <c r="BM6" s="658"/>
      <c r="BN6" s="659"/>
      <c r="BO6" s="695">
        <v>99.7</v>
      </c>
      <c r="BP6" s="695"/>
      <c r="BQ6" s="695"/>
      <c r="BR6" s="695"/>
      <c r="BS6" s="696" t="s">
        <v>184</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176825</v>
      </c>
      <c r="CS6" s="658"/>
      <c r="CT6" s="658"/>
      <c r="CU6" s="658"/>
      <c r="CV6" s="658"/>
      <c r="CW6" s="658"/>
      <c r="CX6" s="658"/>
      <c r="CY6" s="659"/>
      <c r="CZ6" s="739">
        <v>0.7</v>
      </c>
      <c r="DA6" s="721"/>
      <c r="DB6" s="721"/>
      <c r="DC6" s="741"/>
      <c r="DD6" s="663" t="s">
        <v>184</v>
      </c>
      <c r="DE6" s="658"/>
      <c r="DF6" s="658"/>
      <c r="DG6" s="658"/>
      <c r="DH6" s="658"/>
      <c r="DI6" s="658"/>
      <c r="DJ6" s="658"/>
      <c r="DK6" s="658"/>
      <c r="DL6" s="658"/>
      <c r="DM6" s="658"/>
      <c r="DN6" s="658"/>
      <c r="DO6" s="658"/>
      <c r="DP6" s="659"/>
      <c r="DQ6" s="663">
        <v>176825</v>
      </c>
      <c r="DR6" s="658"/>
      <c r="DS6" s="658"/>
      <c r="DT6" s="658"/>
      <c r="DU6" s="658"/>
      <c r="DV6" s="658"/>
      <c r="DW6" s="658"/>
      <c r="DX6" s="658"/>
      <c r="DY6" s="658"/>
      <c r="DZ6" s="658"/>
      <c r="EA6" s="658"/>
      <c r="EB6" s="658"/>
      <c r="EC6" s="694"/>
    </row>
    <row r="7" spans="2:143" ht="11.25" customHeight="1">
      <c r="B7" s="654" t="s">
        <v>235</v>
      </c>
      <c r="C7" s="655"/>
      <c r="D7" s="655"/>
      <c r="E7" s="655"/>
      <c r="F7" s="655"/>
      <c r="G7" s="655"/>
      <c r="H7" s="655"/>
      <c r="I7" s="655"/>
      <c r="J7" s="655"/>
      <c r="K7" s="655"/>
      <c r="L7" s="655"/>
      <c r="M7" s="655"/>
      <c r="N7" s="655"/>
      <c r="O7" s="655"/>
      <c r="P7" s="655"/>
      <c r="Q7" s="656"/>
      <c r="R7" s="657">
        <v>1434</v>
      </c>
      <c r="S7" s="658"/>
      <c r="T7" s="658"/>
      <c r="U7" s="658"/>
      <c r="V7" s="658"/>
      <c r="W7" s="658"/>
      <c r="X7" s="658"/>
      <c r="Y7" s="659"/>
      <c r="Z7" s="695">
        <v>0</v>
      </c>
      <c r="AA7" s="695"/>
      <c r="AB7" s="695"/>
      <c r="AC7" s="695"/>
      <c r="AD7" s="696">
        <v>1434</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1944900</v>
      </c>
      <c r="BH7" s="658"/>
      <c r="BI7" s="658"/>
      <c r="BJ7" s="658"/>
      <c r="BK7" s="658"/>
      <c r="BL7" s="658"/>
      <c r="BM7" s="658"/>
      <c r="BN7" s="659"/>
      <c r="BO7" s="695">
        <v>38.1</v>
      </c>
      <c r="BP7" s="695"/>
      <c r="BQ7" s="695"/>
      <c r="BR7" s="695"/>
      <c r="BS7" s="696" t="s">
        <v>184</v>
      </c>
      <c r="BT7" s="696"/>
      <c r="BU7" s="696"/>
      <c r="BV7" s="696"/>
      <c r="BW7" s="696"/>
      <c r="BX7" s="696"/>
      <c r="BY7" s="696"/>
      <c r="BZ7" s="696"/>
      <c r="CA7" s="696"/>
      <c r="CB7" s="736"/>
      <c r="CD7" s="654" t="s">
        <v>237</v>
      </c>
      <c r="CE7" s="655"/>
      <c r="CF7" s="655"/>
      <c r="CG7" s="655"/>
      <c r="CH7" s="655"/>
      <c r="CI7" s="655"/>
      <c r="CJ7" s="655"/>
      <c r="CK7" s="655"/>
      <c r="CL7" s="655"/>
      <c r="CM7" s="655"/>
      <c r="CN7" s="655"/>
      <c r="CO7" s="655"/>
      <c r="CP7" s="655"/>
      <c r="CQ7" s="656"/>
      <c r="CR7" s="657">
        <v>3592920</v>
      </c>
      <c r="CS7" s="658"/>
      <c r="CT7" s="658"/>
      <c r="CU7" s="658"/>
      <c r="CV7" s="658"/>
      <c r="CW7" s="658"/>
      <c r="CX7" s="658"/>
      <c r="CY7" s="659"/>
      <c r="CZ7" s="695">
        <v>14.5</v>
      </c>
      <c r="DA7" s="695"/>
      <c r="DB7" s="695"/>
      <c r="DC7" s="695"/>
      <c r="DD7" s="663">
        <v>232411</v>
      </c>
      <c r="DE7" s="658"/>
      <c r="DF7" s="658"/>
      <c r="DG7" s="658"/>
      <c r="DH7" s="658"/>
      <c r="DI7" s="658"/>
      <c r="DJ7" s="658"/>
      <c r="DK7" s="658"/>
      <c r="DL7" s="658"/>
      <c r="DM7" s="658"/>
      <c r="DN7" s="658"/>
      <c r="DO7" s="658"/>
      <c r="DP7" s="659"/>
      <c r="DQ7" s="663">
        <v>2785939</v>
      </c>
      <c r="DR7" s="658"/>
      <c r="DS7" s="658"/>
      <c r="DT7" s="658"/>
      <c r="DU7" s="658"/>
      <c r="DV7" s="658"/>
      <c r="DW7" s="658"/>
      <c r="DX7" s="658"/>
      <c r="DY7" s="658"/>
      <c r="DZ7" s="658"/>
      <c r="EA7" s="658"/>
      <c r="EB7" s="658"/>
      <c r="EC7" s="694"/>
    </row>
    <row r="8" spans="2:143" ht="11.25" customHeight="1">
      <c r="B8" s="654" t="s">
        <v>238</v>
      </c>
      <c r="C8" s="655"/>
      <c r="D8" s="655"/>
      <c r="E8" s="655"/>
      <c r="F8" s="655"/>
      <c r="G8" s="655"/>
      <c r="H8" s="655"/>
      <c r="I8" s="655"/>
      <c r="J8" s="655"/>
      <c r="K8" s="655"/>
      <c r="L8" s="655"/>
      <c r="M8" s="655"/>
      <c r="N8" s="655"/>
      <c r="O8" s="655"/>
      <c r="P8" s="655"/>
      <c r="Q8" s="656"/>
      <c r="R8" s="657">
        <v>20786</v>
      </c>
      <c r="S8" s="658"/>
      <c r="T8" s="658"/>
      <c r="U8" s="658"/>
      <c r="V8" s="658"/>
      <c r="W8" s="658"/>
      <c r="X8" s="658"/>
      <c r="Y8" s="659"/>
      <c r="Z8" s="695">
        <v>0.1</v>
      </c>
      <c r="AA8" s="695"/>
      <c r="AB8" s="695"/>
      <c r="AC8" s="695"/>
      <c r="AD8" s="696">
        <v>20786</v>
      </c>
      <c r="AE8" s="696"/>
      <c r="AF8" s="696"/>
      <c r="AG8" s="696"/>
      <c r="AH8" s="696"/>
      <c r="AI8" s="696"/>
      <c r="AJ8" s="696"/>
      <c r="AK8" s="696"/>
      <c r="AL8" s="660">
        <v>0.2</v>
      </c>
      <c r="AM8" s="661"/>
      <c r="AN8" s="661"/>
      <c r="AO8" s="697"/>
      <c r="AP8" s="654" t="s">
        <v>239</v>
      </c>
      <c r="AQ8" s="655"/>
      <c r="AR8" s="655"/>
      <c r="AS8" s="655"/>
      <c r="AT8" s="655"/>
      <c r="AU8" s="655"/>
      <c r="AV8" s="655"/>
      <c r="AW8" s="655"/>
      <c r="AX8" s="655"/>
      <c r="AY8" s="655"/>
      <c r="AZ8" s="655"/>
      <c r="BA8" s="655"/>
      <c r="BB8" s="655"/>
      <c r="BC8" s="655"/>
      <c r="BD8" s="655"/>
      <c r="BE8" s="655"/>
      <c r="BF8" s="656"/>
      <c r="BG8" s="657">
        <v>68967</v>
      </c>
      <c r="BH8" s="658"/>
      <c r="BI8" s="658"/>
      <c r="BJ8" s="658"/>
      <c r="BK8" s="658"/>
      <c r="BL8" s="658"/>
      <c r="BM8" s="658"/>
      <c r="BN8" s="659"/>
      <c r="BO8" s="695">
        <v>1.4</v>
      </c>
      <c r="BP8" s="695"/>
      <c r="BQ8" s="695"/>
      <c r="BR8" s="695"/>
      <c r="BS8" s="696" t="s">
        <v>129</v>
      </c>
      <c r="BT8" s="696"/>
      <c r="BU8" s="696"/>
      <c r="BV8" s="696"/>
      <c r="BW8" s="696"/>
      <c r="BX8" s="696"/>
      <c r="BY8" s="696"/>
      <c r="BZ8" s="696"/>
      <c r="CA8" s="696"/>
      <c r="CB8" s="736"/>
      <c r="CD8" s="654" t="s">
        <v>240</v>
      </c>
      <c r="CE8" s="655"/>
      <c r="CF8" s="655"/>
      <c r="CG8" s="655"/>
      <c r="CH8" s="655"/>
      <c r="CI8" s="655"/>
      <c r="CJ8" s="655"/>
      <c r="CK8" s="655"/>
      <c r="CL8" s="655"/>
      <c r="CM8" s="655"/>
      <c r="CN8" s="655"/>
      <c r="CO8" s="655"/>
      <c r="CP8" s="655"/>
      <c r="CQ8" s="656"/>
      <c r="CR8" s="657">
        <v>7024319</v>
      </c>
      <c r="CS8" s="658"/>
      <c r="CT8" s="658"/>
      <c r="CU8" s="658"/>
      <c r="CV8" s="658"/>
      <c r="CW8" s="658"/>
      <c r="CX8" s="658"/>
      <c r="CY8" s="659"/>
      <c r="CZ8" s="695">
        <v>28.4</v>
      </c>
      <c r="DA8" s="695"/>
      <c r="DB8" s="695"/>
      <c r="DC8" s="695"/>
      <c r="DD8" s="663">
        <v>140661</v>
      </c>
      <c r="DE8" s="658"/>
      <c r="DF8" s="658"/>
      <c r="DG8" s="658"/>
      <c r="DH8" s="658"/>
      <c r="DI8" s="658"/>
      <c r="DJ8" s="658"/>
      <c r="DK8" s="658"/>
      <c r="DL8" s="658"/>
      <c r="DM8" s="658"/>
      <c r="DN8" s="658"/>
      <c r="DO8" s="658"/>
      <c r="DP8" s="659"/>
      <c r="DQ8" s="663">
        <v>3510479</v>
      </c>
      <c r="DR8" s="658"/>
      <c r="DS8" s="658"/>
      <c r="DT8" s="658"/>
      <c r="DU8" s="658"/>
      <c r="DV8" s="658"/>
      <c r="DW8" s="658"/>
      <c r="DX8" s="658"/>
      <c r="DY8" s="658"/>
      <c r="DZ8" s="658"/>
      <c r="EA8" s="658"/>
      <c r="EB8" s="658"/>
      <c r="EC8" s="694"/>
    </row>
    <row r="9" spans="2:143" ht="11.25" customHeight="1">
      <c r="B9" s="654" t="s">
        <v>241</v>
      </c>
      <c r="C9" s="655"/>
      <c r="D9" s="655"/>
      <c r="E9" s="655"/>
      <c r="F9" s="655"/>
      <c r="G9" s="655"/>
      <c r="H9" s="655"/>
      <c r="I9" s="655"/>
      <c r="J9" s="655"/>
      <c r="K9" s="655"/>
      <c r="L9" s="655"/>
      <c r="M9" s="655"/>
      <c r="N9" s="655"/>
      <c r="O9" s="655"/>
      <c r="P9" s="655"/>
      <c r="Q9" s="656"/>
      <c r="R9" s="657">
        <v>16421</v>
      </c>
      <c r="S9" s="658"/>
      <c r="T9" s="658"/>
      <c r="U9" s="658"/>
      <c r="V9" s="658"/>
      <c r="W9" s="658"/>
      <c r="X9" s="658"/>
      <c r="Y9" s="659"/>
      <c r="Z9" s="695">
        <v>0.1</v>
      </c>
      <c r="AA9" s="695"/>
      <c r="AB9" s="695"/>
      <c r="AC9" s="695"/>
      <c r="AD9" s="696">
        <v>16421</v>
      </c>
      <c r="AE9" s="696"/>
      <c r="AF9" s="696"/>
      <c r="AG9" s="696"/>
      <c r="AH9" s="696"/>
      <c r="AI9" s="696"/>
      <c r="AJ9" s="696"/>
      <c r="AK9" s="696"/>
      <c r="AL9" s="660">
        <v>0.1</v>
      </c>
      <c r="AM9" s="661"/>
      <c r="AN9" s="661"/>
      <c r="AO9" s="697"/>
      <c r="AP9" s="654" t="s">
        <v>242</v>
      </c>
      <c r="AQ9" s="655"/>
      <c r="AR9" s="655"/>
      <c r="AS9" s="655"/>
      <c r="AT9" s="655"/>
      <c r="AU9" s="655"/>
      <c r="AV9" s="655"/>
      <c r="AW9" s="655"/>
      <c r="AX9" s="655"/>
      <c r="AY9" s="655"/>
      <c r="AZ9" s="655"/>
      <c r="BA9" s="655"/>
      <c r="BB9" s="655"/>
      <c r="BC9" s="655"/>
      <c r="BD9" s="655"/>
      <c r="BE9" s="655"/>
      <c r="BF9" s="656"/>
      <c r="BG9" s="657">
        <v>1572598</v>
      </c>
      <c r="BH9" s="658"/>
      <c r="BI9" s="658"/>
      <c r="BJ9" s="658"/>
      <c r="BK9" s="658"/>
      <c r="BL9" s="658"/>
      <c r="BM9" s="658"/>
      <c r="BN9" s="659"/>
      <c r="BO9" s="695">
        <v>30.8</v>
      </c>
      <c r="BP9" s="695"/>
      <c r="BQ9" s="695"/>
      <c r="BR9" s="695"/>
      <c r="BS9" s="696" t="s">
        <v>184</v>
      </c>
      <c r="BT9" s="696"/>
      <c r="BU9" s="696"/>
      <c r="BV9" s="696"/>
      <c r="BW9" s="696"/>
      <c r="BX9" s="696"/>
      <c r="BY9" s="696"/>
      <c r="BZ9" s="696"/>
      <c r="CA9" s="696"/>
      <c r="CB9" s="736"/>
      <c r="CD9" s="654" t="s">
        <v>243</v>
      </c>
      <c r="CE9" s="655"/>
      <c r="CF9" s="655"/>
      <c r="CG9" s="655"/>
      <c r="CH9" s="655"/>
      <c r="CI9" s="655"/>
      <c r="CJ9" s="655"/>
      <c r="CK9" s="655"/>
      <c r="CL9" s="655"/>
      <c r="CM9" s="655"/>
      <c r="CN9" s="655"/>
      <c r="CO9" s="655"/>
      <c r="CP9" s="655"/>
      <c r="CQ9" s="656"/>
      <c r="CR9" s="657">
        <v>2320689</v>
      </c>
      <c r="CS9" s="658"/>
      <c r="CT9" s="658"/>
      <c r="CU9" s="658"/>
      <c r="CV9" s="658"/>
      <c r="CW9" s="658"/>
      <c r="CX9" s="658"/>
      <c r="CY9" s="659"/>
      <c r="CZ9" s="695">
        <v>9.4</v>
      </c>
      <c r="DA9" s="695"/>
      <c r="DB9" s="695"/>
      <c r="DC9" s="695"/>
      <c r="DD9" s="663">
        <v>100017</v>
      </c>
      <c r="DE9" s="658"/>
      <c r="DF9" s="658"/>
      <c r="DG9" s="658"/>
      <c r="DH9" s="658"/>
      <c r="DI9" s="658"/>
      <c r="DJ9" s="658"/>
      <c r="DK9" s="658"/>
      <c r="DL9" s="658"/>
      <c r="DM9" s="658"/>
      <c r="DN9" s="658"/>
      <c r="DO9" s="658"/>
      <c r="DP9" s="659"/>
      <c r="DQ9" s="663">
        <v>1821270</v>
      </c>
      <c r="DR9" s="658"/>
      <c r="DS9" s="658"/>
      <c r="DT9" s="658"/>
      <c r="DU9" s="658"/>
      <c r="DV9" s="658"/>
      <c r="DW9" s="658"/>
      <c r="DX9" s="658"/>
      <c r="DY9" s="658"/>
      <c r="DZ9" s="658"/>
      <c r="EA9" s="658"/>
      <c r="EB9" s="658"/>
      <c r="EC9" s="694"/>
    </row>
    <row r="10" spans="2:143" ht="11.25" customHeight="1">
      <c r="B10" s="654" t="s">
        <v>244</v>
      </c>
      <c r="C10" s="655"/>
      <c r="D10" s="655"/>
      <c r="E10" s="655"/>
      <c r="F10" s="655"/>
      <c r="G10" s="655"/>
      <c r="H10" s="655"/>
      <c r="I10" s="655"/>
      <c r="J10" s="655"/>
      <c r="K10" s="655"/>
      <c r="L10" s="655"/>
      <c r="M10" s="655"/>
      <c r="N10" s="655"/>
      <c r="O10" s="655"/>
      <c r="P10" s="655"/>
      <c r="Q10" s="656"/>
      <c r="R10" s="657" t="s">
        <v>184</v>
      </c>
      <c r="S10" s="658"/>
      <c r="T10" s="658"/>
      <c r="U10" s="658"/>
      <c r="V10" s="658"/>
      <c r="W10" s="658"/>
      <c r="X10" s="658"/>
      <c r="Y10" s="659"/>
      <c r="Z10" s="695" t="s">
        <v>129</v>
      </c>
      <c r="AA10" s="695"/>
      <c r="AB10" s="695"/>
      <c r="AC10" s="695"/>
      <c r="AD10" s="696" t="s">
        <v>184</v>
      </c>
      <c r="AE10" s="696"/>
      <c r="AF10" s="696"/>
      <c r="AG10" s="696"/>
      <c r="AH10" s="696"/>
      <c r="AI10" s="696"/>
      <c r="AJ10" s="696"/>
      <c r="AK10" s="696"/>
      <c r="AL10" s="660" t="s">
        <v>129</v>
      </c>
      <c r="AM10" s="661"/>
      <c r="AN10" s="661"/>
      <c r="AO10" s="697"/>
      <c r="AP10" s="654" t="s">
        <v>245</v>
      </c>
      <c r="AQ10" s="655"/>
      <c r="AR10" s="655"/>
      <c r="AS10" s="655"/>
      <c r="AT10" s="655"/>
      <c r="AU10" s="655"/>
      <c r="AV10" s="655"/>
      <c r="AW10" s="655"/>
      <c r="AX10" s="655"/>
      <c r="AY10" s="655"/>
      <c r="AZ10" s="655"/>
      <c r="BA10" s="655"/>
      <c r="BB10" s="655"/>
      <c r="BC10" s="655"/>
      <c r="BD10" s="655"/>
      <c r="BE10" s="655"/>
      <c r="BF10" s="656"/>
      <c r="BG10" s="657">
        <v>108787</v>
      </c>
      <c r="BH10" s="658"/>
      <c r="BI10" s="658"/>
      <c r="BJ10" s="658"/>
      <c r="BK10" s="658"/>
      <c r="BL10" s="658"/>
      <c r="BM10" s="658"/>
      <c r="BN10" s="659"/>
      <c r="BO10" s="695">
        <v>2.1</v>
      </c>
      <c r="BP10" s="695"/>
      <c r="BQ10" s="695"/>
      <c r="BR10" s="695"/>
      <c r="BS10" s="696" t="s">
        <v>246</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10102</v>
      </c>
      <c r="CS10" s="658"/>
      <c r="CT10" s="658"/>
      <c r="CU10" s="658"/>
      <c r="CV10" s="658"/>
      <c r="CW10" s="658"/>
      <c r="CX10" s="658"/>
      <c r="CY10" s="659"/>
      <c r="CZ10" s="695">
        <v>0</v>
      </c>
      <c r="DA10" s="695"/>
      <c r="DB10" s="695"/>
      <c r="DC10" s="695"/>
      <c r="DD10" s="663">
        <v>2750</v>
      </c>
      <c r="DE10" s="658"/>
      <c r="DF10" s="658"/>
      <c r="DG10" s="658"/>
      <c r="DH10" s="658"/>
      <c r="DI10" s="658"/>
      <c r="DJ10" s="658"/>
      <c r="DK10" s="658"/>
      <c r="DL10" s="658"/>
      <c r="DM10" s="658"/>
      <c r="DN10" s="658"/>
      <c r="DO10" s="658"/>
      <c r="DP10" s="659"/>
      <c r="DQ10" s="663">
        <v>7402</v>
      </c>
      <c r="DR10" s="658"/>
      <c r="DS10" s="658"/>
      <c r="DT10" s="658"/>
      <c r="DU10" s="658"/>
      <c r="DV10" s="658"/>
      <c r="DW10" s="658"/>
      <c r="DX10" s="658"/>
      <c r="DY10" s="658"/>
      <c r="DZ10" s="658"/>
      <c r="EA10" s="658"/>
      <c r="EB10" s="658"/>
      <c r="EC10" s="694"/>
    </row>
    <row r="11" spans="2:143" ht="11.25" customHeight="1">
      <c r="B11" s="654" t="s">
        <v>248</v>
      </c>
      <c r="C11" s="655"/>
      <c r="D11" s="655"/>
      <c r="E11" s="655"/>
      <c r="F11" s="655"/>
      <c r="G11" s="655"/>
      <c r="H11" s="655"/>
      <c r="I11" s="655"/>
      <c r="J11" s="655"/>
      <c r="K11" s="655"/>
      <c r="L11" s="655"/>
      <c r="M11" s="655"/>
      <c r="N11" s="655"/>
      <c r="O11" s="655"/>
      <c r="P11" s="655"/>
      <c r="Q11" s="656"/>
      <c r="R11" s="657">
        <v>965624</v>
      </c>
      <c r="S11" s="658"/>
      <c r="T11" s="658"/>
      <c r="U11" s="658"/>
      <c r="V11" s="658"/>
      <c r="W11" s="658"/>
      <c r="X11" s="658"/>
      <c r="Y11" s="659"/>
      <c r="Z11" s="660">
        <v>3.8</v>
      </c>
      <c r="AA11" s="661"/>
      <c r="AB11" s="661"/>
      <c r="AC11" s="662"/>
      <c r="AD11" s="663">
        <v>965624</v>
      </c>
      <c r="AE11" s="658"/>
      <c r="AF11" s="658"/>
      <c r="AG11" s="658"/>
      <c r="AH11" s="658"/>
      <c r="AI11" s="658"/>
      <c r="AJ11" s="658"/>
      <c r="AK11" s="659"/>
      <c r="AL11" s="660">
        <v>7</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194548</v>
      </c>
      <c r="BH11" s="658"/>
      <c r="BI11" s="658"/>
      <c r="BJ11" s="658"/>
      <c r="BK11" s="658"/>
      <c r="BL11" s="658"/>
      <c r="BM11" s="658"/>
      <c r="BN11" s="659"/>
      <c r="BO11" s="695">
        <v>3.8</v>
      </c>
      <c r="BP11" s="695"/>
      <c r="BQ11" s="695"/>
      <c r="BR11" s="695"/>
      <c r="BS11" s="696" t="s">
        <v>184</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1181014</v>
      </c>
      <c r="CS11" s="658"/>
      <c r="CT11" s="658"/>
      <c r="CU11" s="658"/>
      <c r="CV11" s="658"/>
      <c r="CW11" s="658"/>
      <c r="CX11" s="658"/>
      <c r="CY11" s="659"/>
      <c r="CZ11" s="695">
        <v>4.8</v>
      </c>
      <c r="DA11" s="695"/>
      <c r="DB11" s="695"/>
      <c r="DC11" s="695"/>
      <c r="DD11" s="663">
        <v>205030</v>
      </c>
      <c r="DE11" s="658"/>
      <c r="DF11" s="658"/>
      <c r="DG11" s="658"/>
      <c r="DH11" s="658"/>
      <c r="DI11" s="658"/>
      <c r="DJ11" s="658"/>
      <c r="DK11" s="658"/>
      <c r="DL11" s="658"/>
      <c r="DM11" s="658"/>
      <c r="DN11" s="658"/>
      <c r="DO11" s="658"/>
      <c r="DP11" s="659"/>
      <c r="DQ11" s="663">
        <v>840313</v>
      </c>
      <c r="DR11" s="658"/>
      <c r="DS11" s="658"/>
      <c r="DT11" s="658"/>
      <c r="DU11" s="658"/>
      <c r="DV11" s="658"/>
      <c r="DW11" s="658"/>
      <c r="DX11" s="658"/>
      <c r="DY11" s="658"/>
      <c r="DZ11" s="658"/>
      <c r="EA11" s="658"/>
      <c r="EB11" s="658"/>
      <c r="EC11" s="694"/>
    </row>
    <row r="12" spans="2:143" ht="11.25" customHeight="1">
      <c r="B12" s="654" t="s">
        <v>251</v>
      </c>
      <c r="C12" s="655"/>
      <c r="D12" s="655"/>
      <c r="E12" s="655"/>
      <c r="F12" s="655"/>
      <c r="G12" s="655"/>
      <c r="H12" s="655"/>
      <c r="I12" s="655"/>
      <c r="J12" s="655"/>
      <c r="K12" s="655"/>
      <c r="L12" s="655"/>
      <c r="M12" s="655"/>
      <c r="N12" s="655"/>
      <c r="O12" s="655"/>
      <c r="P12" s="655"/>
      <c r="Q12" s="656"/>
      <c r="R12" s="657">
        <v>94328</v>
      </c>
      <c r="S12" s="658"/>
      <c r="T12" s="658"/>
      <c r="U12" s="658"/>
      <c r="V12" s="658"/>
      <c r="W12" s="658"/>
      <c r="X12" s="658"/>
      <c r="Y12" s="659"/>
      <c r="Z12" s="695">
        <v>0.4</v>
      </c>
      <c r="AA12" s="695"/>
      <c r="AB12" s="695"/>
      <c r="AC12" s="695"/>
      <c r="AD12" s="696">
        <v>94328</v>
      </c>
      <c r="AE12" s="696"/>
      <c r="AF12" s="696"/>
      <c r="AG12" s="696"/>
      <c r="AH12" s="696"/>
      <c r="AI12" s="696"/>
      <c r="AJ12" s="696"/>
      <c r="AK12" s="696"/>
      <c r="AL12" s="660">
        <v>0.7</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2694841</v>
      </c>
      <c r="BH12" s="658"/>
      <c r="BI12" s="658"/>
      <c r="BJ12" s="658"/>
      <c r="BK12" s="658"/>
      <c r="BL12" s="658"/>
      <c r="BM12" s="658"/>
      <c r="BN12" s="659"/>
      <c r="BO12" s="695">
        <v>52.8</v>
      </c>
      <c r="BP12" s="695"/>
      <c r="BQ12" s="695"/>
      <c r="BR12" s="695"/>
      <c r="BS12" s="696" t="s">
        <v>129</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1739839</v>
      </c>
      <c r="CS12" s="658"/>
      <c r="CT12" s="658"/>
      <c r="CU12" s="658"/>
      <c r="CV12" s="658"/>
      <c r="CW12" s="658"/>
      <c r="CX12" s="658"/>
      <c r="CY12" s="659"/>
      <c r="CZ12" s="695">
        <v>7</v>
      </c>
      <c r="DA12" s="695"/>
      <c r="DB12" s="695"/>
      <c r="DC12" s="695"/>
      <c r="DD12" s="663">
        <v>178817</v>
      </c>
      <c r="DE12" s="658"/>
      <c r="DF12" s="658"/>
      <c r="DG12" s="658"/>
      <c r="DH12" s="658"/>
      <c r="DI12" s="658"/>
      <c r="DJ12" s="658"/>
      <c r="DK12" s="658"/>
      <c r="DL12" s="658"/>
      <c r="DM12" s="658"/>
      <c r="DN12" s="658"/>
      <c r="DO12" s="658"/>
      <c r="DP12" s="659"/>
      <c r="DQ12" s="663">
        <v>1132824</v>
      </c>
      <c r="DR12" s="658"/>
      <c r="DS12" s="658"/>
      <c r="DT12" s="658"/>
      <c r="DU12" s="658"/>
      <c r="DV12" s="658"/>
      <c r="DW12" s="658"/>
      <c r="DX12" s="658"/>
      <c r="DY12" s="658"/>
      <c r="DZ12" s="658"/>
      <c r="EA12" s="658"/>
      <c r="EB12" s="658"/>
      <c r="EC12" s="694"/>
    </row>
    <row r="13" spans="2:143" ht="11.25" customHeight="1">
      <c r="B13" s="654" t="s">
        <v>254</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129</v>
      </c>
      <c r="AA13" s="695"/>
      <c r="AB13" s="695"/>
      <c r="AC13" s="695"/>
      <c r="AD13" s="696" t="s">
        <v>184</v>
      </c>
      <c r="AE13" s="696"/>
      <c r="AF13" s="696"/>
      <c r="AG13" s="696"/>
      <c r="AH13" s="696"/>
      <c r="AI13" s="696"/>
      <c r="AJ13" s="696"/>
      <c r="AK13" s="696"/>
      <c r="AL13" s="660" t="s">
        <v>129</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2683578</v>
      </c>
      <c r="BH13" s="658"/>
      <c r="BI13" s="658"/>
      <c r="BJ13" s="658"/>
      <c r="BK13" s="658"/>
      <c r="BL13" s="658"/>
      <c r="BM13" s="658"/>
      <c r="BN13" s="659"/>
      <c r="BO13" s="695">
        <v>52.6</v>
      </c>
      <c r="BP13" s="695"/>
      <c r="BQ13" s="695"/>
      <c r="BR13" s="695"/>
      <c r="BS13" s="696" t="s">
        <v>184</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2290274</v>
      </c>
      <c r="CS13" s="658"/>
      <c r="CT13" s="658"/>
      <c r="CU13" s="658"/>
      <c r="CV13" s="658"/>
      <c r="CW13" s="658"/>
      <c r="CX13" s="658"/>
      <c r="CY13" s="659"/>
      <c r="CZ13" s="695">
        <v>9.3000000000000007</v>
      </c>
      <c r="DA13" s="695"/>
      <c r="DB13" s="695"/>
      <c r="DC13" s="695"/>
      <c r="DD13" s="663">
        <v>1475312</v>
      </c>
      <c r="DE13" s="658"/>
      <c r="DF13" s="658"/>
      <c r="DG13" s="658"/>
      <c r="DH13" s="658"/>
      <c r="DI13" s="658"/>
      <c r="DJ13" s="658"/>
      <c r="DK13" s="658"/>
      <c r="DL13" s="658"/>
      <c r="DM13" s="658"/>
      <c r="DN13" s="658"/>
      <c r="DO13" s="658"/>
      <c r="DP13" s="659"/>
      <c r="DQ13" s="663">
        <v>1073496</v>
      </c>
      <c r="DR13" s="658"/>
      <c r="DS13" s="658"/>
      <c r="DT13" s="658"/>
      <c r="DU13" s="658"/>
      <c r="DV13" s="658"/>
      <c r="DW13" s="658"/>
      <c r="DX13" s="658"/>
      <c r="DY13" s="658"/>
      <c r="DZ13" s="658"/>
      <c r="EA13" s="658"/>
      <c r="EB13" s="658"/>
      <c r="EC13" s="694"/>
    </row>
    <row r="14" spans="2:143" ht="11.25" customHeight="1">
      <c r="B14" s="654" t="s">
        <v>257</v>
      </c>
      <c r="C14" s="655"/>
      <c r="D14" s="655"/>
      <c r="E14" s="655"/>
      <c r="F14" s="655"/>
      <c r="G14" s="655"/>
      <c r="H14" s="655"/>
      <c r="I14" s="655"/>
      <c r="J14" s="655"/>
      <c r="K14" s="655"/>
      <c r="L14" s="655"/>
      <c r="M14" s="655"/>
      <c r="N14" s="655"/>
      <c r="O14" s="655"/>
      <c r="P14" s="655"/>
      <c r="Q14" s="656"/>
      <c r="R14" s="657">
        <v>289</v>
      </c>
      <c r="S14" s="658"/>
      <c r="T14" s="658"/>
      <c r="U14" s="658"/>
      <c r="V14" s="658"/>
      <c r="W14" s="658"/>
      <c r="X14" s="658"/>
      <c r="Y14" s="659"/>
      <c r="Z14" s="695">
        <v>0</v>
      </c>
      <c r="AA14" s="695"/>
      <c r="AB14" s="695"/>
      <c r="AC14" s="695"/>
      <c r="AD14" s="696">
        <v>289</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165829</v>
      </c>
      <c r="BH14" s="658"/>
      <c r="BI14" s="658"/>
      <c r="BJ14" s="658"/>
      <c r="BK14" s="658"/>
      <c r="BL14" s="658"/>
      <c r="BM14" s="658"/>
      <c r="BN14" s="659"/>
      <c r="BO14" s="695">
        <v>3.2</v>
      </c>
      <c r="BP14" s="695"/>
      <c r="BQ14" s="695"/>
      <c r="BR14" s="695"/>
      <c r="BS14" s="696" t="s">
        <v>129</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1026071</v>
      </c>
      <c r="CS14" s="658"/>
      <c r="CT14" s="658"/>
      <c r="CU14" s="658"/>
      <c r="CV14" s="658"/>
      <c r="CW14" s="658"/>
      <c r="CX14" s="658"/>
      <c r="CY14" s="659"/>
      <c r="CZ14" s="695">
        <v>4.0999999999999996</v>
      </c>
      <c r="DA14" s="695"/>
      <c r="DB14" s="695"/>
      <c r="DC14" s="695"/>
      <c r="DD14" s="663">
        <v>160321</v>
      </c>
      <c r="DE14" s="658"/>
      <c r="DF14" s="658"/>
      <c r="DG14" s="658"/>
      <c r="DH14" s="658"/>
      <c r="DI14" s="658"/>
      <c r="DJ14" s="658"/>
      <c r="DK14" s="658"/>
      <c r="DL14" s="658"/>
      <c r="DM14" s="658"/>
      <c r="DN14" s="658"/>
      <c r="DO14" s="658"/>
      <c r="DP14" s="659"/>
      <c r="DQ14" s="663">
        <v>836548</v>
      </c>
      <c r="DR14" s="658"/>
      <c r="DS14" s="658"/>
      <c r="DT14" s="658"/>
      <c r="DU14" s="658"/>
      <c r="DV14" s="658"/>
      <c r="DW14" s="658"/>
      <c r="DX14" s="658"/>
      <c r="DY14" s="658"/>
      <c r="DZ14" s="658"/>
      <c r="EA14" s="658"/>
      <c r="EB14" s="658"/>
      <c r="EC14" s="694"/>
    </row>
    <row r="15" spans="2:143" ht="11.25" customHeight="1">
      <c r="B15" s="654" t="s">
        <v>260</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184</v>
      </c>
      <c r="AA15" s="695"/>
      <c r="AB15" s="695"/>
      <c r="AC15" s="695"/>
      <c r="AD15" s="696" t="s">
        <v>246</v>
      </c>
      <c r="AE15" s="696"/>
      <c r="AF15" s="696"/>
      <c r="AG15" s="696"/>
      <c r="AH15" s="696"/>
      <c r="AI15" s="696"/>
      <c r="AJ15" s="696"/>
      <c r="AK15" s="696"/>
      <c r="AL15" s="660" t="s">
        <v>129</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280475</v>
      </c>
      <c r="BH15" s="658"/>
      <c r="BI15" s="658"/>
      <c r="BJ15" s="658"/>
      <c r="BK15" s="658"/>
      <c r="BL15" s="658"/>
      <c r="BM15" s="658"/>
      <c r="BN15" s="659"/>
      <c r="BO15" s="695">
        <v>5.5</v>
      </c>
      <c r="BP15" s="695"/>
      <c r="BQ15" s="695"/>
      <c r="BR15" s="695"/>
      <c r="BS15" s="696" t="s">
        <v>184</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2404463</v>
      </c>
      <c r="CS15" s="658"/>
      <c r="CT15" s="658"/>
      <c r="CU15" s="658"/>
      <c r="CV15" s="658"/>
      <c r="CW15" s="658"/>
      <c r="CX15" s="658"/>
      <c r="CY15" s="659"/>
      <c r="CZ15" s="695">
        <v>9.6999999999999993</v>
      </c>
      <c r="DA15" s="695"/>
      <c r="DB15" s="695"/>
      <c r="DC15" s="695"/>
      <c r="DD15" s="663">
        <v>403728</v>
      </c>
      <c r="DE15" s="658"/>
      <c r="DF15" s="658"/>
      <c r="DG15" s="658"/>
      <c r="DH15" s="658"/>
      <c r="DI15" s="658"/>
      <c r="DJ15" s="658"/>
      <c r="DK15" s="658"/>
      <c r="DL15" s="658"/>
      <c r="DM15" s="658"/>
      <c r="DN15" s="658"/>
      <c r="DO15" s="658"/>
      <c r="DP15" s="659"/>
      <c r="DQ15" s="663">
        <v>1768857</v>
      </c>
      <c r="DR15" s="658"/>
      <c r="DS15" s="658"/>
      <c r="DT15" s="658"/>
      <c r="DU15" s="658"/>
      <c r="DV15" s="658"/>
      <c r="DW15" s="658"/>
      <c r="DX15" s="658"/>
      <c r="DY15" s="658"/>
      <c r="DZ15" s="658"/>
      <c r="EA15" s="658"/>
      <c r="EB15" s="658"/>
      <c r="EC15" s="694"/>
    </row>
    <row r="16" spans="2:143" ht="11.25" customHeight="1">
      <c r="B16" s="654" t="s">
        <v>263</v>
      </c>
      <c r="C16" s="655"/>
      <c r="D16" s="655"/>
      <c r="E16" s="655"/>
      <c r="F16" s="655"/>
      <c r="G16" s="655"/>
      <c r="H16" s="655"/>
      <c r="I16" s="655"/>
      <c r="J16" s="655"/>
      <c r="K16" s="655"/>
      <c r="L16" s="655"/>
      <c r="M16" s="655"/>
      <c r="N16" s="655"/>
      <c r="O16" s="655"/>
      <c r="P16" s="655"/>
      <c r="Q16" s="656"/>
      <c r="R16" s="657">
        <v>25129</v>
      </c>
      <c r="S16" s="658"/>
      <c r="T16" s="658"/>
      <c r="U16" s="658"/>
      <c r="V16" s="658"/>
      <c r="W16" s="658"/>
      <c r="X16" s="658"/>
      <c r="Y16" s="659"/>
      <c r="Z16" s="695">
        <v>0.1</v>
      </c>
      <c r="AA16" s="695"/>
      <c r="AB16" s="695"/>
      <c r="AC16" s="695"/>
      <c r="AD16" s="696">
        <v>25129</v>
      </c>
      <c r="AE16" s="696"/>
      <c r="AF16" s="696"/>
      <c r="AG16" s="696"/>
      <c r="AH16" s="696"/>
      <c r="AI16" s="696"/>
      <c r="AJ16" s="696"/>
      <c r="AK16" s="696"/>
      <c r="AL16" s="660">
        <v>0.2</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246</v>
      </c>
      <c r="BP16" s="695"/>
      <c r="BQ16" s="695"/>
      <c r="BR16" s="695"/>
      <c r="BS16" s="696" t="s">
        <v>129</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v>5720</v>
      </c>
      <c r="CS16" s="658"/>
      <c r="CT16" s="658"/>
      <c r="CU16" s="658"/>
      <c r="CV16" s="658"/>
      <c r="CW16" s="658"/>
      <c r="CX16" s="658"/>
      <c r="CY16" s="659"/>
      <c r="CZ16" s="695">
        <v>0</v>
      </c>
      <c r="DA16" s="695"/>
      <c r="DB16" s="695"/>
      <c r="DC16" s="695"/>
      <c r="DD16" s="663" t="s">
        <v>184</v>
      </c>
      <c r="DE16" s="658"/>
      <c r="DF16" s="658"/>
      <c r="DG16" s="658"/>
      <c r="DH16" s="658"/>
      <c r="DI16" s="658"/>
      <c r="DJ16" s="658"/>
      <c r="DK16" s="658"/>
      <c r="DL16" s="658"/>
      <c r="DM16" s="658"/>
      <c r="DN16" s="658"/>
      <c r="DO16" s="658"/>
      <c r="DP16" s="659"/>
      <c r="DQ16" s="663">
        <v>5720</v>
      </c>
      <c r="DR16" s="658"/>
      <c r="DS16" s="658"/>
      <c r="DT16" s="658"/>
      <c r="DU16" s="658"/>
      <c r="DV16" s="658"/>
      <c r="DW16" s="658"/>
      <c r="DX16" s="658"/>
      <c r="DY16" s="658"/>
      <c r="DZ16" s="658"/>
      <c r="EA16" s="658"/>
      <c r="EB16" s="658"/>
      <c r="EC16" s="694"/>
    </row>
    <row r="17" spans="2:133" ht="11.25" customHeight="1">
      <c r="B17" s="654" t="s">
        <v>266</v>
      </c>
      <c r="C17" s="655"/>
      <c r="D17" s="655"/>
      <c r="E17" s="655"/>
      <c r="F17" s="655"/>
      <c r="G17" s="655"/>
      <c r="H17" s="655"/>
      <c r="I17" s="655"/>
      <c r="J17" s="655"/>
      <c r="K17" s="655"/>
      <c r="L17" s="655"/>
      <c r="M17" s="655"/>
      <c r="N17" s="655"/>
      <c r="O17" s="655"/>
      <c r="P17" s="655"/>
      <c r="Q17" s="656"/>
      <c r="R17" s="657">
        <v>89779</v>
      </c>
      <c r="S17" s="658"/>
      <c r="T17" s="658"/>
      <c r="U17" s="658"/>
      <c r="V17" s="658"/>
      <c r="W17" s="658"/>
      <c r="X17" s="658"/>
      <c r="Y17" s="659"/>
      <c r="Z17" s="695">
        <v>0.4</v>
      </c>
      <c r="AA17" s="695"/>
      <c r="AB17" s="695"/>
      <c r="AC17" s="695"/>
      <c r="AD17" s="696">
        <v>89779</v>
      </c>
      <c r="AE17" s="696"/>
      <c r="AF17" s="696"/>
      <c r="AG17" s="696"/>
      <c r="AH17" s="696"/>
      <c r="AI17" s="696"/>
      <c r="AJ17" s="696"/>
      <c r="AK17" s="696"/>
      <c r="AL17" s="660">
        <v>0.7</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95" t="s">
        <v>184</v>
      </c>
      <c r="BP17" s="695"/>
      <c r="BQ17" s="695"/>
      <c r="BR17" s="695"/>
      <c r="BS17" s="696" t="s">
        <v>184</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2952530</v>
      </c>
      <c r="CS17" s="658"/>
      <c r="CT17" s="658"/>
      <c r="CU17" s="658"/>
      <c r="CV17" s="658"/>
      <c r="CW17" s="658"/>
      <c r="CX17" s="658"/>
      <c r="CY17" s="659"/>
      <c r="CZ17" s="695">
        <v>11.9</v>
      </c>
      <c r="DA17" s="695"/>
      <c r="DB17" s="695"/>
      <c r="DC17" s="695"/>
      <c r="DD17" s="663" t="s">
        <v>184</v>
      </c>
      <c r="DE17" s="658"/>
      <c r="DF17" s="658"/>
      <c r="DG17" s="658"/>
      <c r="DH17" s="658"/>
      <c r="DI17" s="658"/>
      <c r="DJ17" s="658"/>
      <c r="DK17" s="658"/>
      <c r="DL17" s="658"/>
      <c r="DM17" s="658"/>
      <c r="DN17" s="658"/>
      <c r="DO17" s="658"/>
      <c r="DP17" s="659"/>
      <c r="DQ17" s="663">
        <v>2900212</v>
      </c>
      <c r="DR17" s="658"/>
      <c r="DS17" s="658"/>
      <c r="DT17" s="658"/>
      <c r="DU17" s="658"/>
      <c r="DV17" s="658"/>
      <c r="DW17" s="658"/>
      <c r="DX17" s="658"/>
      <c r="DY17" s="658"/>
      <c r="DZ17" s="658"/>
      <c r="EA17" s="658"/>
      <c r="EB17" s="658"/>
      <c r="EC17" s="694"/>
    </row>
    <row r="18" spans="2:133" ht="11.25" customHeight="1">
      <c r="B18" s="654" t="s">
        <v>269</v>
      </c>
      <c r="C18" s="655"/>
      <c r="D18" s="655"/>
      <c r="E18" s="655"/>
      <c r="F18" s="655"/>
      <c r="G18" s="655"/>
      <c r="H18" s="655"/>
      <c r="I18" s="655"/>
      <c r="J18" s="655"/>
      <c r="K18" s="655"/>
      <c r="L18" s="655"/>
      <c r="M18" s="655"/>
      <c r="N18" s="655"/>
      <c r="O18" s="655"/>
      <c r="P18" s="655"/>
      <c r="Q18" s="656"/>
      <c r="R18" s="657">
        <v>38426</v>
      </c>
      <c r="S18" s="658"/>
      <c r="T18" s="658"/>
      <c r="U18" s="658"/>
      <c r="V18" s="658"/>
      <c r="W18" s="658"/>
      <c r="X18" s="658"/>
      <c r="Y18" s="659"/>
      <c r="Z18" s="695">
        <v>0.2</v>
      </c>
      <c r="AA18" s="695"/>
      <c r="AB18" s="695"/>
      <c r="AC18" s="695"/>
      <c r="AD18" s="696">
        <v>38426</v>
      </c>
      <c r="AE18" s="696"/>
      <c r="AF18" s="696"/>
      <c r="AG18" s="696"/>
      <c r="AH18" s="696"/>
      <c r="AI18" s="696"/>
      <c r="AJ18" s="696"/>
      <c r="AK18" s="696"/>
      <c r="AL18" s="660">
        <v>0.3</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184</v>
      </c>
      <c r="BH18" s="658"/>
      <c r="BI18" s="658"/>
      <c r="BJ18" s="658"/>
      <c r="BK18" s="658"/>
      <c r="BL18" s="658"/>
      <c r="BM18" s="658"/>
      <c r="BN18" s="659"/>
      <c r="BO18" s="695" t="s">
        <v>129</v>
      </c>
      <c r="BP18" s="695"/>
      <c r="BQ18" s="695"/>
      <c r="BR18" s="695"/>
      <c r="BS18" s="696" t="s">
        <v>129</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184</v>
      </c>
      <c r="CS18" s="658"/>
      <c r="CT18" s="658"/>
      <c r="CU18" s="658"/>
      <c r="CV18" s="658"/>
      <c r="CW18" s="658"/>
      <c r="CX18" s="658"/>
      <c r="CY18" s="659"/>
      <c r="CZ18" s="695" t="s">
        <v>246</v>
      </c>
      <c r="DA18" s="695"/>
      <c r="DB18" s="695"/>
      <c r="DC18" s="695"/>
      <c r="DD18" s="663" t="s">
        <v>129</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c r="B19" s="654" t="s">
        <v>272</v>
      </c>
      <c r="C19" s="655"/>
      <c r="D19" s="655"/>
      <c r="E19" s="655"/>
      <c r="F19" s="655"/>
      <c r="G19" s="655"/>
      <c r="H19" s="655"/>
      <c r="I19" s="655"/>
      <c r="J19" s="655"/>
      <c r="K19" s="655"/>
      <c r="L19" s="655"/>
      <c r="M19" s="655"/>
      <c r="N19" s="655"/>
      <c r="O19" s="655"/>
      <c r="P19" s="655"/>
      <c r="Q19" s="656"/>
      <c r="R19" s="657">
        <v>32338</v>
      </c>
      <c r="S19" s="658"/>
      <c r="T19" s="658"/>
      <c r="U19" s="658"/>
      <c r="V19" s="658"/>
      <c r="W19" s="658"/>
      <c r="X19" s="658"/>
      <c r="Y19" s="659"/>
      <c r="Z19" s="695">
        <v>0.1</v>
      </c>
      <c r="AA19" s="695"/>
      <c r="AB19" s="695"/>
      <c r="AC19" s="695"/>
      <c r="AD19" s="696">
        <v>32338</v>
      </c>
      <c r="AE19" s="696"/>
      <c r="AF19" s="696"/>
      <c r="AG19" s="696"/>
      <c r="AH19" s="696"/>
      <c r="AI19" s="696"/>
      <c r="AJ19" s="696"/>
      <c r="AK19" s="696"/>
      <c r="AL19" s="660">
        <v>0.2</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16794</v>
      </c>
      <c r="BH19" s="658"/>
      <c r="BI19" s="658"/>
      <c r="BJ19" s="658"/>
      <c r="BK19" s="658"/>
      <c r="BL19" s="658"/>
      <c r="BM19" s="658"/>
      <c r="BN19" s="659"/>
      <c r="BO19" s="695">
        <v>0.3</v>
      </c>
      <c r="BP19" s="695"/>
      <c r="BQ19" s="695"/>
      <c r="BR19" s="695"/>
      <c r="BS19" s="696" t="s">
        <v>246</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184</v>
      </c>
      <c r="CS19" s="658"/>
      <c r="CT19" s="658"/>
      <c r="CU19" s="658"/>
      <c r="CV19" s="658"/>
      <c r="CW19" s="658"/>
      <c r="CX19" s="658"/>
      <c r="CY19" s="659"/>
      <c r="CZ19" s="695" t="s">
        <v>184</v>
      </c>
      <c r="DA19" s="695"/>
      <c r="DB19" s="695"/>
      <c r="DC19" s="695"/>
      <c r="DD19" s="663" t="s">
        <v>129</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c r="B20" s="724" t="s">
        <v>275</v>
      </c>
      <c r="C20" s="725"/>
      <c r="D20" s="725"/>
      <c r="E20" s="725"/>
      <c r="F20" s="725"/>
      <c r="G20" s="725"/>
      <c r="H20" s="725"/>
      <c r="I20" s="725"/>
      <c r="J20" s="725"/>
      <c r="K20" s="725"/>
      <c r="L20" s="725"/>
      <c r="M20" s="725"/>
      <c r="N20" s="725"/>
      <c r="O20" s="725"/>
      <c r="P20" s="725"/>
      <c r="Q20" s="726"/>
      <c r="R20" s="657">
        <v>6088</v>
      </c>
      <c r="S20" s="658"/>
      <c r="T20" s="658"/>
      <c r="U20" s="658"/>
      <c r="V20" s="658"/>
      <c r="W20" s="658"/>
      <c r="X20" s="658"/>
      <c r="Y20" s="659"/>
      <c r="Z20" s="695">
        <v>0</v>
      </c>
      <c r="AA20" s="695"/>
      <c r="AB20" s="695"/>
      <c r="AC20" s="695"/>
      <c r="AD20" s="696">
        <v>6088</v>
      </c>
      <c r="AE20" s="696"/>
      <c r="AF20" s="696"/>
      <c r="AG20" s="696"/>
      <c r="AH20" s="696"/>
      <c r="AI20" s="696"/>
      <c r="AJ20" s="696"/>
      <c r="AK20" s="696"/>
      <c r="AL20" s="660">
        <v>0</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16794</v>
      </c>
      <c r="BH20" s="658"/>
      <c r="BI20" s="658"/>
      <c r="BJ20" s="658"/>
      <c r="BK20" s="658"/>
      <c r="BL20" s="658"/>
      <c r="BM20" s="658"/>
      <c r="BN20" s="659"/>
      <c r="BO20" s="695">
        <v>0.3</v>
      </c>
      <c r="BP20" s="695"/>
      <c r="BQ20" s="695"/>
      <c r="BR20" s="695"/>
      <c r="BS20" s="696" t="s">
        <v>184</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24724766</v>
      </c>
      <c r="CS20" s="658"/>
      <c r="CT20" s="658"/>
      <c r="CU20" s="658"/>
      <c r="CV20" s="658"/>
      <c r="CW20" s="658"/>
      <c r="CX20" s="658"/>
      <c r="CY20" s="659"/>
      <c r="CZ20" s="695">
        <v>100</v>
      </c>
      <c r="DA20" s="695"/>
      <c r="DB20" s="695"/>
      <c r="DC20" s="695"/>
      <c r="DD20" s="663">
        <v>2899047</v>
      </c>
      <c r="DE20" s="658"/>
      <c r="DF20" s="658"/>
      <c r="DG20" s="658"/>
      <c r="DH20" s="658"/>
      <c r="DI20" s="658"/>
      <c r="DJ20" s="658"/>
      <c r="DK20" s="658"/>
      <c r="DL20" s="658"/>
      <c r="DM20" s="658"/>
      <c r="DN20" s="658"/>
      <c r="DO20" s="658"/>
      <c r="DP20" s="659"/>
      <c r="DQ20" s="663">
        <v>16859885</v>
      </c>
      <c r="DR20" s="658"/>
      <c r="DS20" s="658"/>
      <c r="DT20" s="658"/>
      <c r="DU20" s="658"/>
      <c r="DV20" s="658"/>
      <c r="DW20" s="658"/>
      <c r="DX20" s="658"/>
      <c r="DY20" s="658"/>
      <c r="DZ20" s="658"/>
      <c r="EA20" s="658"/>
      <c r="EB20" s="658"/>
      <c r="EC20" s="694"/>
    </row>
    <row r="21" spans="2:133" ht="11.25" customHeight="1">
      <c r="B21" s="654" t="s">
        <v>278</v>
      </c>
      <c r="C21" s="655"/>
      <c r="D21" s="655"/>
      <c r="E21" s="655"/>
      <c r="F21" s="655"/>
      <c r="G21" s="655"/>
      <c r="H21" s="655"/>
      <c r="I21" s="655"/>
      <c r="J21" s="655"/>
      <c r="K21" s="655"/>
      <c r="L21" s="655"/>
      <c r="M21" s="655"/>
      <c r="N21" s="655"/>
      <c r="O21" s="655"/>
      <c r="P21" s="655"/>
      <c r="Q21" s="656"/>
      <c r="R21" s="657">
        <v>8230155</v>
      </c>
      <c r="S21" s="658"/>
      <c r="T21" s="658"/>
      <c r="U21" s="658"/>
      <c r="V21" s="658"/>
      <c r="W21" s="658"/>
      <c r="X21" s="658"/>
      <c r="Y21" s="659"/>
      <c r="Z21" s="695">
        <v>32.700000000000003</v>
      </c>
      <c r="AA21" s="695"/>
      <c r="AB21" s="695"/>
      <c r="AC21" s="695"/>
      <c r="AD21" s="696">
        <v>7107082</v>
      </c>
      <c r="AE21" s="696"/>
      <c r="AF21" s="696"/>
      <c r="AG21" s="696"/>
      <c r="AH21" s="696"/>
      <c r="AI21" s="696"/>
      <c r="AJ21" s="696"/>
      <c r="AK21" s="696"/>
      <c r="AL21" s="660">
        <v>51.5</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v>16794</v>
      </c>
      <c r="BH21" s="658"/>
      <c r="BI21" s="658"/>
      <c r="BJ21" s="658"/>
      <c r="BK21" s="658"/>
      <c r="BL21" s="658"/>
      <c r="BM21" s="658"/>
      <c r="BN21" s="659"/>
      <c r="BO21" s="695">
        <v>0.3</v>
      </c>
      <c r="BP21" s="695"/>
      <c r="BQ21" s="695"/>
      <c r="BR21" s="695"/>
      <c r="BS21" s="696" t="s">
        <v>184</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280</v>
      </c>
      <c r="C22" s="655"/>
      <c r="D22" s="655"/>
      <c r="E22" s="655"/>
      <c r="F22" s="655"/>
      <c r="G22" s="655"/>
      <c r="H22" s="655"/>
      <c r="I22" s="655"/>
      <c r="J22" s="655"/>
      <c r="K22" s="655"/>
      <c r="L22" s="655"/>
      <c r="M22" s="655"/>
      <c r="N22" s="655"/>
      <c r="O22" s="655"/>
      <c r="P22" s="655"/>
      <c r="Q22" s="656"/>
      <c r="R22" s="657">
        <v>7107082</v>
      </c>
      <c r="S22" s="658"/>
      <c r="T22" s="658"/>
      <c r="U22" s="658"/>
      <c r="V22" s="658"/>
      <c r="W22" s="658"/>
      <c r="X22" s="658"/>
      <c r="Y22" s="659"/>
      <c r="Z22" s="695">
        <v>28.2</v>
      </c>
      <c r="AA22" s="695"/>
      <c r="AB22" s="695"/>
      <c r="AC22" s="695"/>
      <c r="AD22" s="696">
        <v>7107082</v>
      </c>
      <c r="AE22" s="696"/>
      <c r="AF22" s="696"/>
      <c r="AG22" s="696"/>
      <c r="AH22" s="696"/>
      <c r="AI22" s="696"/>
      <c r="AJ22" s="696"/>
      <c r="AK22" s="696"/>
      <c r="AL22" s="660">
        <v>51.5</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246</v>
      </c>
      <c r="BH22" s="658"/>
      <c r="BI22" s="658"/>
      <c r="BJ22" s="658"/>
      <c r="BK22" s="658"/>
      <c r="BL22" s="658"/>
      <c r="BM22" s="658"/>
      <c r="BN22" s="659"/>
      <c r="BO22" s="695" t="s">
        <v>184</v>
      </c>
      <c r="BP22" s="695"/>
      <c r="BQ22" s="695"/>
      <c r="BR22" s="695"/>
      <c r="BS22" s="696" t="s">
        <v>184</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283</v>
      </c>
      <c r="C23" s="655"/>
      <c r="D23" s="655"/>
      <c r="E23" s="655"/>
      <c r="F23" s="655"/>
      <c r="G23" s="655"/>
      <c r="H23" s="655"/>
      <c r="I23" s="655"/>
      <c r="J23" s="655"/>
      <c r="K23" s="655"/>
      <c r="L23" s="655"/>
      <c r="M23" s="655"/>
      <c r="N23" s="655"/>
      <c r="O23" s="655"/>
      <c r="P23" s="655"/>
      <c r="Q23" s="656"/>
      <c r="R23" s="657">
        <v>1120720</v>
      </c>
      <c r="S23" s="658"/>
      <c r="T23" s="658"/>
      <c r="U23" s="658"/>
      <c r="V23" s="658"/>
      <c r="W23" s="658"/>
      <c r="X23" s="658"/>
      <c r="Y23" s="659"/>
      <c r="Z23" s="695">
        <v>4.4000000000000004</v>
      </c>
      <c r="AA23" s="695"/>
      <c r="AB23" s="695"/>
      <c r="AC23" s="695"/>
      <c r="AD23" s="696" t="s">
        <v>129</v>
      </c>
      <c r="AE23" s="696"/>
      <c r="AF23" s="696"/>
      <c r="AG23" s="696"/>
      <c r="AH23" s="696"/>
      <c r="AI23" s="696"/>
      <c r="AJ23" s="696"/>
      <c r="AK23" s="696"/>
      <c r="AL23" s="660" t="s">
        <v>184</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t="s">
        <v>129</v>
      </c>
      <c r="BH23" s="658"/>
      <c r="BI23" s="658"/>
      <c r="BJ23" s="658"/>
      <c r="BK23" s="658"/>
      <c r="BL23" s="658"/>
      <c r="BM23" s="658"/>
      <c r="BN23" s="659"/>
      <c r="BO23" s="695" t="s">
        <v>184</v>
      </c>
      <c r="BP23" s="695"/>
      <c r="BQ23" s="695"/>
      <c r="BR23" s="695"/>
      <c r="BS23" s="696" t="s">
        <v>184</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c r="B24" s="654" t="s">
        <v>290</v>
      </c>
      <c r="C24" s="655"/>
      <c r="D24" s="655"/>
      <c r="E24" s="655"/>
      <c r="F24" s="655"/>
      <c r="G24" s="655"/>
      <c r="H24" s="655"/>
      <c r="I24" s="655"/>
      <c r="J24" s="655"/>
      <c r="K24" s="655"/>
      <c r="L24" s="655"/>
      <c r="M24" s="655"/>
      <c r="N24" s="655"/>
      <c r="O24" s="655"/>
      <c r="P24" s="655"/>
      <c r="Q24" s="656"/>
      <c r="R24" s="657">
        <v>2353</v>
      </c>
      <c r="S24" s="658"/>
      <c r="T24" s="658"/>
      <c r="U24" s="658"/>
      <c r="V24" s="658"/>
      <c r="W24" s="658"/>
      <c r="X24" s="658"/>
      <c r="Y24" s="659"/>
      <c r="Z24" s="695">
        <v>0</v>
      </c>
      <c r="AA24" s="695"/>
      <c r="AB24" s="695"/>
      <c r="AC24" s="695"/>
      <c r="AD24" s="696" t="s">
        <v>184</v>
      </c>
      <c r="AE24" s="696"/>
      <c r="AF24" s="696"/>
      <c r="AG24" s="696"/>
      <c r="AH24" s="696"/>
      <c r="AI24" s="696"/>
      <c r="AJ24" s="696"/>
      <c r="AK24" s="696"/>
      <c r="AL24" s="660" t="s">
        <v>129</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246</v>
      </c>
      <c r="BH24" s="658"/>
      <c r="BI24" s="658"/>
      <c r="BJ24" s="658"/>
      <c r="BK24" s="658"/>
      <c r="BL24" s="658"/>
      <c r="BM24" s="658"/>
      <c r="BN24" s="659"/>
      <c r="BO24" s="695" t="s">
        <v>129</v>
      </c>
      <c r="BP24" s="695"/>
      <c r="BQ24" s="695"/>
      <c r="BR24" s="695"/>
      <c r="BS24" s="696" t="s">
        <v>184</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10667610</v>
      </c>
      <c r="CS24" s="713"/>
      <c r="CT24" s="713"/>
      <c r="CU24" s="713"/>
      <c r="CV24" s="713"/>
      <c r="CW24" s="713"/>
      <c r="CX24" s="713"/>
      <c r="CY24" s="738"/>
      <c r="CZ24" s="739">
        <v>43.1</v>
      </c>
      <c r="DA24" s="721"/>
      <c r="DB24" s="721"/>
      <c r="DC24" s="741"/>
      <c r="DD24" s="737">
        <v>7565994</v>
      </c>
      <c r="DE24" s="713"/>
      <c r="DF24" s="713"/>
      <c r="DG24" s="713"/>
      <c r="DH24" s="713"/>
      <c r="DI24" s="713"/>
      <c r="DJ24" s="713"/>
      <c r="DK24" s="738"/>
      <c r="DL24" s="737">
        <v>7330293</v>
      </c>
      <c r="DM24" s="713"/>
      <c r="DN24" s="713"/>
      <c r="DO24" s="713"/>
      <c r="DP24" s="713"/>
      <c r="DQ24" s="713"/>
      <c r="DR24" s="713"/>
      <c r="DS24" s="713"/>
      <c r="DT24" s="713"/>
      <c r="DU24" s="713"/>
      <c r="DV24" s="738"/>
      <c r="DW24" s="739">
        <v>52.4</v>
      </c>
      <c r="DX24" s="721"/>
      <c r="DY24" s="721"/>
      <c r="DZ24" s="721"/>
      <c r="EA24" s="721"/>
      <c r="EB24" s="721"/>
      <c r="EC24" s="740"/>
    </row>
    <row r="25" spans="2:133" ht="11.25" customHeight="1">
      <c r="B25" s="654" t="s">
        <v>293</v>
      </c>
      <c r="C25" s="655"/>
      <c r="D25" s="655"/>
      <c r="E25" s="655"/>
      <c r="F25" s="655"/>
      <c r="G25" s="655"/>
      <c r="H25" s="655"/>
      <c r="I25" s="655"/>
      <c r="J25" s="655"/>
      <c r="K25" s="655"/>
      <c r="L25" s="655"/>
      <c r="M25" s="655"/>
      <c r="N25" s="655"/>
      <c r="O25" s="655"/>
      <c r="P25" s="655"/>
      <c r="Q25" s="656"/>
      <c r="R25" s="657">
        <v>14887010</v>
      </c>
      <c r="S25" s="658"/>
      <c r="T25" s="658"/>
      <c r="U25" s="658"/>
      <c r="V25" s="658"/>
      <c r="W25" s="658"/>
      <c r="X25" s="658"/>
      <c r="Y25" s="659"/>
      <c r="Z25" s="695">
        <v>59.1</v>
      </c>
      <c r="AA25" s="695"/>
      <c r="AB25" s="695"/>
      <c r="AC25" s="695"/>
      <c r="AD25" s="696">
        <v>13763937</v>
      </c>
      <c r="AE25" s="696"/>
      <c r="AF25" s="696"/>
      <c r="AG25" s="696"/>
      <c r="AH25" s="696"/>
      <c r="AI25" s="696"/>
      <c r="AJ25" s="696"/>
      <c r="AK25" s="696"/>
      <c r="AL25" s="660">
        <v>99.8</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129</v>
      </c>
      <c r="BP25" s="695"/>
      <c r="BQ25" s="695"/>
      <c r="BR25" s="695"/>
      <c r="BS25" s="696" t="s">
        <v>184</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3758688</v>
      </c>
      <c r="CS25" s="670"/>
      <c r="CT25" s="670"/>
      <c r="CU25" s="670"/>
      <c r="CV25" s="670"/>
      <c r="CW25" s="670"/>
      <c r="CX25" s="670"/>
      <c r="CY25" s="671"/>
      <c r="CZ25" s="660">
        <v>15.2</v>
      </c>
      <c r="DA25" s="672"/>
      <c r="DB25" s="672"/>
      <c r="DC25" s="673"/>
      <c r="DD25" s="663">
        <v>3575915</v>
      </c>
      <c r="DE25" s="670"/>
      <c r="DF25" s="670"/>
      <c r="DG25" s="670"/>
      <c r="DH25" s="670"/>
      <c r="DI25" s="670"/>
      <c r="DJ25" s="670"/>
      <c r="DK25" s="671"/>
      <c r="DL25" s="663">
        <v>3358230</v>
      </c>
      <c r="DM25" s="670"/>
      <c r="DN25" s="670"/>
      <c r="DO25" s="670"/>
      <c r="DP25" s="670"/>
      <c r="DQ25" s="670"/>
      <c r="DR25" s="670"/>
      <c r="DS25" s="670"/>
      <c r="DT25" s="670"/>
      <c r="DU25" s="670"/>
      <c r="DV25" s="671"/>
      <c r="DW25" s="660">
        <v>24</v>
      </c>
      <c r="DX25" s="672"/>
      <c r="DY25" s="672"/>
      <c r="DZ25" s="672"/>
      <c r="EA25" s="672"/>
      <c r="EB25" s="672"/>
      <c r="EC25" s="684"/>
    </row>
    <row r="26" spans="2:133" ht="11.25" customHeight="1">
      <c r="B26" s="654" t="s">
        <v>296</v>
      </c>
      <c r="C26" s="655"/>
      <c r="D26" s="655"/>
      <c r="E26" s="655"/>
      <c r="F26" s="655"/>
      <c r="G26" s="655"/>
      <c r="H26" s="655"/>
      <c r="I26" s="655"/>
      <c r="J26" s="655"/>
      <c r="K26" s="655"/>
      <c r="L26" s="655"/>
      <c r="M26" s="655"/>
      <c r="N26" s="655"/>
      <c r="O26" s="655"/>
      <c r="P26" s="655"/>
      <c r="Q26" s="656"/>
      <c r="R26" s="657">
        <v>4121</v>
      </c>
      <c r="S26" s="658"/>
      <c r="T26" s="658"/>
      <c r="U26" s="658"/>
      <c r="V26" s="658"/>
      <c r="W26" s="658"/>
      <c r="X26" s="658"/>
      <c r="Y26" s="659"/>
      <c r="Z26" s="695">
        <v>0</v>
      </c>
      <c r="AA26" s="695"/>
      <c r="AB26" s="695"/>
      <c r="AC26" s="695"/>
      <c r="AD26" s="696">
        <v>4121</v>
      </c>
      <c r="AE26" s="696"/>
      <c r="AF26" s="696"/>
      <c r="AG26" s="696"/>
      <c r="AH26" s="696"/>
      <c r="AI26" s="696"/>
      <c r="AJ26" s="696"/>
      <c r="AK26" s="696"/>
      <c r="AL26" s="660">
        <v>0</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184</v>
      </c>
      <c r="BH26" s="658"/>
      <c r="BI26" s="658"/>
      <c r="BJ26" s="658"/>
      <c r="BK26" s="658"/>
      <c r="BL26" s="658"/>
      <c r="BM26" s="658"/>
      <c r="BN26" s="659"/>
      <c r="BO26" s="695" t="s">
        <v>184</v>
      </c>
      <c r="BP26" s="695"/>
      <c r="BQ26" s="695"/>
      <c r="BR26" s="695"/>
      <c r="BS26" s="696" t="s">
        <v>129</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2421147</v>
      </c>
      <c r="CS26" s="658"/>
      <c r="CT26" s="658"/>
      <c r="CU26" s="658"/>
      <c r="CV26" s="658"/>
      <c r="CW26" s="658"/>
      <c r="CX26" s="658"/>
      <c r="CY26" s="659"/>
      <c r="CZ26" s="660">
        <v>9.8000000000000007</v>
      </c>
      <c r="DA26" s="672"/>
      <c r="DB26" s="672"/>
      <c r="DC26" s="673"/>
      <c r="DD26" s="663">
        <v>2318756</v>
      </c>
      <c r="DE26" s="658"/>
      <c r="DF26" s="658"/>
      <c r="DG26" s="658"/>
      <c r="DH26" s="658"/>
      <c r="DI26" s="658"/>
      <c r="DJ26" s="658"/>
      <c r="DK26" s="659"/>
      <c r="DL26" s="663" t="s">
        <v>184</v>
      </c>
      <c r="DM26" s="658"/>
      <c r="DN26" s="658"/>
      <c r="DO26" s="658"/>
      <c r="DP26" s="658"/>
      <c r="DQ26" s="658"/>
      <c r="DR26" s="658"/>
      <c r="DS26" s="658"/>
      <c r="DT26" s="658"/>
      <c r="DU26" s="658"/>
      <c r="DV26" s="659"/>
      <c r="DW26" s="660" t="s">
        <v>184</v>
      </c>
      <c r="DX26" s="672"/>
      <c r="DY26" s="672"/>
      <c r="DZ26" s="672"/>
      <c r="EA26" s="672"/>
      <c r="EB26" s="672"/>
      <c r="EC26" s="684"/>
    </row>
    <row r="27" spans="2:133" ht="11.25" customHeight="1">
      <c r="B27" s="654" t="s">
        <v>299</v>
      </c>
      <c r="C27" s="655"/>
      <c r="D27" s="655"/>
      <c r="E27" s="655"/>
      <c r="F27" s="655"/>
      <c r="G27" s="655"/>
      <c r="H27" s="655"/>
      <c r="I27" s="655"/>
      <c r="J27" s="655"/>
      <c r="K27" s="655"/>
      <c r="L27" s="655"/>
      <c r="M27" s="655"/>
      <c r="N27" s="655"/>
      <c r="O27" s="655"/>
      <c r="P27" s="655"/>
      <c r="Q27" s="656"/>
      <c r="R27" s="657">
        <v>18110</v>
      </c>
      <c r="S27" s="658"/>
      <c r="T27" s="658"/>
      <c r="U27" s="658"/>
      <c r="V27" s="658"/>
      <c r="W27" s="658"/>
      <c r="X27" s="658"/>
      <c r="Y27" s="659"/>
      <c r="Z27" s="695">
        <v>0.1</v>
      </c>
      <c r="AA27" s="695"/>
      <c r="AB27" s="695"/>
      <c r="AC27" s="695"/>
      <c r="AD27" s="696">
        <v>26</v>
      </c>
      <c r="AE27" s="696"/>
      <c r="AF27" s="696"/>
      <c r="AG27" s="696"/>
      <c r="AH27" s="696"/>
      <c r="AI27" s="696"/>
      <c r="AJ27" s="696"/>
      <c r="AK27" s="696"/>
      <c r="AL27" s="660">
        <v>0</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5102839</v>
      </c>
      <c r="BH27" s="658"/>
      <c r="BI27" s="658"/>
      <c r="BJ27" s="658"/>
      <c r="BK27" s="658"/>
      <c r="BL27" s="658"/>
      <c r="BM27" s="658"/>
      <c r="BN27" s="659"/>
      <c r="BO27" s="695">
        <v>100</v>
      </c>
      <c r="BP27" s="695"/>
      <c r="BQ27" s="695"/>
      <c r="BR27" s="695"/>
      <c r="BS27" s="696" t="s">
        <v>246</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3956392</v>
      </c>
      <c r="CS27" s="670"/>
      <c r="CT27" s="670"/>
      <c r="CU27" s="670"/>
      <c r="CV27" s="670"/>
      <c r="CW27" s="670"/>
      <c r="CX27" s="670"/>
      <c r="CY27" s="671"/>
      <c r="CZ27" s="660">
        <v>16</v>
      </c>
      <c r="DA27" s="672"/>
      <c r="DB27" s="672"/>
      <c r="DC27" s="673"/>
      <c r="DD27" s="663">
        <v>1089867</v>
      </c>
      <c r="DE27" s="670"/>
      <c r="DF27" s="670"/>
      <c r="DG27" s="670"/>
      <c r="DH27" s="670"/>
      <c r="DI27" s="670"/>
      <c r="DJ27" s="670"/>
      <c r="DK27" s="671"/>
      <c r="DL27" s="663">
        <v>1071851</v>
      </c>
      <c r="DM27" s="670"/>
      <c r="DN27" s="670"/>
      <c r="DO27" s="670"/>
      <c r="DP27" s="670"/>
      <c r="DQ27" s="670"/>
      <c r="DR27" s="670"/>
      <c r="DS27" s="670"/>
      <c r="DT27" s="670"/>
      <c r="DU27" s="670"/>
      <c r="DV27" s="671"/>
      <c r="DW27" s="660">
        <v>7.7</v>
      </c>
      <c r="DX27" s="672"/>
      <c r="DY27" s="672"/>
      <c r="DZ27" s="672"/>
      <c r="EA27" s="672"/>
      <c r="EB27" s="672"/>
      <c r="EC27" s="684"/>
    </row>
    <row r="28" spans="2:133" ht="11.25" customHeight="1">
      <c r="B28" s="654" t="s">
        <v>302</v>
      </c>
      <c r="C28" s="655"/>
      <c r="D28" s="655"/>
      <c r="E28" s="655"/>
      <c r="F28" s="655"/>
      <c r="G28" s="655"/>
      <c r="H28" s="655"/>
      <c r="I28" s="655"/>
      <c r="J28" s="655"/>
      <c r="K28" s="655"/>
      <c r="L28" s="655"/>
      <c r="M28" s="655"/>
      <c r="N28" s="655"/>
      <c r="O28" s="655"/>
      <c r="P28" s="655"/>
      <c r="Q28" s="656"/>
      <c r="R28" s="657">
        <v>155355</v>
      </c>
      <c r="S28" s="658"/>
      <c r="T28" s="658"/>
      <c r="U28" s="658"/>
      <c r="V28" s="658"/>
      <c r="W28" s="658"/>
      <c r="X28" s="658"/>
      <c r="Y28" s="659"/>
      <c r="Z28" s="695">
        <v>0.6</v>
      </c>
      <c r="AA28" s="695"/>
      <c r="AB28" s="695"/>
      <c r="AC28" s="695"/>
      <c r="AD28" s="696">
        <v>7411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2952530</v>
      </c>
      <c r="CS28" s="658"/>
      <c r="CT28" s="658"/>
      <c r="CU28" s="658"/>
      <c r="CV28" s="658"/>
      <c r="CW28" s="658"/>
      <c r="CX28" s="658"/>
      <c r="CY28" s="659"/>
      <c r="CZ28" s="660">
        <v>11.9</v>
      </c>
      <c r="DA28" s="672"/>
      <c r="DB28" s="672"/>
      <c r="DC28" s="673"/>
      <c r="DD28" s="663">
        <v>2900212</v>
      </c>
      <c r="DE28" s="658"/>
      <c r="DF28" s="658"/>
      <c r="DG28" s="658"/>
      <c r="DH28" s="658"/>
      <c r="DI28" s="658"/>
      <c r="DJ28" s="658"/>
      <c r="DK28" s="659"/>
      <c r="DL28" s="663">
        <v>2900212</v>
      </c>
      <c r="DM28" s="658"/>
      <c r="DN28" s="658"/>
      <c r="DO28" s="658"/>
      <c r="DP28" s="658"/>
      <c r="DQ28" s="658"/>
      <c r="DR28" s="658"/>
      <c r="DS28" s="658"/>
      <c r="DT28" s="658"/>
      <c r="DU28" s="658"/>
      <c r="DV28" s="659"/>
      <c r="DW28" s="660">
        <v>20.7</v>
      </c>
      <c r="DX28" s="672"/>
      <c r="DY28" s="672"/>
      <c r="DZ28" s="672"/>
      <c r="EA28" s="672"/>
      <c r="EB28" s="672"/>
      <c r="EC28" s="684"/>
    </row>
    <row r="29" spans="2:133" ht="11.25" customHeight="1">
      <c r="B29" s="654" t="s">
        <v>304</v>
      </c>
      <c r="C29" s="655"/>
      <c r="D29" s="655"/>
      <c r="E29" s="655"/>
      <c r="F29" s="655"/>
      <c r="G29" s="655"/>
      <c r="H29" s="655"/>
      <c r="I29" s="655"/>
      <c r="J29" s="655"/>
      <c r="K29" s="655"/>
      <c r="L29" s="655"/>
      <c r="M29" s="655"/>
      <c r="N29" s="655"/>
      <c r="O29" s="655"/>
      <c r="P29" s="655"/>
      <c r="Q29" s="656"/>
      <c r="R29" s="657">
        <v>30454</v>
      </c>
      <c r="S29" s="658"/>
      <c r="T29" s="658"/>
      <c r="U29" s="658"/>
      <c r="V29" s="658"/>
      <c r="W29" s="658"/>
      <c r="X29" s="658"/>
      <c r="Y29" s="659"/>
      <c r="Z29" s="695">
        <v>0.1</v>
      </c>
      <c r="AA29" s="695"/>
      <c r="AB29" s="695"/>
      <c r="AC29" s="695"/>
      <c r="AD29" s="696" t="s">
        <v>129</v>
      </c>
      <c r="AE29" s="696"/>
      <c r="AF29" s="696"/>
      <c r="AG29" s="696"/>
      <c r="AH29" s="696"/>
      <c r="AI29" s="696"/>
      <c r="AJ29" s="696"/>
      <c r="AK29" s="696"/>
      <c r="AL29" s="660" t="s">
        <v>184</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306</v>
      </c>
      <c r="CG29" s="655"/>
      <c r="CH29" s="655"/>
      <c r="CI29" s="655"/>
      <c r="CJ29" s="655"/>
      <c r="CK29" s="655"/>
      <c r="CL29" s="655"/>
      <c r="CM29" s="655"/>
      <c r="CN29" s="655"/>
      <c r="CO29" s="655"/>
      <c r="CP29" s="655"/>
      <c r="CQ29" s="656"/>
      <c r="CR29" s="657">
        <v>2952530</v>
      </c>
      <c r="CS29" s="670"/>
      <c r="CT29" s="670"/>
      <c r="CU29" s="670"/>
      <c r="CV29" s="670"/>
      <c r="CW29" s="670"/>
      <c r="CX29" s="670"/>
      <c r="CY29" s="671"/>
      <c r="CZ29" s="660">
        <v>11.9</v>
      </c>
      <c r="DA29" s="672"/>
      <c r="DB29" s="672"/>
      <c r="DC29" s="673"/>
      <c r="DD29" s="663">
        <v>2900212</v>
      </c>
      <c r="DE29" s="670"/>
      <c r="DF29" s="670"/>
      <c r="DG29" s="670"/>
      <c r="DH29" s="670"/>
      <c r="DI29" s="670"/>
      <c r="DJ29" s="670"/>
      <c r="DK29" s="671"/>
      <c r="DL29" s="663">
        <v>2900212</v>
      </c>
      <c r="DM29" s="670"/>
      <c r="DN29" s="670"/>
      <c r="DO29" s="670"/>
      <c r="DP29" s="670"/>
      <c r="DQ29" s="670"/>
      <c r="DR29" s="670"/>
      <c r="DS29" s="670"/>
      <c r="DT29" s="670"/>
      <c r="DU29" s="670"/>
      <c r="DV29" s="671"/>
      <c r="DW29" s="660">
        <v>20.7</v>
      </c>
      <c r="DX29" s="672"/>
      <c r="DY29" s="672"/>
      <c r="DZ29" s="672"/>
      <c r="EA29" s="672"/>
      <c r="EB29" s="672"/>
      <c r="EC29" s="684"/>
    </row>
    <row r="30" spans="2:133" ht="11.25" customHeight="1">
      <c r="B30" s="654" t="s">
        <v>307</v>
      </c>
      <c r="C30" s="655"/>
      <c r="D30" s="655"/>
      <c r="E30" s="655"/>
      <c r="F30" s="655"/>
      <c r="G30" s="655"/>
      <c r="H30" s="655"/>
      <c r="I30" s="655"/>
      <c r="J30" s="655"/>
      <c r="K30" s="655"/>
      <c r="L30" s="655"/>
      <c r="M30" s="655"/>
      <c r="N30" s="655"/>
      <c r="O30" s="655"/>
      <c r="P30" s="655"/>
      <c r="Q30" s="656"/>
      <c r="R30" s="657">
        <v>3857901</v>
      </c>
      <c r="S30" s="658"/>
      <c r="T30" s="658"/>
      <c r="U30" s="658"/>
      <c r="V30" s="658"/>
      <c r="W30" s="658"/>
      <c r="X30" s="658"/>
      <c r="Y30" s="659"/>
      <c r="Z30" s="695">
        <v>15.3</v>
      </c>
      <c r="AA30" s="695"/>
      <c r="AB30" s="695"/>
      <c r="AC30" s="695"/>
      <c r="AD30" s="696" t="s">
        <v>184</v>
      </c>
      <c r="AE30" s="696"/>
      <c r="AF30" s="696"/>
      <c r="AG30" s="696"/>
      <c r="AH30" s="696"/>
      <c r="AI30" s="696"/>
      <c r="AJ30" s="696"/>
      <c r="AK30" s="696"/>
      <c r="AL30" s="660" t="s">
        <v>184</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2876868</v>
      </c>
      <c r="CS30" s="658"/>
      <c r="CT30" s="658"/>
      <c r="CU30" s="658"/>
      <c r="CV30" s="658"/>
      <c r="CW30" s="658"/>
      <c r="CX30" s="658"/>
      <c r="CY30" s="659"/>
      <c r="CZ30" s="660">
        <v>11.6</v>
      </c>
      <c r="DA30" s="672"/>
      <c r="DB30" s="672"/>
      <c r="DC30" s="673"/>
      <c r="DD30" s="663">
        <v>2824550</v>
      </c>
      <c r="DE30" s="658"/>
      <c r="DF30" s="658"/>
      <c r="DG30" s="658"/>
      <c r="DH30" s="658"/>
      <c r="DI30" s="658"/>
      <c r="DJ30" s="658"/>
      <c r="DK30" s="659"/>
      <c r="DL30" s="663">
        <v>2824550</v>
      </c>
      <c r="DM30" s="658"/>
      <c r="DN30" s="658"/>
      <c r="DO30" s="658"/>
      <c r="DP30" s="658"/>
      <c r="DQ30" s="658"/>
      <c r="DR30" s="658"/>
      <c r="DS30" s="658"/>
      <c r="DT30" s="658"/>
      <c r="DU30" s="658"/>
      <c r="DV30" s="659"/>
      <c r="DW30" s="660">
        <v>20.2</v>
      </c>
      <c r="DX30" s="672"/>
      <c r="DY30" s="672"/>
      <c r="DZ30" s="672"/>
      <c r="EA30" s="672"/>
      <c r="EB30" s="672"/>
      <c r="EC30" s="684"/>
    </row>
    <row r="31" spans="2:133" ht="11.25" customHeight="1">
      <c r="B31" s="724" t="s">
        <v>311</v>
      </c>
      <c r="C31" s="725"/>
      <c r="D31" s="725"/>
      <c r="E31" s="725"/>
      <c r="F31" s="725"/>
      <c r="G31" s="725"/>
      <c r="H31" s="725"/>
      <c r="I31" s="725"/>
      <c r="J31" s="725"/>
      <c r="K31" s="725"/>
      <c r="L31" s="725"/>
      <c r="M31" s="725"/>
      <c r="N31" s="725"/>
      <c r="O31" s="725"/>
      <c r="P31" s="725"/>
      <c r="Q31" s="726"/>
      <c r="R31" s="657" t="s">
        <v>184</v>
      </c>
      <c r="S31" s="658"/>
      <c r="T31" s="658"/>
      <c r="U31" s="658"/>
      <c r="V31" s="658"/>
      <c r="W31" s="658"/>
      <c r="X31" s="658"/>
      <c r="Y31" s="659"/>
      <c r="Z31" s="695" t="s">
        <v>129</v>
      </c>
      <c r="AA31" s="695"/>
      <c r="AB31" s="695"/>
      <c r="AC31" s="695"/>
      <c r="AD31" s="696" t="s">
        <v>184</v>
      </c>
      <c r="AE31" s="696"/>
      <c r="AF31" s="696"/>
      <c r="AG31" s="696"/>
      <c r="AH31" s="696"/>
      <c r="AI31" s="696"/>
      <c r="AJ31" s="696"/>
      <c r="AK31" s="696"/>
      <c r="AL31" s="660" t="s">
        <v>184</v>
      </c>
      <c r="AM31" s="661"/>
      <c r="AN31" s="661"/>
      <c r="AO31" s="697"/>
      <c r="AP31" s="729" t="s">
        <v>312</v>
      </c>
      <c r="AQ31" s="730"/>
      <c r="AR31" s="730"/>
      <c r="AS31" s="730"/>
      <c r="AT31" s="731" t="s">
        <v>313</v>
      </c>
      <c r="AU31" s="218"/>
      <c r="AV31" s="218"/>
      <c r="AW31" s="218"/>
      <c r="AX31" s="715" t="s">
        <v>187</v>
      </c>
      <c r="AY31" s="716"/>
      <c r="AZ31" s="716"/>
      <c r="BA31" s="716"/>
      <c r="BB31" s="716"/>
      <c r="BC31" s="716"/>
      <c r="BD31" s="716"/>
      <c r="BE31" s="716"/>
      <c r="BF31" s="717"/>
      <c r="BG31" s="719">
        <v>98.7</v>
      </c>
      <c r="BH31" s="720"/>
      <c r="BI31" s="720"/>
      <c r="BJ31" s="720"/>
      <c r="BK31" s="720"/>
      <c r="BL31" s="720"/>
      <c r="BM31" s="721">
        <v>97</v>
      </c>
      <c r="BN31" s="720"/>
      <c r="BO31" s="720"/>
      <c r="BP31" s="720"/>
      <c r="BQ31" s="722"/>
      <c r="BR31" s="719">
        <v>99.1</v>
      </c>
      <c r="BS31" s="720"/>
      <c r="BT31" s="720"/>
      <c r="BU31" s="720"/>
      <c r="BV31" s="720"/>
      <c r="BW31" s="720"/>
      <c r="BX31" s="721">
        <v>95.4</v>
      </c>
      <c r="BY31" s="720"/>
      <c r="BZ31" s="720"/>
      <c r="CA31" s="720"/>
      <c r="CB31" s="722"/>
      <c r="CD31" s="678"/>
      <c r="CE31" s="679"/>
      <c r="CF31" s="654" t="s">
        <v>314</v>
      </c>
      <c r="CG31" s="655"/>
      <c r="CH31" s="655"/>
      <c r="CI31" s="655"/>
      <c r="CJ31" s="655"/>
      <c r="CK31" s="655"/>
      <c r="CL31" s="655"/>
      <c r="CM31" s="655"/>
      <c r="CN31" s="655"/>
      <c r="CO31" s="655"/>
      <c r="CP31" s="655"/>
      <c r="CQ31" s="656"/>
      <c r="CR31" s="657">
        <v>75662</v>
      </c>
      <c r="CS31" s="670"/>
      <c r="CT31" s="670"/>
      <c r="CU31" s="670"/>
      <c r="CV31" s="670"/>
      <c r="CW31" s="670"/>
      <c r="CX31" s="670"/>
      <c r="CY31" s="671"/>
      <c r="CZ31" s="660">
        <v>0.3</v>
      </c>
      <c r="DA31" s="672"/>
      <c r="DB31" s="672"/>
      <c r="DC31" s="673"/>
      <c r="DD31" s="663">
        <v>75662</v>
      </c>
      <c r="DE31" s="670"/>
      <c r="DF31" s="670"/>
      <c r="DG31" s="670"/>
      <c r="DH31" s="670"/>
      <c r="DI31" s="670"/>
      <c r="DJ31" s="670"/>
      <c r="DK31" s="671"/>
      <c r="DL31" s="663">
        <v>75662</v>
      </c>
      <c r="DM31" s="670"/>
      <c r="DN31" s="670"/>
      <c r="DO31" s="670"/>
      <c r="DP31" s="670"/>
      <c r="DQ31" s="670"/>
      <c r="DR31" s="670"/>
      <c r="DS31" s="670"/>
      <c r="DT31" s="670"/>
      <c r="DU31" s="670"/>
      <c r="DV31" s="671"/>
      <c r="DW31" s="660">
        <v>0.5</v>
      </c>
      <c r="DX31" s="672"/>
      <c r="DY31" s="672"/>
      <c r="DZ31" s="672"/>
      <c r="EA31" s="672"/>
      <c r="EB31" s="672"/>
      <c r="EC31" s="684"/>
    </row>
    <row r="32" spans="2:133" ht="11.25" customHeight="1">
      <c r="B32" s="654" t="s">
        <v>315</v>
      </c>
      <c r="C32" s="655"/>
      <c r="D32" s="655"/>
      <c r="E32" s="655"/>
      <c r="F32" s="655"/>
      <c r="G32" s="655"/>
      <c r="H32" s="655"/>
      <c r="I32" s="655"/>
      <c r="J32" s="655"/>
      <c r="K32" s="655"/>
      <c r="L32" s="655"/>
      <c r="M32" s="655"/>
      <c r="N32" s="655"/>
      <c r="O32" s="655"/>
      <c r="P32" s="655"/>
      <c r="Q32" s="656"/>
      <c r="R32" s="657">
        <v>1441718</v>
      </c>
      <c r="S32" s="658"/>
      <c r="T32" s="658"/>
      <c r="U32" s="658"/>
      <c r="V32" s="658"/>
      <c r="W32" s="658"/>
      <c r="X32" s="658"/>
      <c r="Y32" s="659"/>
      <c r="Z32" s="695">
        <v>5.7</v>
      </c>
      <c r="AA32" s="695"/>
      <c r="AB32" s="695"/>
      <c r="AC32" s="695"/>
      <c r="AD32" s="696" t="s">
        <v>129</v>
      </c>
      <c r="AE32" s="696"/>
      <c r="AF32" s="696"/>
      <c r="AG32" s="696"/>
      <c r="AH32" s="696"/>
      <c r="AI32" s="696"/>
      <c r="AJ32" s="696"/>
      <c r="AK32" s="696"/>
      <c r="AL32" s="660" t="s">
        <v>184</v>
      </c>
      <c r="AM32" s="661"/>
      <c r="AN32" s="661"/>
      <c r="AO32" s="697"/>
      <c r="AP32" s="698"/>
      <c r="AQ32" s="699"/>
      <c r="AR32" s="699"/>
      <c r="AS32" s="699"/>
      <c r="AT32" s="732"/>
      <c r="AU32" s="214" t="s">
        <v>316</v>
      </c>
      <c r="AX32" s="654" t="s">
        <v>317</v>
      </c>
      <c r="AY32" s="655"/>
      <c r="AZ32" s="655"/>
      <c r="BA32" s="655"/>
      <c r="BB32" s="655"/>
      <c r="BC32" s="655"/>
      <c r="BD32" s="655"/>
      <c r="BE32" s="655"/>
      <c r="BF32" s="656"/>
      <c r="BG32" s="723">
        <v>99.3</v>
      </c>
      <c r="BH32" s="670"/>
      <c r="BI32" s="670"/>
      <c r="BJ32" s="670"/>
      <c r="BK32" s="670"/>
      <c r="BL32" s="670"/>
      <c r="BM32" s="661">
        <v>98</v>
      </c>
      <c r="BN32" s="670"/>
      <c r="BO32" s="670"/>
      <c r="BP32" s="670"/>
      <c r="BQ32" s="693"/>
      <c r="BR32" s="723">
        <v>99</v>
      </c>
      <c r="BS32" s="670"/>
      <c r="BT32" s="670"/>
      <c r="BU32" s="670"/>
      <c r="BV32" s="670"/>
      <c r="BW32" s="670"/>
      <c r="BX32" s="661">
        <v>97.9</v>
      </c>
      <c r="BY32" s="670"/>
      <c r="BZ32" s="670"/>
      <c r="CA32" s="670"/>
      <c r="CB32" s="693"/>
      <c r="CD32" s="680"/>
      <c r="CE32" s="681"/>
      <c r="CF32" s="654" t="s">
        <v>318</v>
      </c>
      <c r="CG32" s="655"/>
      <c r="CH32" s="655"/>
      <c r="CI32" s="655"/>
      <c r="CJ32" s="655"/>
      <c r="CK32" s="655"/>
      <c r="CL32" s="655"/>
      <c r="CM32" s="655"/>
      <c r="CN32" s="655"/>
      <c r="CO32" s="655"/>
      <c r="CP32" s="655"/>
      <c r="CQ32" s="656"/>
      <c r="CR32" s="657" t="s">
        <v>129</v>
      </c>
      <c r="CS32" s="658"/>
      <c r="CT32" s="658"/>
      <c r="CU32" s="658"/>
      <c r="CV32" s="658"/>
      <c r="CW32" s="658"/>
      <c r="CX32" s="658"/>
      <c r="CY32" s="659"/>
      <c r="CZ32" s="660" t="s">
        <v>184</v>
      </c>
      <c r="DA32" s="672"/>
      <c r="DB32" s="672"/>
      <c r="DC32" s="673"/>
      <c r="DD32" s="663" t="s">
        <v>246</v>
      </c>
      <c r="DE32" s="658"/>
      <c r="DF32" s="658"/>
      <c r="DG32" s="658"/>
      <c r="DH32" s="658"/>
      <c r="DI32" s="658"/>
      <c r="DJ32" s="658"/>
      <c r="DK32" s="659"/>
      <c r="DL32" s="663" t="s">
        <v>129</v>
      </c>
      <c r="DM32" s="658"/>
      <c r="DN32" s="658"/>
      <c r="DO32" s="658"/>
      <c r="DP32" s="658"/>
      <c r="DQ32" s="658"/>
      <c r="DR32" s="658"/>
      <c r="DS32" s="658"/>
      <c r="DT32" s="658"/>
      <c r="DU32" s="658"/>
      <c r="DV32" s="659"/>
      <c r="DW32" s="660" t="s">
        <v>184</v>
      </c>
      <c r="DX32" s="672"/>
      <c r="DY32" s="672"/>
      <c r="DZ32" s="672"/>
      <c r="EA32" s="672"/>
      <c r="EB32" s="672"/>
      <c r="EC32" s="684"/>
    </row>
    <row r="33" spans="2:133" ht="11.25" customHeight="1">
      <c r="B33" s="654" t="s">
        <v>319</v>
      </c>
      <c r="C33" s="655"/>
      <c r="D33" s="655"/>
      <c r="E33" s="655"/>
      <c r="F33" s="655"/>
      <c r="G33" s="655"/>
      <c r="H33" s="655"/>
      <c r="I33" s="655"/>
      <c r="J33" s="655"/>
      <c r="K33" s="655"/>
      <c r="L33" s="655"/>
      <c r="M33" s="655"/>
      <c r="N33" s="655"/>
      <c r="O33" s="655"/>
      <c r="P33" s="655"/>
      <c r="Q33" s="656"/>
      <c r="R33" s="657">
        <v>86135</v>
      </c>
      <c r="S33" s="658"/>
      <c r="T33" s="658"/>
      <c r="U33" s="658"/>
      <c r="V33" s="658"/>
      <c r="W33" s="658"/>
      <c r="X33" s="658"/>
      <c r="Y33" s="659"/>
      <c r="Z33" s="695">
        <v>0.3</v>
      </c>
      <c r="AA33" s="695"/>
      <c r="AB33" s="695"/>
      <c r="AC33" s="695"/>
      <c r="AD33" s="696">
        <v>20877</v>
      </c>
      <c r="AE33" s="696"/>
      <c r="AF33" s="696"/>
      <c r="AG33" s="696"/>
      <c r="AH33" s="696"/>
      <c r="AI33" s="696"/>
      <c r="AJ33" s="696"/>
      <c r="AK33" s="696"/>
      <c r="AL33" s="660">
        <v>0.2</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98.1</v>
      </c>
      <c r="BH33" s="642"/>
      <c r="BI33" s="642"/>
      <c r="BJ33" s="642"/>
      <c r="BK33" s="642"/>
      <c r="BL33" s="642"/>
      <c r="BM33" s="688">
        <v>96.2</v>
      </c>
      <c r="BN33" s="642"/>
      <c r="BO33" s="642"/>
      <c r="BP33" s="642"/>
      <c r="BQ33" s="705"/>
      <c r="BR33" s="718">
        <v>99.1</v>
      </c>
      <c r="BS33" s="642"/>
      <c r="BT33" s="642"/>
      <c r="BU33" s="642"/>
      <c r="BV33" s="642"/>
      <c r="BW33" s="642"/>
      <c r="BX33" s="688">
        <v>93.3</v>
      </c>
      <c r="BY33" s="642"/>
      <c r="BZ33" s="642"/>
      <c r="CA33" s="642"/>
      <c r="CB33" s="705"/>
      <c r="CD33" s="654" t="s">
        <v>321</v>
      </c>
      <c r="CE33" s="655"/>
      <c r="CF33" s="655"/>
      <c r="CG33" s="655"/>
      <c r="CH33" s="655"/>
      <c r="CI33" s="655"/>
      <c r="CJ33" s="655"/>
      <c r="CK33" s="655"/>
      <c r="CL33" s="655"/>
      <c r="CM33" s="655"/>
      <c r="CN33" s="655"/>
      <c r="CO33" s="655"/>
      <c r="CP33" s="655"/>
      <c r="CQ33" s="656"/>
      <c r="CR33" s="657">
        <v>11152389</v>
      </c>
      <c r="CS33" s="670"/>
      <c r="CT33" s="670"/>
      <c r="CU33" s="670"/>
      <c r="CV33" s="670"/>
      <c r="CW33" s="670"/>
      <c r="CX33" s="670"/>
      <c r="CY33" s="671"/>
      <c r="CZ33" s="660">
        <v>45.1</v>
      </c>
      <c r="DA33" s="672"/>
      <c r="DB33" s="672"/>
      <c r="DC33" s="673"/>
      <c r="DD33" s="663">
        <v>8471430</v>
      </c>
      <c r="DE33" s="670"/>
      <c r="DF33" s="670"/>
      <c r="DG33" s="670"/>
      <c r="DH33" s="670"/>
      <c r="DI33" s="670"/>
      <c r="DJ33" s="670"/>
      <c r="DK33" s="671"/>
      <c r="DL33" s="663">
        <v>5223853</v>
      </c>
      <c r="DM33" s="670"/>
      <c r="DN33" s="670"/>
      <c r="DO33" s="670"/>
      <c r="DP33" s="670"/>
      <c r="DQ33" s="670"/>
      <c r="DR33" s="670"/>
      <c r="DS33" s="670"/>
      <c r="DT33" s="670"/>
      <c r="DU33" s="670"/>
      <c r="DV33" s="671"/>
      <c r="DW33" s="660">
        <v>37.4</v>
      </c>
      <c r="DX33" s="672"/>
      <c r="DY33" s="672"/>
      <c r="DZ33" s="672"/>
      <c r="EA33" s="672"/>
      <c r="EB33" s="672"/>
      <c r="EC33" s="684"/>
    </row>
    <row r="34" spans="2:133" ht="11.25" customHeight="1">
      <c r="B34" s="654" t="s">
        <v>322</v>
      </c>
      <c r="C34" s="655"/>
      <c r="D34" s="655"/>
      <c r="E34" s="655"/>
      <c r="F34" s="655"/>
      <c r="G34" s="655"/>
      <c r="H34" s="655"/>
      <c r="I34" s="655"/>
      <c r="J34" s="655"/>
      <c r="K34" s="655"/>
      <c r="L34" s="655"/>
      <c r="M34" s="655"/>
      <c r="N34" s="655"/>
      <c r="O34" s="655"/>
      <c r="P34" s="655"/>
      <c r="Q34" s="656"/>
      <c r="R34" s="657">
        <v>151613</v>
      </c>
      <c r="S34" s="658"/>
      <c r="T34" s="658"/>
      <c r="U34" s="658"/>
      <c r="V34" s="658"/>
      <c r="W34" s="658"/>
      <c r="X34" s="658"/>
      <c r="Y34" s="659"/>
      <c r="Z34" s="695">
        <v>0.6</v>
      </c>
      <c r="AA34" s="695"/>
      <c r="AB34" s="695"/>
      <c r="AC34" s="695"/>
      <c r="AD34" s="696" t="s">
        <v>129</v>
      </c>
      <c r="AE34" s="696"/>
      <c r="AF34" s="696"/>
      <c r="AG34" s="696"/>
      <c r="AH34" s="696"/>
      <c r="AI34" s="696"/>
      <c r="AJ34" s="696"/>
      <c r="AK34" s="696"/>
      <c r="AL34" s="660" t="s">
        <v>184</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3903793</v>
      </c>
      <c r="CS34" s="658"/>
      <c r="CT34" s="658"/>
      <c r="CU34" s="658"/>
      <c r="CV34" s="658"/>
      <c r="CW34" s="658"/>
      <c r="CX34" s="658"/>
      <c r="CY34" s="659"/>
      <c r="CZ34" s="660">
        <v>15.8</v>
      </c>
      <c r="DA34" s="672"/>
      <c r="DB34" s="672"/>
      <c r="DC34" s="673"/>
      <c r="DD34" s="663">
        <v>2952920</v>
      </c>
      <c r="DE34" s="658"/>
      <c r="DF34" s="658"/>
      <c r="DG34" s="658"/>
      <c r="DH34" s="658"/>
      <c r="DI34" s="658"/>
      <c r="DJ34" s="658"/>
      <c r="DK34" s="659"/>
      <c r="DL34" s="663">
        <v>2347153</v>
      </c>
      <c r="DM34" s="658"/>
      <c r="DN34" s="658"/>
      <c r="DO34" s="658"/>
      <c r="DP34" s="658"/>
      <c r="DQ34" s="658"/>
      <c r="DR34" s="658"/>
      <c r="DS34" s="658"/>
      <c r="DT34" s="658"/>
      <c r="DU34" s="658"/>
      <c r="DV34" s="659"/>
      <c r="DW34" s="660">
        <v>16.8</v>
      </c>
      <c r="DX34" s="672"/>
      <c r="DY34" s="672"/>
      <c r="DZ34" s="672"/>
      <c r="EA34" s="672"/>
      <c r="EB34" s="672"/>
      <c r="EC34" s="684"/>
    </row>
    <row r="35" spans="2:133" ht="11.25" customHeight="1">
      <c r="B35" s="654" t="s">
        <v>324</v>
      </c>
      <c r="C35" s="655"/>
      <c r="D35" s="655"/>
      <c r="E35" s="655"/>
      <c r="F35" s="655"/>
      <c r="G35" s="655"/>
      <c r="H35" s="655"/>
      <c r="I35" s="655"/>
      <c r="J35" s="655"/>
      <c r="K35" s="655"/>
      <c r="L35" s="655"/>
      <c r="M35" s="655"/>
      <c r="N35" s="655"/>
      <c r="O35" s="655"/>
      <c r="P35" s="655"/>
      <c r="Q35" s="656"/>
      <c r="R35" s="657">
        <v>669011</v>
      </c>
      <c r="S35" s="658"/>
      <c r="T35" s="658"/>
      <c r="U35" s="658"/>
      <c r="V35" s="658"/>
      <c r="W35" s="658"/>
      <c r="X35" s="658"/>
      <c r="Y35" s="659"/>
      <c r="Z35" s="695">
        <v>2.7</v>
      </c>
      <c r="AA35" s="695"/>
      <c r="AB35" s="695"/>
      <c r="AC35" s="695"/>
      <c r="AD35" s="696" t="s">
        <v>129</v>
      </c>
      <c r="AE35" s="696"/>
      <c r="AF35" s="696"/>
      <c r="AG35" s="696"/>
      <c r="AH35" s="696"/>
      <c r="AI35" s="696"/>
      <c r="AJ35" s="696"/>
      <c r="AK35" s="696"/>
      <c r="AL35" s="660" t="s">
        <v>184</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126911</v>
      </c>
      <c r="CS35" s="670"/>
      <c r="CT35" s="670"/>
      <c r="CU35" s="670"/>
      <c r="CV35" s="670"/>
      <c r="CW35" s="670"/>
      <c r="CX35" s="670"/>
      <c r="CY35" s="671"/>
      <c r="CZ35" s="660">
        <v>0.5</v>
      </c>
      <c r="DA35" s="672"/>
      <c r="DB35" s="672"/>
      <c r="DC35" s="673"/>
      <c r="DD35" s="663">
        <v>94549</v>
      </c>
      <c r="DE35" s="670"/>
      <c r="DF35" s="670"/>
      <c r="DG35" s="670"/>
      <c r="DH35" s="670"/>
      <c r="DI35" s="670"/>
      <c r="DJ35" s="670"/>
      <c r="DK35" s="671"/>
      <c r="DL35" s="663">
        <v>76688</v>
      </c>
      <c r="DM35" s="670"/>
      <c r="DN35" s="670"/>
      <c r="DO35" s="670"/>
      <c r="DP35" s="670"/>
      <c r="DQ35" s="670"/>
      <c r="DR35" s="670"/>
      <c r="DS35" s="670"/>
      <c r="DT35" s="670"/>
      <c r="DU35" s="670"/>
      <c r="DV35" s="671"/>
      <c r="DW35" s="660">
        <v>0.5</v>
      </c>
      <c r="DX35" s="672"/>
      <c r="DY35" s="672"/>
      <c r="DZ35" s="672"/>
      <c r="EA35" s="672"/>
      <c r="EB35" s="672"/>
      <c r="EC35" s="684"/>
    </row>
    <row r="36" spans="2:133" ht="11.25" customHeight="1">
      <c r="B36" s="654" t="s">
        <v>328</v>
      </c>
      <c r="C36" s="655"/>
      <c r="D36" s="655"/>
      <c r="E36" s="655"/>
      <c r="F36" s="655"/>
      <c r="G36" s="655"/>
      <c r="H36" s="655"/>
      <c r="I36" s="655"/>
      <c r="J36" s="655"/>
      <c r="K36" s="655"/>
      <c r="L36" s="655"/>
      <c r="M36" s="655"/>
      <c r="N36" s="655"/>
      <c r="O36" s="655"/>
      <c r="P36" s="655"/>
      <c r="Q36" s="656"/>
      <c r="R36" s="657">
        <v>1183681</v>
      </c>
      <c r="S36" s="658"/>
      <c r="T36" s="658"/>
      <c r="U36" s="658"/>
      <c r="V36" s="658"/>
      <c r="W36" s="658"/>
      <c r="X36" s="658"/>
      <c r="Y36" s="659"/>
      <c r="Z36" s="695">
        <v>4.7</v>
      </c>
      <c r="AA36" s="695"/>
      <c r="AB36" s="695"/>
      <c r="AC36" s="695"/>
      <c r="AD36" s="696" t="s">
        <v>129</v>
      </c>
      <c r="AE36" s="696"/>
      <c r="AF36" s="696"/>
      <c r="AG36" s="696"/>
      <c r="AH36" s="696"/>
      <c r="AI36" s="696"/>
      <c r="AJ36" s="696"/>
      <c r="AK36" s="696"/>
      <c r="AL36" s="660" t="s">
        <v>129</v>
      </c>
      <c r="AM36" s="661"/>
      <c r="AN36" s="661"/>
      <c r="AO36" s="697"/>
      <c r="AP36" s="222"/>
      <c r="AQ36" s="706" t="s">
        <v>329</v>
      </c>
      <c r="AR36" s="707"/>
      <c r="AS36" s="707"/>
      <c r="AT36" s="707"/>
      <c r="AU36" s="707"/>
      <c r="AV36" s="707"/>
      <c r="AW36" s="707"/>
      <c r="AX36" s="707"/>
      <c r="AY36" s="708"/>
      <c r="AZ36" s="712">
        <v>2886658</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9036</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4311534</v>
      </c>
      <c r="CS36" s="658"/>
      <c r="CT36" s="658"/>
      <c r="CU36" s="658"/>
      <c r="CV36" s="658"/>
      <c r="CW36" s="658"/>
      <c r="CX36" s="658"/>
      <c r="CY36" s="659"/>
      <c r="CZ36" s="660">
        <v>17.399999999999999</v>
      </c>
      <c r="DA36" s="672"/>
      <c r="DB36" s="672"/>
      <c r="DC36" s="673"/>
      <c r="DD36" s="663">
        <v>3239791</v>
      </c>
      <c r="DE36" s="658"/>
      <c r="DF36" s="658"/>
      <c r="DG36" s="658"/>
      <c r="DH36" s="658"/>
      <c r="DI36" s="658"/>
      <c r="DJ36" s="658"/>
      <c r="DK36" s="659"/>
      <c r="DL36" s="663">
        <v>1340036</v>
      </c>
      <c r="DM36" s="658"/>
      <c r="DN36" s="658"/>
      <c r="DO36" s="658"/>
      <c r="DP36" s="658"/>
      <c r="DQ36" s="658"/>
      <c r="DR36" s="658"/>
      <c r="DS36" s="658"/>
      <c r="DT36" s="658"/>
      <c r="DU36" s="658"/>
      <c r="DV36" s="659"/>
      <c r="DW36" s="660">
        <v>9.6</v>
      </c>
      <c r="DX36" s="672"/>
      <c r="DY36" s="672"/>
      <c r="DZ36" s="672"/>
      <c r="EA36" s="672"/>
      <c r="EB36" s="672"/>
      <c r="EC36" s="684"/>
    </row>
    <row r="37" spans="2:133" ht="11.25" customHeight="1">
      <c r="B37" s="654" t="s">
        <v>332</v>
      </c>
      <c r="C37" s="655"/>
      <c r="D37" s="655"/>
      <c r="E37" s="655"/>
      <c r="F37" s="655"/>
      <c r="G37" s="655"/>
      <c r="H37" s="655"/>
      <c r="I37" s="655"/>
      <c r="J37" s="655"/>
      <c r="K37" s="655"/>
      <c r="L37" s="655"/>
      <c r="M37" s="655"/>
      <c r="N37" s="655"/>
      <c r="O37" s="655"/>
      <c r="P37" s="655"/>
      <c r="Q37" s="656"/>
      <c r="R37" s="657">
        <v>909530</v>
      </c>
      <c r="S37" s="658"/>
      <c r="T37" s="658"/>
      <c r="U37" s="658"/>
      <c r="V37" s="658"/>
      <c r="W37" s="658"/>
      <c r="X37" s="658"/>
      <c r="Y37" s="659"/>
      <c r="Z37" s="695">
        <v>3.6</v>
      </c>
      <c r="AA37" s="695"/>
      <c r="AB37" s="695"/>
      <c r="AC37" s="695"/>
      <c r="AD37" s="696">
        <v>643</v>
      </c>
      <c r="AE37" s="696"/>
      <c r="AF37" s="696"/>
      <c r="AG37" s="696"/>
      <c r="AH37" s="696"/>
      <c r="AI37" s="696"/>
      <c r="AJ37" s="696"/>
      <c r="AK37" s="696"/>
      <c r="AL37" s="660">
        <v>0</v>
      </c>
      <c r="AM37" s="661"/>
      <c r="AN37" s="661"/>
      <c r="AO37" s="697"/>
      <c r="AQ37" s="690" t="s">
        <v>333</v>
      </c>
      <c r="AR37" s="691"/>
      <c r="AS37" s="691"/>
      <c r="AT37" s="691"/>
      <c r="AU37" s="691"/>
      <c r="AV37" s="691"/>
      <c r="AW37" s="691"/>
      <c r="AX37" s="691"/>
      <c r="AY37" s="692"/>
      <c r="AZ37" s="657">
        <v>734124</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-18142</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461372</v>
      </c>
      <c r="CS37" s="670"/>
      <c r="CT37" s="670"/>
      <c r="CU37" s="670"/>
      <c r="CV37" s="670"/>
      <c r="CW37" s="670"/>
      <c r="CX37" s="670"/>
      <c r="CY37" s="671"/>
      <c r="CZ37" s="660">
        <v>1.9</v>
      </c>
      <c r="DA37" s="672"/>
      <c r="DB37" s="672"/>
      <c r="DC37" s="673"/>
      <c r="DD37" s="663">
        <v>461250</v>
      </c>
      <c r="DE37" s="670"/>
      <c r="DF37" s="670"/>
      <c r="DG37" s="670"/>
      <c r="DH37" s="670"/>
      <c r="DI37" s="670"/>
      <c r="DJ37" s="670"/>
      <c r="DK37" s="671"/>
      <c r="DL37" s="663">
        <v>380357</v>
      </c>
      <c r="DM37" s="670"/>
      <c r="DN37" s="670"/>
      <c r="DO37" s="670"/>
      <c r="DP37" s="670"/>
      <c r="DQ37" s="670"/>
      <c r="DR37" s="670"/>
      <c r="DS37" s="670"/>
      <c r="DT37" s="670"/>
      <c r="DU37" s="670"/>
      <c r="DV37" s="671"/>
      <c r="DW37" s="660">
        <v>2.7</v>
      </c>
      <c r="DX37" s="672"/>
      <c r="DY37" s="672"/>
      <c r="DZ37" s="672"/>
      <c r="EA37" s="672"/>
      <c r="EB37" s="672"/>
      <c r="EC37" s="684"/>
    </row>
    <row r="38" spans="2:133" ht="11.25" customHeight="1">
      <c r="B38" s="654" t="s">
        <v>336</v>
      </c>
      <c r="C38" s="655"/>
      <c r="D38" s="655"/>
      <c r="E38" s="655"/>
      <c r="F38" s="655"/>
      <c r="G38" s="655"/>
      <c r="H38" s="655"/>
      <c r="I38" s="655"/>
      <c r="J38" s="655"/>
      <c r="K38" s="655"/>
      <c r="L38" s="655"/>
      <c r="M38" s="655"/>
      <c r="N38" s="655"/>
      <c r="O38" s="655"/>
      <c r="P38" s="655"/>
      <c r="Q38" s="656"/>
      <c r="R38" s="657">
        <v>1797283</v>
      </c>
      <c r="S38" s="658"/>
      <c r="T38" s="658"/>
      <c r="U38" s="658"/>
      <c r="V38" s="658"/>
      <c r="W38" s="658"/>
      <c r="X38" s="658"/>
      <c r="Y38" s="659"/>
      <c r="Z38" s="695">
        <v>7.1</v>
      </c>
      <c r="AA38" s="695"/>
      <c r="AB38" s="695"/>
      <c r="AC38" s="695"/>
      <c r="AD38" s="696" t="s">
        <v>184</v>
      </c>
      <c r="AE38" s="696"/>
      <c r="AF38" s="696"/>
      <c r="AG38" s="696"/>
      <c r="AH38" s="696"/>
      <c r="AI38" s="696"/>
      <c r="AJ38" s="696"/>
      <c r="AK38" s="696"/>
      <c r="AL38" s="660" t="s">
        <v>184</v>
      </c>
      <c r="AM38" s="661"/>
      <c r="AN38" s="661"/>
      <c r="AO38" s="697"/>
      <c r="AQ38" s="690" t="s">
        <v>337</v>
      </c>
      <c r="AR38" s="691"/>
      <c r="AS38" s="691"/>
      <c r="AT38" s="691"/>
      <c r="AU38" s="691"/>
      <c r="AV38" s="691"/>
      <c r="AW38" s="691"/>
      <c r="AX38" s="691"/>
      <c r="AY38" s="692"/>
      <c r="AZ38" s="657">
        <v>240891</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6448</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1955767</v>
      </c>
      <c r="CS38" s="658"/>
      <c r="CT38" s="658"/>
      <c r="CU38" s="658"/>
      <c r="CV38" s="658"/>
      <c r="CW38" s="658"/>
      <c r="CX38" s="658"/>
      <c r="CY38" s="659"/>
      <c r="CZ38" s="660">
        <v>7.9</v>
      </c>
      <c r="DA38" s="672"/>
      <c r="DB38" s="672"/>
      <c r="DC38" s="673"/>
      <c r="DD38" s="663">
        <v>1621595</v>
      </c>
      <c r="DE38" s="658"/>
      <c r="DF38" s="658"/>
      <c r="DG38" s="658"/>
      <c r="DH38" s="658"/>
      <c r="DI38" s="658"/>
      <c r="DJ38" s="658"/>
      <c r="DK38" s="659"/>
      <c r="DL38" s="663">
        <v>1459976</v>
      </c>
      <c r="DM38" s="658"/>
      <c r="DN38" s="658"/>
      <c r="DO38" s="658"/>
      <c r="DP38" s="658"/>
      <c r="DQ38" s="658"/>
      <c r="DR38" s="658"/>
      <c r="DS38" s="658"/>
      <c r="DT38" s="658"/>
      <c r="DU38" s="658"/>
      <c r="DV38" s="659"/>
      <c r="DW38" s="660">
        <v>10.4</v>
      </c>
      <c r="DX38" s="672"/>
      <c r="DY38" s="672"/>
      <c r="DZ38" s="672"/>
      <c r="EA38" s="672"/>
      <c r="EB38" s="672"/>
      <c r="EC38" s="684"/>
    </row>
    <row r="39" spans="2:133" ht="11.25" customHeight="1">
      <c r="B39" s="654" t="s">
        <v>340</v>
      </c>
      <c r="C39" s="655"/>
      <c r="D39" s="655"/>
      <c r="E39" s="655"/>
      <c r="F39" s="655"/>
      <c r="G39" s="655"/>
      <c r="H39" s="655"/>
      <c r="I39" s="655"/>
      <c r="J39" s="655"/>
      <c r="K39" s="655"/>
      <c r="L39" s="655"/>
      <c r="M39" s="655"/>
      <c r="N39" s="655"/>
      <c r="O39" s="655"/>
      <c r="P39" s="655"/>
      <c r="Q39" s="656"/>
      <c r="R39" s="657" t="s">
        <v>184</v>
      </c>
      <c r="S39" s="658"/>
      <c r="T39" s="658"/>
      <c r="U39" s="658"/>
      <c r="V39" s="658"/>
      <c r="W39" s="658"/>
      <c r="X39" s="658"/>
      <c r="Y39" s="659"/>
      <c r="Z39" s="695" t="s">
        <v>184</v>
      </c>
      <c r="AA39" s="695"/>
      <c r="AB39" s="695"/>
      <c r="AC39" s="695"/>
      <c r="AD39" s="696" t="s">
        <v>184</v>
      </c>
      <c r="AE39" s="696"/>
      <c r="AF39" s="696"/>
      <c r="AG39" s="696"/>
      <c r="AH39" s="696"/>
      <c r="AI39" s="696"/>
      <c r="AJ39" s="696"/>
      <c r="AK39" s="696"/>
      <c r="AL39" s="660" t="s">
        <v>184</v>
      </c>
      <c r="AM39" s="661"/>
      <c r="AN39" s="661"/>
      <c r="AO39" s="697"/>
      <c r="AQ39" s="690" t="s">
        <v>341</v>
      </c>
      <c r="AR39" s="691"/>
      <c r="AS39" s="691"/>
      <c r="AT39" s="691"/>
      <c r="AU39" s="691"/>
      <c r="AV39" s="691"/>
      <c r="AW39" s="691"/>
      <c r="AX39" s="691"/>
      <c r="AY39" s="692"/>
      <c r="AZ39" s="657" t="s">
        <v>129</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9930</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726184</v>
      </c>
      <c r="CS39" s="670"/>
      <c r="CT39" s="670"/>
      <c r="CU39" s="670"/>
      <c r="CV39" s="670"/>
      <c r="CW39" s="670"/>
      <c r="CX39" s="670"/>
      <c r="CY39" s="671"/>
      <c r="CZ39" s="660">
        <v>2.9</v>
      </c>
      <c r="DA39" s="672"/>
      <c r="DB39" s="672"/>
      <c r="DC39" s="673"/>
      <c r="DD39" s="663">
        <v>452575</v>
      </c>
      <c r="DE39" s="670"/>
      <c r="DF39" s="670"/>
      <c r="DG39" s="670"/>
      <c r="DH39" s="670"/>
      <c r="DI39" s="670"/>
      <c r="DJ39" s="670"/>
      <c r="DK39" s="671"/>
      <c r="DL39" s="663" t="s">
        <v>184</v>
      </c>
      <c r="DM39" s="670"/>
      <c r="DN39" s="670"/>
      <c r="DO39" s="670"/>
      <c r="DP39" s="670"/>
      <c r="DQ39" s="670"/>
      <c r="DR39" s="670"/>
      <c r="DS39" s="670"/>
      <c r="DT39" s="670"/>
      <c r="DU39" s="670"/>
      <c r="DV39" s="671"/>
      <c r="DW39" s="660" t="s">
        <v>129</v>
      </c>
      <c r="DX39" s="672"/>
      <c r="DY39" s="672"/>
      <c r="DZ39" s="672"/>
      <c r="EA39" s="672"/>
      <c r="EB39" s="672"/>
      <c r="EC39" s="684"/>
    </row>
    <row r="40" spans="2:133" ht="11.25" customHeight="1">
      <c r="B40" s="654" t="s">
        <v>344</v>
      </c>
      <c r="C40" s="655"/>
      <c r="D40" s="655"/>
      <c r="E40" s="655"/>
      <c r="F40" s="655"/>
      <c r="G40" s="655"/>
      <c r="H40" s="655"/>
      <c r="I40" s="655"/>
      <c r="J40" s="655"/>
      <c r="K40" s="655"/>
      <c r="L40" s="655"/>
      <c r="M40" s="655"/>
      <c r="N40" s="655"/>
      <c r="O40" s="655"/>
      <c r="P40" s="655"/>
      <c r="Q40" s="656"/>
      <c r="R40" s="657">
        <v>188983</v>
      </c>
      <c r="S40" s="658"/>
      <c r="T40" s="658"/>
      <c r="U40" s="658"/>
      <c r="V40" s="658"/>
      <c r="W40" s="658"/>
      <c r="X40" s="658"/>
      <c r="Y40" s="659"/>
      <c r="Z40" s="695">
        <v>0.8</v>
      </c>
      <c r="AA40" s="695"/>
      <c r="AB40" s="695"/>
      <c r="AC40" s="695"/>
      <c r="AD40" s="696" t="s">
        <v>184</v>
      </c>
      <c r="AE40" s="696"/>
      <c r="AF40" s="696"/>
      <c r="AG40" s="696"/>
      <c r="AH40" s="696"/>
      <c r="AI40" s="696"/>
      <c r="AJ40" s="696"/>
      <c r="AK40" s="696"/>
      <c r="AL40" s="660" t="s">
        <v>184</v>
      </c>
      <c r="AM40" s="661"/>
      <c r="AN40" s="661"/>
      <c r="AO40" s="697"/>
      <c r="AQ40" s="690" t="s">
        <v>345</v>
      </c>
      <c r="AR40" s="691"/>
      <c r="AS40" s="691"/>
      <c r="AT40" s="691"/>
      <c r="AU40" s="691"/>
      <c r="AV40" s="691"/>
      <c r="AW40" s="691"/>
      <c r="AX40" s="691"/>
      <c r="AY40" s="692"/>
      <c r="AZ40" s="657" t="s">
        <v>184</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76</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128200</v>
      </c>
      <c r="CS40" s="658"/>
      <c r="CT40" s="658"/>
      <c r="CU40" s="658"/>
      <c r="CV40" s="658"/>
      <c r="CW40" s="658"/>
      <c r="CX40" s="658"/>
      <c r="CY40" s="659"/>
      <c r="CZ40" s="660">
        <v>0.5</v>
      </c>
      <c r="DA40" s="672"/>
      <c r="DB40" s="672"/>
      <c r="DC40" s="673"/>
      <c r="DD40" s="663">
        <v>110000</v>
      </c>
      <c r="DE40" s="658"/>
      <c r="DF40" s="658"/>
      <c r="DG40" s="658"/>
      <c r="DH40" s="658"/>
      <c r="DI40" s="658"/>
      <c r="DJ40" s="658"/>
      <c r="DK40" s="659"/>
      <c r="DL40" s="663" t="s">
        <v>184</v>
      </c>
      <c r="DM40" s="658"/>
      <c r="DN40" s="658"/>
      <c r="DO40" s="658"/>
      <c r="DP40" s="658"/>
      <c r="DQ40" s="658"/>
      <c r="DR40" s="658"/>
      <c r="DS40" s="658"/>
      <c r="DT40" s="658"/>
      <c r="DU40" s="658"/>
      <c r="DV40" s="659"/>
      <c r="DW40" s="660" t="s">
        <v>129</v>
      </c>
      <c r="DX40" s="672"/>
      <c r="DY40" s="672"/>
      <c r="DZ40" s="672"/>
      <c r="EA40" s="672"/>
      <c r="EB40" s="672"/>
      <c r="EC40" s="684"/>
    </row>
    <row r="41" spans="2:133" ht="11.25" customHeight="1">
      <c r="B41" s="638" t="s">
        <v>349</v>
      </c>
      <c r="C41" s="639"/>
      <c r="D41" s="639"/>
      <c r="E41" s="639"/>
      <c r="F41" s="639"/>
      <c r="G41" s="639"/>
      <c r="H41" s="639"/>
      <c r="I41" s="639"/>
      <c r="J41" s="639"/>
      <c r="K41" s="639"/>
      <c r="L41" s="639"/>
      <c r="M41" s="639"/>
      <c r="N41" s="639"/>
      <c r="O41" s="639"/>
      <c r="P41" s="639"/>
      <c r="Q41" s="640"/>
      <c r="R41" s="641">
        <v>25191922</v>
      </c>
      <c r="S41" s="682"/>
      <c r="T41" s="682"/>
      <c r="U41" s="682"/>
      <c r="V41" s="682"/>
      <c r="W41" s="682"/>
      <c r="X41" s="682"/>
      <c r="Y41" s="685"/>
      <c r="Z41" s="686">
        <v>100</v>
      </c>
      <c r="AA41" s="686"/>
      <c r="AB41" s="686"/>
      <c r="AC41" s="686"/>
      <c r="AD41" s="687">
        <v>13797015</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382276</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129</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246</v>
      </c>
      <c r="CS41" s="670"/>
      <c r="CT41" s="670"/>
      <c r="CU41" s="670"/>
      <c r="CV41" s="670"/>
      <c r="CW41" s="670"/>
      <c r="CX41" s="670"/>
      <c r="CY41" s="671"/>
      <c r="CZ41" s="660" t="s">
        <v>184</v>
      </c>
      <c r="DA41" s="672"/>
      <c r="DB41" s="672"/>
      <c r="DC41" s="673"/>
      <c r="DD41" s="663" t="s">
        <v>184</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353</v>
      </c>
      <c r="AR42" s="703"/>
      <c r="AS42" s="703"/>
      <c r="AT42" s="703"/>
      <c r="AU42" s="703"/>
      <c r="AV42" s="703"/>
      <c r="AW42" s="703"/>
      <c r="AX42" s="703"/>
      <c r="AY42" s="704"/>
      <c r="AZ42" s="641">
        <v>1529367</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313</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2904767</v>
      </c>
      <c r="CS42" s="670"/>
      <c r="CT42" s="670"/>
      <c r="CU42" s="670"/>
      <c r="CV42" s="670"/>
      <c r="CW42" s="670"/>
      <c r="CX42" s="670"/>
      <c r="CY42" s="671"/>
      <c r="CZ42" s="660">
        <v>11.7</v>
      </c>
      <c r="DA42" s="672"/>
      <c r="DB42" s="672"/>
      <c r="DC42" s="673"/>
      <c r="DD42" s="663">
        <v>822461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356</v>
      </c>
      <c r="CD43" s="654" t="s">
        <v>357</v>
      </c>
      <c r="CE43" s="655"/>
      <c r="CF43" s="655"/>
      <c r="CG43" s="655"/>
      <c r="CH43" s="655"/>
      <c r="CI43" s="655"/>
      <c r="CJ43" s="655"/>
      <c r="CK43" s="655"/>
      <c r="CL43" s="655"/>
      <c r="CM43" s="655"/>
      <c r="CN43" s="655"/>
      <c r="CO43" s="655"/>
      <c r="CP43" s="655"/>
      <c r="CQ43" s="656"/>
      <c r="CR43" s="657">
        <v>191622</v>
      </c>
      <c r="CS43" s="670"/>
      <c r="CT43" s="670"/>
      <c r="CU43" s="670"/>
      <c r="CV43" s="670"/>
      <c r="CW43" s="670"/>
      <c r="CX43" s="670"/>
      <c r="CY43" s="671"/>
      <c r="CZ43" s="660">
        <v>0.8</v>
      </c>
      <c r="DA43" s="672"/>
      <c r="DB43" s="672"/>
      <c r="DC43" s="673"/>
      <c r="DD43" s="663">
        <v>187893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359</v>
      </c>
      <c r="CG44" s="655"/>
      <c r="CH44" s="655"/>
      <c r="CI44" s="655"/>
      <c r="CJ44" s="655"/>
      <c r="CK44" s="655"/>
      <c r="CL44" s="655"/>
      <c r="CM44" s="655"/>
      <c r="CN44" s="655"/>
      <c r="CO44" s="655"/>
      <c r="CP44" s="655"/>
      <c r="CQ44" s="656"/>
      <c r="CR44" s="657">
        <v>2899047</v>
      </c>
      <c r="CS44" s="658"/>
      <c r="CT44" s="658"/>
      <c r="CU44" s="658"/>
      <c r="CV44" s="658"/>
      <c r="CW44" s="658"/>
      <c r="CX44" s="658"/>
      <c r="CY44" s="659"/>
      <c r="CZ44" s="660">
        <v>11.7</v>
      </c>
      <c r="DA44" s="661"/>
      <c r="DB44" s="661"/>
      <c r="DC44" s="662"/>
      <c r="DD44" s="663">
        <v>816741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846106</v>
      </c>
      <c r="CS45" s="670"/>
      <c r="CT45" s="670"/>
      <c r="CU45" s="670"/>
      <c r="CV45" s="670"/>
      <c r="CW45" s="670"/>
      <c r="CX45" s="670"/>
      <c r="CY45" s="671"/>
      <c r="CZ45" s="660">
        <v>3.4</v>
      </c>
      <c r="DA45" s="672"/>
      <c r="DB45" s="672"/>
      <c r="DC45" s="673"/>
      <c r="DD45" s="663">
        <v>23484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362</v>
      </c>
      <c r="CG46" s="655"/>
      <c r="CH46" s="655"/>
      <c r="CI46" s="655"/>
      <c r="CJ46" s="655"/>
      <c r="CK46" s="655"/>
      <c r="CL46" s="655"/>
      <c r="CM46" s="655"/>
      <c r="CN46" s="655"/>
      <c r="CO46" s="655"/>
      <c r="CP46" s="655"/>
      <c r="CQ46" s="656"/>
      <c r="CR46" s="657">
        <v>2039630</v>
      </c>
      <c r="CS46" s="658"/>
      <c r="CT46" s="658"/>
      <c r="CU46" s="658"/>
      <c r="CV46" s="658"/>
      <c r="CW46" s="658"/>
      <c r="CX46" s="658"/>
      <c r="CY46" s="659"/>
      <c r="CZ46" s="660">
        <v>8.1999999999999993</v>
      </c>
      <c r="DA46" s="661"/>
      <c r="DB46" s="661"/>
      <c r="DC46" s="662"/>
      <c r="DD46" s="663">
        <v>782746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363</v>
      </c>
      <c r="CG47" s="655"/>
      <c r="CH47" s="655"/>
      <c r="CI47" s="655"/>
      <c r="CJ47" s="655"/>
      <c r="CK47" s="655"/>
      <c r="CL47" s="655"/>
      <c r="CM47" s="655"/>
      <c r="CN47" s="655"/>
      <c r="CO47" s="655"/>
      <c r="CP47" s="655"/>
      <c r="CQ47" s="656"/>
      <c r="CR47" s="657">
        <v>5720</v>
      </c>
      <c r="CS47" s="670"/>
      <c r="CT47" s="670"/>
      <c r="CU47" s="670"/>
      <c r="CV47" s="670"/>
      <c r="CW47" s="670"/>
      <c r="CX47" s="670"/>
      <c r="CY47" s="671"/>
      <c r="CZ47" s="660">
        <v>0</v>
      </c>
      <c r="DA47" s="672"/>
      <c r="DB47" s="672"/>
      <c r="DC47" s="673"/>
      <c r="DD47" s="663">
        <v>5720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c r="B48" s="225"/>
      <c r="CD48" s="680"/>
      <c r="CE48" s="681"/>
      <c r="CF48" s="654" t="s">
        <v>364</v>
      </c>
      <c r="CG48" s="655"/>
      <c r="CH48" s="655"/>
      <c r="CI48" s="655"/>
      <c r="CJ48" s="655"/>
      <c r="CK48" s="655"/>
      <c r="CL48" s="655"/>
      <c r="CM48" s="655"/>
      <c r="CN48" s="655"/>
      <c r="CO48" s="655"/>
      <c r="CP48" s="655"/>
      <c r="CQ48" s="656"/>
      <c r="CR48" s="657" t="s">
        <v>184</v>
      </c>
      <c r="CS48" s="658"/>
      <c r="CT48" s="658"/>
      <c r="CU48" s="658"/>
      <c r="CV48" s="658"/>
      <c r="CW48" s="658"/>
      <c r="CX48" s="658"/>
      <c r="CY48" s="659"/>
      <c r="CZ48" s="660" t="s">
        <v>184</v>
      </c>
      <c r="DA48" s="661"/>
      <c r="DB48" s="661"/>
      <c r="DC48" s="662"/>
      <c r="DD48" s="663" t="s">
        <v>246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365</v>
      </c>
      <c r="CE49" s="639"/>
      <c r="CF49" s="639"/>
      <c r="CG49" s="639"/>
      <c r="CH49" s="639"/>
      <c r="CI49" s="639"/>
      <c r="CJ49" s="639"/>
      <c r="CK49" s="639"/>
      <c r="CL49" s="639"/>
      <c r="CM49" s="639"/>
      <c r="CN49" s="639"/>
      <c r="CO49" s="639"/>
      <c r="CP49" s="639"/>
      <c r="CQ49" s="640"/>
      <c r="CR49" s="641">
        <v>24724766</v>
      </c>
      <c r="CS49" s="642"/>
      <c r="CT49" s="642"/>
      <c r="CU49" s="642"/>
      <c r="CV49" s="642"/>
      <c r="CW49" s="642"/>
      <c r="CX49" s="642"/>
      <c r="CY49" s="643"/>
      <c r="CZ49" s="644">
        <v>100</v>
      </c>
      <c r="DA49" s="645"/>
      <c r="DB49" s="645"/>
      <c r="DC49" s="646"/>
      <c r="DD49" s="647">
        <v>16859885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M0wK5FlU/uYbTmpXNmscjtp62GHIUXuhxkoPJ+TSsQrUVvku3NZNvrLLCGd3JoCu0aOxnwB4toTJA8w8/UOGg==" saltValue="VXLVbskGIQ0ue+2VFxoS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366</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367</v>
      </c>
      <c r="DK2" s="1128"/>
      <c r="DL2" s="1128"/>
      <c r="DM2" s="1128"/>
      <c r="DN2" s="1128"/>
      <c r="DO2" s="1129"/>
      <c r="DP2" s="228"/>
      <c r="DQ2" s="1127" t="s">
        <v>368</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369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371</v>
      </c>
      <c r="B5" s="1032"/>
      <c r="C5" s="1032"/>
      <c r="D5" s="1032"/>
      <c r="E5" s="1032"/>
      <c r="F5" s="1032"/>
      <c r="G5" s="1032"/>
      <c r="H5" s="1032"/>
      <c r="I5" s="1032"/>
      <c r="J5" s="1032"/>
      <c r="K5" s="1032"/>
      <c r="L5" s="1032"/>
      <c r="M5" s="1032"/>
      <c r="N5" s="1032"/>
      <c r="O5" s="1032"/>
      <c r="P5" s="1033"/>
      <c r="Q5" s="1037" t="s">
        <v>372</v>
      </c>
      <c r="R5" s="1038"/>
      <c r="S5" s="1038"/>
      <c r="T5" s="1038"/>
      <c r="U5" s="1039"/>
      <c r="V5" s="1037" t="s">
        <v>373</v>
      </c>
      <c r="W5" s="1038"/>
      <c r="X5" s="1038"/>
      <c r="Y5" s="1038"/>
      <c r="Z5" s="1039"/>
      <c r="AA5" s="1037" t="s">
        <v>374</v>
      </c>
      <c r="AB5" s="1038"/>
      <c r="AC5" s="1038"/>
      <c r="AD5" s="1038"/>
      <c r="AE5" s="1038"/>
      <c r="AF5" s="1130" t="s">
        <v>375</v>
      </c>
      <c r="AG5" s="1038"/>
      <c r="AH5" s="1038"/>
      <c r="AI5" s="1038"/>
      <c r="AJ5" s="1051"/>
      <c r="AK5" s="1038" t="s">
        <v>376</v>
      </c>
      <c r="AL5" s="1038"/>
      <c r="AM5" s="1038"/>
      <c r="AN5" s="1038"/>
      <c r="AO5" s="1039"/>
      <c r="AP5" s="1037" t="s">
        <v>377</v>
      </c>
      <c r="AQ5" s="1038"/>
      <c r="AR5" s="1038"/>
      <c r="AS5" s="1038"/>
      <c r="AT5" s="1039"/>
      <c r="AU5" s="1037" t="s">
        <v>378</v>
      </c>
      <c r="AV5" s="1038"/>
      <c r="AW5" s="1038"/>
      <c r="AX5" s="1038"/>
      <c r="AY5" s="1051"/>
      <c r="AZ5" s="232"/>
      <c r="BA5" s="232"/>
      <c r="BB5" s="232"/>
      <c r="BC5" s="232"/>
      <c r="BD5" s="232"/>
      <c r="BE5" s="233"/>
      <c r="BF5" s="233"/>
      <c r="BG5" s="233"/>
      <c r="BH5" s="233"/>
      <c r="BI5" s="233"/>
      <c r="BJ5" s="233"/>
      <c r="BK5" s="233"/>
      <c r="BL5" s="233"/>
      <c r="BM5" s="233"/>
      <c r="BN5" s="233"/>
      <c r="BO5" s="233"/>
      <c r="BP5" s="233"/>
      <c r="BQ5" s="1031" t="s">
        <v>379</v>
      </c>
      <c r="BR5" s="1032"/>
      <c r="BS5" s="1032"/>
      <c r="BT5" s="1032"/>
      <c r="BU5" s="1032"/>
      <c r="BV5" s="1032"/>
      <c r="BW5" s="1032"/>
      <c r="BX5" s="1032"/>
      <c r="BY5" s="1032"/>
      <c r="BZ5" s="1032"/>
      <c r="CA5" s="1032"/>
      <c r="CB5" s="1032"/>
      <c r="CC5" s="1032"/>
      <c r="CD5" s="1032"/>
      <c r="CE5" s="1032"/>
      <c r="CF5" s="1032"/>
      <c r="CG5" s="1033"/>
      <c r="CH5" s="1037" t="s">
        <v>380</v>
      </c>
      <c r="CI5" s="1038"/>
      <c r="CJ5" s="1038"/>
      <c r="CK5" s="1038"/>
      <c r="CL5" s="1039"/>
      <c r="CM5" s="1037" t="s">
        <v>381</v>
      </c>
      <c r="CN5" s="1038"/>
      <c r="CO5" s="1038"/>
      <c r="CP5" s="1038"/>
      <c r="CQ5" s="1039"/>
      <c r="CR5" s="1037" t="s">
        <v>382</v>
      </c>
      <c r="CS5" s="1038"/>
      <c r="CT5" s="1038"/>
      <c r="CU5" s="1038"/>
      <c r="CV5" s="1039"/>
      <c r="CW5" s="1037" t="s">
        <v>383</v>
      </c>
      <c r="CX5" s="1038"/>
      <c r="CY5" s="1038"/>
      <c r="CZ5" s="1038"/>
      <c r="DA5" s="1039"/>
      <c r="DB5" s="1037" t="s">
        <v>384</v>
      </c>
      <c r="DC5" s="1038"/>
      <c r="DD5" s="1038"/>
      <c r="DE5" s="1038"/>
      <c r="DF5" s="1039"/>
      <c r="DG5" s="1120" t="s">
        <v>385</v>
      </c>
      <c r="DH5" s="1121"/>
      <c r="DI5" s="1121"/>
      <c r="DJ5" s="1121"/>
      <c r="DK5" s="1122"/>
      <c r="DL5" s="1120" t="s">
        <v>386</v>
      </c>
      <c r="DM5" s="1121"/>
      <c r="DN5" s="1121"/>
      <c r="DO5" s="1121"/>
      <c r="DP5" s="1122"/>
      <c r="DQ5" s="1037" t="s">
        <v>387</v>
      </c>
      <c r="DR5" s="1038"/>
      <c r="DS5" s="1038"/>
      <c r="DT5" s="1038"/>
      <c r="DU5" s="1039"/>
      <c r="DV5" s="1037" t="s">
        <v>378</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388</v>
      </c>
      <c r="C7" s="1084"/>
      <c r="D7" s="1084"/>
      <c r="E7" s="1084"/>
      <c r="F7" s="1084"/>
      <c r="G7" s="1084"/>
      <c r="H7" s="1084"/>
      <c r="I7" s="1084"/>
      <c r="J7" s="1084"/>
      <c r="K7" s="1084"/>
      <c r="L7" s="1084"/>
      <c r="M7" s="1084"/>
      <c r="N7" s="1084"/>
      <c r="O7" s="1084"/>
      <c r="P7" s="1085"/>
      <c r="Q7" s="1138">
        <v>25129</v>
      </c>
      <c r="R7" s="1139"/>
      <c r="S7" s="1139"/>
      <c r="T7" s="1139"/>
      <c r="U7" s="1139"/>
      <c r="V7" s="1139">
        <v>24678</v>
      </c>
      <c r="W7" s="1139"/>
      <c r="X7" s="1139"/>
      <c r="Y7" s="1139"/>
      <c r="Z7" s="1139"/>
      <c r="AA7" s="1139">
        <v>451</v>
      </c>
      <c r="AB7" s="1139"/>
      <c r="AC7" s="1139"/>
      <c r="AD7" s="1139"/>
      <c r="AE7" s="1140"/>
      <c r="AF7" s="1141">
        <v>302</v>
      </c>
      <c r="AG7" s="1142"/>
      <c r="AH7" s="1142"/>
      <c r="AI7" s="1142"/>
      <c r="AJ7" s="1143"/>
      <c r="AK7" s="1144">
        <v>669</v>
      </c>
      <c r="AL7" s="1145"/>
      <c r="AM7" s="1145"/>
      <c r="AN7" s="1145"/>
      <c r="AO7" s="1145"/>
      <c r="AP7" s="1145">
        <v>23027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594</v>
      </c>
      <c r="BT7" s="1136"/>
      <c r="BU7" s="1136"/>
      <c r="BV7" s="1136"/>
      <c r="BW7" s="1136"/>
      <c r="BX7" s="1136"/>
      <c r="BY7" s="1136"/>
      <c r="BZ7" s="1136"/>
      <c r="CA7" s="1136"/>
      <c r="CB7" s="1136"/>
      <c r="CC7" s="1136"/>
      <c r="CD7" s="1136"/>
      <c r="CE7" s="1136"/>
      <c r="CF7" s="1136"/>
      <c r="CG7" s="1148"/>
      <c r="CH7" s="1132">
        <v>0</v>
      </c>
      <c r="CI7" s="1133"/>
      <c r="CJ7" s="1133"/>
      <c r="CK7" s="1133"/>
      <c r="CL7" s="1134"/>
      <c r="CM7" s="1132">
        <v>116</v>
      </c>
      <c r="CN7" s="1133"/>
      <c r="CO7" s="1133"/>
      <c r="CP7" s="1133"/>
      <c r="CQ7" s="1134"/>
      <c r="CR7" s="1132">
        <v>50</v>
      </c>
      <c r="CS7" s="1133"/>
      <c r="CT7" s="1133"/>
      <c r="CU7" s="1133"/>
      <c r="CV7" s="1134"/>
      <c r="CW7" s="1132">
        <v>5</v>
      </c>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c r="A8" s="238">
        <v>2</v>
      </c>
      <c r="B8" s="1066" t="s">
        <v>389</v>
      </c>
      <c r="C8" s="1067"/>
      <c r="D8" s="1067"/>
      <c r="E8" s="1067"/>
      <c r="F8" s="1067"/>
      <c r="G8" s="1067"/>
      <c r="H8" s="1067"/>
      <c r="I8" s="1067"/>
      <c r="J8" s="1067"/>
      <c r="K8" s="1067"/>
      <c r="L8" s="1067"/>
      <c r="M8" s="1067"/>
      <c r="N8" s="1067"/>
      <c r="O8" s="1067"/>
      <c r="P8" s="1068"/>
      <c r="Q8" s="1074">
        <v>37</v>
      </c>
      <c r="R8" s="1075"/>
      <c r="S8" s="1075"/>
      <c r="T8" s="1075"/>
      <c r="U8" s="1075"/>
      <c r="V8" s="1075">
        <v>24</v>
      </c>
      <c r="W8" s="1075"/>
      <c r="X8" s="1075"/>
      <c r="Y8" s="1075"/>
      <c r="Z8" s="1075"/>
      <c r="AA8" s="1075">
        <v>13</v>
      </c>
      <c r="AB8" s="1075"/>
      <c r="AC8" s="1075"/>
      <c r="AD8" s="1075"/>
      <c r="AE8" s="1076"/>
      <c r="AF8" s="1071">
        <v>13</v>
      </c>
      <c r="AG8" s="1072"/>
      <c r="AH8" s="1072"/>
      <c r="AI8" s="1072"/>
      <c r="AJ8" s="1073"/>
      <c r="AK8" s="1116"/>
      <c r="AL8" s="1117"/>
      <c r="AM8" s="1117"/>
      <c r="AN8" s="1117"/>
      <c r="AO8" s="1117"/>
      <c r="AP8" s="1117">
        <v>131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595</v>
      </c>
      <c r="BT8" s="1029"/>
      <c r="BU8" s="1029"/>
      <c r="BV8" s="1029"/>
      <c r="BW8" s="1029"/>
      <c r="BX8" s="1029"/>
      <c r="BY8" s="1029"/>
      <c r="BZ8" s="1029"/>
      <c r="CA8" s="1029"/>
      <c r="CB8" s="1029"/>
      <c r="CC8" s="1029"/>
      <c r="CD8" s="1029"/>
      <c r="CE8" s="1029"/>
      <c r="CF8" s="1029"/>
      <c r="CG8" s="1050"/>
      <c r="CH8" s="1025">
        <v>3</v>
      </c>
      <c r="CI8" s="1026"/>
      <c r="CJ8" s="1026"/>
      <c r="CK8" s="1026"/>
      <c r="CL8" s="1027"/>
      <c r="CM8" s="1025">
        <v>167</v>
      </c>
      <c r="CN8" s="1026"/>
      <c r="CO8" s="1026"/>
      <c r="CP8" s="1026"/>
      <c r="CQ8" s="1027"/>
      <c r="CR8" s="1025">
        <v>300</v>
      </c>
      <c r="CS8" s="1026"/>
      <c r="CT8" s="1026"/>
      <c r="CU8" s="1026"/>
      <c r="CV8" s="1027"/>
      <c r="CW8" s="1025">
        <v>0</v>
      </c>
      <c r="CX8" s="1026"/>
      <c r="CY8" s="1026"/>
      <c r="CZ8" s="1026"/>
      <c r="DA8" s="1027"/>
      <c r="DB8" s="1025">
        <v>110</v>
      </c>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t="s">
        <v>390</v>
      </c>
      <c r="C9" s="1067"/>
      <c r="D9" s="1067"/>
      <c r="E9" s="1067"/>
      <c r="F9" s="1067"/>
      <c r="G9" s="1067"/>
      <c r="H9" s="1067"/>
      <c r="I9" s="1067"/>
      <c r="J9" s="1067"/>
      <c r="K9" s="1067"/>
      <c r="L9" s="1067"/>
      <c r="M9" s="1067"/>
      <c r="N9" s="1067"/>
      <c r="O9" s="1067"/>
      <c r="P9" s="1068"/>
      <c r="Q9" s="1074">
        <v>189</v>
      </c>
      <c r="R9" s="1075"/>
      <c r="S9" s="1075"/>
      <c r="T9" s="1075"/>
      <c r="U9" s="1075"/>
      <c r="V9" s="1075">
        <v>186</v>
      </c>
      <c r="W9" s="1075"/>
      <c r="X9" s="1075"/>
      <c r="Y9" s="1075"/>
      <c r="Z9" s="1075"/>
      <c r="AA9" s="1075">
        <v>3</v>
      </c>
      <c r="AB9" s="1075"/>
      <c r="AC9" s="1075"/>
      <c r="AD9" s="1075"/>
      <c r="AE9" s="1076"/>
      <c r="AF9" s="1071">
        <v>3</v>
      </c>
      <c r="AG9" s="1072"/>
      <c r="AH9" s="1072"/>
      <c r="AI9" s="1072"/>
      <c r="AJ9" s="1073"/>
      <c r="AK9" s="1116">
        <v>141</v>
      </c>
      <c r="AL9" s="1117"/>
      <c r="AM9" s="1117"/>
      <c r="AN9" s="1117"/>
      <c r="AO9" s="1117"/>
      <c r="AP9" s="1117">
        <v>253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596</v>
      </c>
      <c r="BT9" s="1029"/>
      <c r="BU9" s="1029"/>
      <c r="BV9" s="1029"/>
      <c r="BW9" s="1029"/>
      <c r="BX9" s="1029"/>
      <c r="BY9" s="1029"/>
      <c r="BZ9" s="1029"/>
      <c r="CA9" s="1029"/>
      <c r="CB9" s="1029"/>
      <c r="CC9" s="1029"/>
      <c r="CD9" s="1029"/>
      <c r="CE9" s="1029"/>
      <c r="CF9" s="1029"/>
      <c r="CG9" s="1050"/>
      <c r="CH9" s="1025">
        <v>4</v>
      </c>
      <c r="CI9" s="1026"/>
      <c r="CJ9" s="1026"/>
      <c r="CK9" s="1026"/>
      <c r="CL9" s="1027"/>
      <c r="CM9" s="1025">
        <v>125</v>
      </c>
      <c r="CN9" s="1026"/>
      <c r="CO9" s="1026"/>
      <c r="CP9" s="1026"/>
      <c r="CQ9" s="1027"/>
      <c r="CR9" s="1025">
        <v>100</v>
      </c>
      <c r="CS9" s="1026"/>
      <c r="CT9" s="1026"/>
      <c r="CU9" s="1026"/>
      <c r="CV9" s="1027"/>
      <c r="CW9" s="1025">
        <v>0</v>
      </c>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597</v>
      </c>
      <c r="BT10" s="1029"/>
      <c r="BU10" s="1029"/>
      <c r="BV10" s="1029"/>
      <c r="BW10" s="1029"/>
      <c r="BX10" s="1029"/>
      <c r="BY10" s="1029"/>
      <c r="BZ10" s="1029"/>
      <c r="CA10" s="1029"/>
      <c r="CB10" s="1029"/>
      <c r="CC10" s="1029"/>
      <c r="CD10" s="1029"/>
      <c r="CE10" s="1029"/>
      <c r="CF10" s="1029"/>
      <c r="CG10" s="1050"/>
      <c r="CH10" s="1025">
        <v>10</v>
      </c>
      <c r="CI10" s="1026"/>
      <c r="CJ10" s="1026"/>
      <c r="CK10" s="1026"/>
      <c r="CL10" s="1027"/>
      <c r="CM10" s="1025">
        <v>291</v>
      </c>
      <c r="CN10" s="1026"/>
      <c r="CO10" s="1026"/>
      <c r="CP10" s="1026"/>
      <c r="CQ10" s="1027"/>
      <c r="CR10" s="1025">
        <v>48</v>
      </c>
      <c r="CS10" s="1026"/>
      <c r="CT10" s="1026"/>
      <c r="CU10" s="1026"/>
      <c r="CV10" s="1027"/>
      <c r="CW10" s="1025">
        <v>0</v>
      </c>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598</v>
      </c>
      <c r="BT11" s="1029"/>
      <c r="BU11" s="1029"/>
      <c r="BV11" s="1029"/>
      <c r="BW11" s="1029"/>
      <c r="BX11" s="1029"/>
      <c r="BY11" s="1029"/>
      <c r="BZ11" s="1029"/>
      <c r="CA11" s="1029"/>
      <c r="CB11" s="1029"/>
      <c r="CC11" s="1029"/>
      <c r="CD11" s="1029"/>
      <c r="CE11" s="1029"/>
      <c r="CF11" s="1029"/>
      <c r="CG11" s="1050"/>
      <c r="CH11" s="1025">
        <v>-3</v>
      </c>
      <c r="CI11" s="1026"/>
      <c r="CJ11" s="1026"/>
      <c r="CK11" s="1026"/>
      <c r="CL11" s="1027"/>
      <c r="CM11" s="1025">
        <v>18</v>
      </c>
      <c r="CN11" s="1026"/>
      <c r="CO11" s="1026"/>
      <c r="CP11" s="1026"/>
      <c r="CQ11" s="1027"/>
      <c r="CR11" s="1025">
        <v>57</v>
      </c>
      <c r="CS11" s="1026"/>
      <c r="CT11" s="1026"/>
      <c r="CU11" s="1026"/>
      <c r="CV11" s="1027"/>
      <c r="CW11" s="1025">
        <v>0</v>
      </c>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599</v>
      </c>
      <c r="BT12" s="1029"/>
      <c r="BU12" s="1029"/>
      <c r="BV12" s="1029"/>
      <c r="BW12" s="1029"/>
      <c r="BX12" s="1029"/>
      <c r="BY12" s="1029"/>
      <c r="BZ12" s="1029"/>
      <c r="CA12" s="1029"/>
      <c r="CB12" s="1029"/>
      <c r="CC12" s="1029"/>
      <c r="CD12" s="1029"/>
      <c r="CE12" s="1029"/>
      <c r="CF12" s="1029"/>
      <c r="CG12" s="1050"/>
      <c r="CH12" s="1025">
        <v>2</v>
      </c>
      <c r="CI12" s="1026"/>
      <c r="CJ12" s="1026"/>
      <c r="CK12" s="1026"/>
      <c r="CL12" s="1027"/>
      <c r="CM12" s="1025">
        <v>58</v>
      </c>
      <c r="CN12" s="1026"/>
      <c r="CO12" s="1026"/>
      <c r="CP12" s="1026"/>
      <c r="CQ12" s="1027"/>
      <c r="CR12" s="1025">
        <v>30</v>
      </c>
      <c r="CS12" s="1026"/>
      <c r="CT12" s="1026"/>
      <c r="CU12" s="1026"/>
      <c r="CV12" s="1027"/>
      <c r="CW12" s="1025">
        <v>24</v>
      </c>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600</v>
      </c>
      <c r="BT13" s="1029"/>
      <c r="BU13" s="1029"/>
      <c r="BV13" s="1029"/>
      <c r="BW13" s="1029"/>
      <c r="BX13" s="1029"/>
      <c r="BY13" s="1029"/>
      <c r="BZ13" s="1029"/>
      <c r="CA13" s="1029"/>
      <c r="CB13" s="1029"/>
      <c r="CC13" s="1029"/>
      <c r="CD13" s="1029"/>
      <c r="CE13" s="1029"/>
      <c r="CF13" s="1029"/>
      <c r="CG13" s="1050"/>
      <c r="CH13" s="1025">
        <v>-37</v>
      </c>
      <c r="CI13" s="1026"/>
      <c r="CJ13" s="1026"/>
      <c r="CK13" s="1026"/>
      <c r="CL13" s="1027"/>
      <c r="CM13" s="1025">
        <v>-5</v>
      </c>
      <c r="CN13" s="1026"/>
      <c r="CO13" s="1026"/>
      <c r="CP13" s="1026"/>
      <c r="CQ13" s="1027"/>
      <c r="CR13" s="1025">
        <v>50</v>
      </c>
      <c r="CS13" s="1026"/>
      <c r="CT13" s="1026"/>
      <c r="CU13" s="1026"/>
      <c r="CV13" s="1027"/>
      <c r="CW13" s="1025">
        <v>0</v>
      </c>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601</v>
      </c>
      <c r="BT14" s="1029"/>
      <c r="BU14" s="1029"/>
      <c r="BV14" s="1029"/>
      <c r="BW14" s="1029"/>
      <c r="BX14" s="1029"/>
      <c r="BY14" s="1029"/>
      <c r="BZ14" s="1029"/>
      <c r="CA14" s="1029"/>
      <c r="CB14" s="1029"/>
      <c r="CC14" s="1029"/>
      <c r="CD14" s="1029"/>
      <c r="CE14" s="1029"/>
      <c r="CF14" s="1029"/>
      <c r="CG14" s="1050"/>
      <c r="CH14" s="1025">
        <v>31</v>
      </c>
      <c r="CI14" s="1026"/>
      <c r="CJ14" s="1026"/>
      <c r="CK14" s="1026"/>
      <c r="CL14" s="1027"/>
      <c r="CM14" s="1025">
        <v>135</v>
      </c>
      <c r="CN14" s="1026"/>
      <c r="CO14" s="1026"/>
      <c r="CP14" s="1026"/>
      <c r="CQ14" s="1027"/>
      <c r="CR14" s="1025">
        <v>70</v>
      </c>
      <c r="CS14" s="1026"/>
      <c r="CT14" s="1026"/>
      <c r="CU14" s="1026"/>
      <c r="CV14" s="1027"/>
      <c r="CW14" s="1025">
        <v>0</v>
      </c>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392</v>
      </c>
      <c r="B23" s="973" t="s">
        <v>393</v>
      </c>
      <c r="C23" s="974"/>
      <c r="D23" s="974"/>
      <c r="E23" s="974"/>
      <c r="F23" s="974"/>
      <c r="G23" s="974"/>
      <c r="H23" s="974"/>
      <c r="I23" s="974"/>
      <c r="J23" s="974"/>
      <c r="K23" s="974"/>
      <c r="L23" s="974"/>
      <c r="M23" s="974"/>
      <c r="N23" s="974"/>
      <c r="O23" s="974"/>
      <c r="P23" s="984"/>
      <c r="Q23" s="1103">
        <v>25215</v>
      </c>
      <c r="R23" s="1097"/>
      <c r="S23" s="1097"/>
      <c r="T23" s="1097"/>
      <c r="U23" s="1097"/>
      <c r="V23" s="1097">
        <v>24748</v>
      </c>
      <c r="W23" s="1097"/>
      <c r="X23" s="1097"/>
      <c r="Y23" s="1097"/>
      <c r="Z23" s="1097"/>
      <c r="AA23" s="1097">
        <v>467</v>
      </c>
      <c r="AB23" s="1097"/>
      <c r="AC23" s="1097"/>
      <c r="AD23" s="1097"/>
      <c r="AE23" s="1104"/>
      <c r="AF23" s="1105">
        <v>318</v>
      </c>
      <c r="AG23" s="1097"/>
      <c r="AH23" s="1097"/>
      <c r="AI23" s="1097"/>
      <c r="AJ23" s="1106"/>
      <c r="AK23" s="1107"/>
      <c r="AL23" s="1108"/>
      <c r="AM23" s="1108"/>
      <c r="AN23" s="1108"/>
      <c r="AO23" s="1108"/>
      <c r="AP23" s="1097">
        <v>23412</v>
      </c>
      <c r="AQ23" s="1097"/>
      <c r="AR23" s="1097"/>
      <c r="AS23" s="1097"/>
      <c r="AT23" s="1097"/>
      <c r="AU23" s="1098"/>
      <c r="AV23" s="1098"/>
      <c r="AW23" s="1098"/>
      <c r="AX23" s="1098"/>
      <c r="AY23" s="1099"/>
      <c r="AZ23" s="1100" t="s">
        <v>394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371</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378</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405</v>
      </c>
      <c r="C28" s="1084"/>
      <c r="D28" s="1084"/>
      <c r="E28" s="1084"/>
      <c r="F28" s="1084"/>
      <c r="G28" s="1084"/>
      <c r="H28" s="1084"/>
      <c r="I28" s="1084"/>
      <c r="J28" s="1084"/>
      <c r="K28" s="1084"/>
      <c r="L28" s="1084"/>
      <c r="M28" s="1084"/>
      <c r="N28" s="1084"/>
      <c r="O28" s="1084"/>
      <c r="P28" s="1085"/>
      <c r="Q28" s="1086">
        <v>4414</v>
      </c>
      <c r="R28" s="1087"/>
      <c r="S28" s="1087"/>
      <c r="T28" s="1087"/>
      <c r="U28" s="1087"/>
      <c r="V28" s="1087">
        <v>4405</v>
      </c>
      <c r="W28" s="1087"/>
      <c r="X28" s="1087"/>
      <c r="Y28" s="1087"/>
      <c r="Z28" s="1087"/>
      <c r="AA28" s="1087">
        <v>9</v>
      </c>
      <c r="AB28" s="1087"/>
      <c r="AC28" s="1087"/>
      <c r="AD28" s="1087"/>
      <c r="AE28" s="1088"/>
      <c r="AF28" s="1089">
        <v>9</v>
      </c>
      <c r="AG28" s="1087"/>
      <c r="AH28" s="1087"/>
      <c r="AI28" s="1087"/>
      <c r="AJ28" s="1090"/>
      <c r="AK28" s="1078">
        <v>338</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406</v>
      </c>
      <c r="C29" s="1067"/>
      <c r="D29" s="1067"/>
      <c r="E29" s="1067"/>
      <c r="F29" s="1067"/>
      <c r="G29" s="1067"/>
      <c r="H29" s="1067"/>
      <c r="I29" s="1067"/>
      <c r="J29" s="1067"/>
      <c r="K29" s="1067"/>
      <c r="L29" s="1067"/>
      <c r="M29" s="1067"/>
      <c r="N29" s="1067"/>
      <c r="O29" s="1067"/>
      <c r="P29" s="1068"/>
      <c r="Q29" s="1074">
        <v>184</v>
      </c>
      <c r="R29" s="1075"/>
      <c r="S29" s="1075"/>
      <c r="T29" s="1075"/>
      <c r="U29" s="1075"/>
      <c r="V29" s="1075">
        <v>174</v>
      </c>
      <c r="W29" s="1075"/>
      <c r="X29" s="1075"/>
      <c r="Y29" s="1075"/>
      <c r="Z29" s="1075"/>
      <c r="AA29" s="1075">
        <v>10</v>
      </c>
      <c r="AB29" s="1075"/>
      <c r="AC29" s="1075"/>
      <c r="AD29" s="1075"/>
      <c r="AE29" s="1076"/>
      <c r="AF29" s="1071">
        <v>10</v>
      </c>
      <c r="AG29" s="1072"/>
      <c r="AH29" s="1072"/>
      <c r="AI29" s="1072"/>
      <c r="AJ29" s="1073"/>
      <c r="AK29" s="1016">
        <v>71</v>
      </c>
      <c r="AL29" s="1007"/>
      <c r="AM29" s="1007"/>
      <c r="AN29" s="1007"/>
      <c r="AO29" s="1007"/>
      <c r="AP29" s="1007">
        <v>28</v>
      </c>
      <c r="AQ29" s="1007"/>
      <c r="AR29" s="1007"/>
      <c r="AS29" s="1007"/>
      <c r="AT29" s="1007"/>
      <c r="AU29" s="1007">
        <v>7</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407</v>
      </c>
      <c r="C30" s="1067"/>
      <c r="D30" s="1067"/>
      <c r="E30" s="1067"/>
      <c r="F30" s="1067"/>
      <c r="G30" s="1067"/>
      <c r="H30" s="1067"/>
      <c r="I30" s="1067"/>
      <c r="J30" s="1067"/>
      <c r="K30" s="1067"/>
      <c r="L30" s="1067"/>
      <c r="M30" s="1067"/>
      <c r="N30" s="1067"/>
      <c r="O30" s="1067"/>
      <c r="P30" s="1068"/>
      <c r="Q30" s="1074">
        <v>5245</v>
      </c>
      <c r="R30" s="1075"/>
      <c r="S30" s="1075"/>
      <c r="T30" s="1075"/>
      <c r="U30" s="1075"/>
      <c r="V30" s="1075">
        <v>4985</v>
      </c>
      <c r="W30" s="1075"/>
      <c r="X30" s="1075"/>
      <c r="Y30" s="1075"/>
      <c r="Z30" s="1075"/>
      <c r="AA30" s="1075">
        <v>260</v>
      </c>
      <c r="AB30" s="1075"/>
      <c r="AC30" s="1075"/>
      <c r="AD30" s="1075"/>
      <c r="AE30" s="1076"/>
      <c r="AF30" s="1071">
        <v>260</v>
      </c>
      <c r="AG30" s="1072"/>
      <c r="AH30" s="1072"/>
      <c r="AI30" s="1072"/>
      <c r="AJ30" s="1073"/>
      <c r="AK30" s="1016">
        <v>818</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408</v>
      </c>
      <c r="C31" s="1067"/>
      <c r="D31" s="1067"/>
      <c r="E31" s="1067"/>
      <c r="F31" s="1067"/>
      <c r="G31" s="1067"/>
      <c r="H31" s="1067"/>
      <c r="I31" s="1067"/>
      <c r="J31" s="1067"/>
      <c r="K31" s="1067"/>
      <c r="L31" s="1067"/>
      <c r="M31" s="1067"/>
      <c r="N31" s="1067"/>
      <c r="O31" s="1067"/>
      <c r="P31" s="1068"/>
      <c r="Q31" s="1074">
        <v>603</v>
      </c>
      <c r="R31" s="1075"/>
      <c r="S31" s="1075"/>
      <c r="T31" s="1075"/>
      <c r="U31" s="1075"/>
      <c r="V31" s="1075">
        <v>596</v>
      </c>
      <c r="W31" s="1075"/>
      <c r="X31" s="1075"/>
      <c r="Y31" s="1075"/>
      <c r="Z31" s="1075"/>
      <c r="AA31" s="1075">
        <v>7</v>
      </c>
      <c r="AB31" s="1075"/>
      <c r="AC31" s="1075"/>
      <c r="AD31" s="1075"/>
      <c r="AE31" s="1076"/>
      <c r="AF31" s="1071">
        <v>7</v>
      </c>
      <c r="AG31" s="1072"/>
      <c r="AH31" s="1072"/>
      <c r="AI31" s="1072"/>
      <c r="AJ31" s="1073"/>
      <c r="AK31" s="1016">
        <v>164</v>
      </c>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409</v>
      </c>
      <c r="C32" s="1067"/>
      <c r="D32" s="1067"/>
      <c r="E32" s="1067"/>
      <c r="F32" s="1067"/>
      <c r="G32" s="1067"/>
      <c r="H32" s="1067"/>
      <c r="I32" s="1067"/>
      <c r="J32" s="1067"/>
      <c r="K32" s="1067"/>
      <c r="L32" s="1067"/>
      <c r="M32" s="1067"/>
      <c r="N32" s="1067"/>
      <c r="O32" s="1067"/>
      <c r="P32" s="1068"/>
      <c r="Q32" s="1074">
        <v>1367</v>
      </c>
      <c r="R32" s="1075"/>
      <c r="S32" s="1075"/>
      <c r="T32" s="1075"/>
      <c r="U32" s="1075"/>
      <c r="V32" s="1075">
        <v>1201</v>
      </c>
      <c r="W32" s="1075"/>
      <c r="X32" s="1075"/>
      <c r="Y32" s="1075"/>
      <c r="Z32" s="1075"/>
      <c r="AA32" s="1075">
        <v>166</v>
      </c>
      <c r="AB32" s="1075"/>
      <c r="AC32" s="1075"/>
      <c r="AD32" s="1075"/>
      <c r="AE32" s="1076"/>
      <c r="AF32" s="1071">
        <v>1676</v>
      </c>
      <c r="AG32" s="1072"/>
      <c r="AH32" s="1072"/>
      <c r="AI32" s="1072"/>
      <c r="AJ32" s="1073"/>
      <c r="AK32" s="1016">
        <v>241</v>
      </c>
      <c r="AL32" s="1007"/>
      <c r="AM32" s="1007"/>
      <c r="AN32" s="1007"/>
      <c r="AO32" s="1007"/>
      <c r="AP32" s="1007">
        <v>3051</v>
      </c>
      <c r="AQ32" s="1007"/>
      <c r="AR32" s="1007"/>
      <c r="AS32" s="1007"/>
      <c r="AT32" s="1007"/>
      <c r="AU32" s="1007">
        <v>1608</v>
      </c>
      <c r="AV32" s="1007"/>
      <c r="AW32" s="1007"/>
      <c r="AX32" s="1007"/>
      <c r="AY32" s="1007"/>
      <c r="AZ32" s="1077"/>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411</v>
      </c>
      <c r="C33" s="1067"/>
      <c r="D33" s="1067"/>
      <c r="E33" s="1067"/>
      <c r="F33" s="1067"/>
      <c r="G33" s="1067"/>
      <c r="H33" s="1067"/>
      <c r="I33" s="1067"/>
      <c r="J33" s="1067"/>
      <c r="K33" s="1067"/>
      <c r="L33" s="1067"/>
      <c r="M33" s="1067"/>
      <c r="N33" s="1067"/>
      <c r="O33" s="1067"/>
      <c r="P33" s="1068"/>
      <c r="Q33" s="1074">
        <v>1370</v>
      </c>
      <c r="R33" s="1075"/>
      <c r="S33" s="1075"/>
      <c r="T33" s="1075"/>
      <c r="U33" s="1075"/>
      <c r="V33" s="1075">
        <v>1052</v>
      </c>
      <c r="W33" s="1075"/>
      <c r="X33" s="1075"/>
      <c r="Y33" s="1075"/>
      <c r="Z33" s="1075"/>
      <c r="AA33" s="1075">
        <v>318</v>
      </c>
      <c r="AB33" s="1075"/>
      <c r="AC33" s="1075"/>
      <c r="AD33" s="1075"/>
      <c r="AE33" s="1076"/>
      <c r="AF33" s="1071">
        <v>364</v>
      </c>
      <c r="AG33" s="1072"/>
      <c r="AH33" s="1072"/>
      <c r="AI33" s="1072"/>
      <c r="AJ33" s="1073"/>
      <c r="AK33" s="1016">
        <v>690</v>
      </c>
      <c r="AL33" s="1007"/>
      <c r="AM33" s="1007"/>
      <c r="AN33" s="1007"/>
      <c r="AO33" s="1007"/>
      <c r="AP33" s="1007">
        <v>5919</v>
      </c>
      <c r="AQ33" s="1007"/>
      <c r="AR33" s="1007"/>
      <c r="AS33" s="1007"/>
      <c r="AT33" s="1007"/>
      <c r="AU33" s="1007">
        <v>5108</v>
      </c>
      <c r="AV33" s="1007"/>
      <c r="AW33" s="1007"/>
      <c r="AX33" s="1007"/>
      <c r="AY33" s="1007"/>
      <c r="AZ33" s="1077"/>
      <c r="BA33" s="1077"/>
      <c r="BB33" s="1077"/>
      <c r="BC33" s="1077"/>
      <c r="BD33" s="1077"/>
      <c r="BE33" s="1008" t="s">
        <v>412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t="s">
        <v>413</v>
      </c>
      <c r="C34" s="1067"/>
      <c r="D34" s="1067"/>
      <c r="E34" s="1067"/>
      <c r="F34" s="1067"/>
      <c r="G34" s="1067"/>
      <c r="H34" s="1067"/>
      <c r="I34" s="1067"/>
      <c r="J34" s="1067"/>
      <c r="K34" s="1067"/>
      <c r="L34" s="1067"/>
      <c r="M34" s="1067"/>
      <c r="N34" s="1067"/>
      <c r="O34" s="1067"/>
      <c r="P34" s="1068"/>
      <c r="Q34" s="1074">
        <v>63</v>
      </c>
      <c r="R34" s="1075"/>
      <c r="S34" s="1075"/>
      <c r="T34" s="1075"/>
      <c r="U34" s="1075"/>
      <c r="V34" s="1075">
        <v>57</v>
      </c>
      <c r="W34" s="1075"/>
      <c r="X34" s="1075"/>
      <c r="Y34" s="1075"/>
      <c r="Z34" s="1075"/>
      <c r="AA34" s="1075">
        <v>6</v>
      </c>
      <c r="AB34" s="1075"/>
      <c r="AC34" s="1075"/>
      <c r="AD34" s="1075"/>
      <c r="AE34" s="1076"/>
      <c r="AF34" s="1071">
        <v>6</v>
      </c>
      <c r="AG34" s="1072"/>
      <c r="AH34" s="1072"/>
      <c r="AI34" s="1072"/>
      <c r="AJ34" s="1073"/>
      <c r="AK34" s="1016">
        <v>44</v>
      </c>
      <c r="AL34" s="1007"/>
      <c r="AM34" s="1007"/>
      <c r="AN34" s="1007"/>
      <c r="AO34" s="1007"/>
      <c r="AP34" s="1007">
        <v>84</v>
      </c>
      <c r="AQ34" s="1007"/>
      <c r="AR34" s="1007"/>
      <c r="AS34" s="1007"/>
      <c r="AT34" s="1007"/>
      <c r="AU34" s="1007">
        <v>81</v>
      </c>
      <c r="AV34" s="1007"/>
      <c r="AW34" s="1007"/>
      <c r="AX34" s="1007"/>
      <c r="AY34" s="1007"/>
      <c r="AZ34" s="1077"/>
      <c r="BA34" s="1077"/>
      <c r="BB34" s="1077"/>
      <c r="BC34" s="1077"/>
      <c r="BD34" s="1077"/>
      <c r="BE34" s="1008" t="s">
        <v>414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392</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2332</v>
      </c>
      <c r="AG63" s="995"/>
      <c r="AH63" s="995"/>
      <c r="AI63" s="995"/>
      <c r="AJ63" s="1058"/>
      <c r="AK63" s="1059"/>
      <c r="AL63" s="999"/>
      <c r="AM63" s="999"/>
      <c r="AN63" s="999"/>
      <c r="AO63" s="999"/>
      <c r="AP63" s="995">
        <v>9082</v>
      </c>
      <c r="AQ63" s="995"/>
      <c r="AR63" s="995"/>
      <c r="AS63" s="995"/>
      <c r="AT63" s="995"/>
      <c r="AU63" s="995">
        <v>6804</v>
      </c>
      <c r="AV63" s="995"/>
      <c r="AW63" s="995"/>
      <c r="AX63" s="995"/>
      <c r="AY63" s="995"/>
      <c r="AZ63" s="1053"/>
      <c r="BA63" s="1053"/>
      <c r="BB63" s="1053"/>
      <c r="BC63" s="1053"/>
      <c r="BD63" s="1053"/>
      <c r="BE63" s="996"/>
      <c r="BF63" s="996"/>
      <c r="BG63" s="996"/>
      <c r="BH63" s="996"/>
      <c r="BI63" s="997"/>
      <c r="BJ63" s="1054" t="s">
        <v>417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419</v>
      </c>
      <c r="B66" s="1032"/>
      <c r="C66" s="1032"/>
      <c r="D66" s="1032"/>
      <c r="E66" s="1032"/>
      <c r="F66" s="1032"/>
      <c r="G66" s="1032"/>
      <c r="H66" s="1032"/>
      <c r="I66" s="1032"/>
      <c r="J66" s="1032"/>
      <c r="K66" s="1032"/>
      <c r="L66" s="1032"/>
      <c r="M66" s="1032"/>
      <c r="N66" s="1032"/>
      <c r="O66" s="1032"/>
      <c r="P66" s="1033"/>
      <c r="Q66" s="1037" t="s">
        <v>420</v>
      </c>
      <c r="R66" s="1038"/>
      <c r="S66" s="1038"/>
      <c r="T66" s="1038"/>
      <c r="U66" s="1039"/>
      <c r="V66" s="1037" t="s">
        <v>421</v>
      </c>
      <c r="W66" s="1038"/>
      <c r="X66" s="1038"/>
      <c r="Y66" s="1038"/>
      <c r="Z66" s="1039"/>
      <c r="AA66" s="1037" t="s">
        <v>422</v>
      </c>
      <c r="AB66" s="1038"/>
      <c r="AC66" s="1038"/>
      <c r="AD66" s="1038"/>
      <c r="AE66" s="1039"/>
      <c r="AF66" s="1043" t="s">
        <v>423</v>
      </c>
      <c r="AG66" s="1044"/>
      <c r="AH66" s="1044"/>
      <c r="AI66" s="1044"/>
      <c r="AJ66" s="1045"/>
      <c r="AK66" s="1037" t="s">
        <v>424</v>
      </c>
      <c r="AL66" s="1032"/>
      <c r="AM66" s="1032"/>
      <c r="AN66" s="1032"/>
      <c r="AO66" s="1033"/>
      <c r="AP66" s="1037" t="s">
        <v>425</v>
      </c>
      <c r="AQ66" s="1038"/>
      <c r="AR66" s="1038"/>
      <c r="AS66" s="1038"/>
      <c r="AT66" s="1039"/>
      <c r="AU66" s="1037" t="s">
        <v>426</v>
      </c>
      <c r="AV66" s="1038"/>
      <c r="AW66" s="1038"/>
      <c r="AX66" s="1038"/>
      <c r="AY66" s="1039"/>
      <c r="AZ66" s="1037" t="s">
        <v>378</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607</v>
      </c>
      <c r="C68" s="1022"/>
      <c r="D68" s="1022"/>
      <c r="E68" s="1022"/>
      <c r="F68" s="1022"/>
      <c r="G68" s="1022"/>
      <c r="H68" s="1022"/>
      <c r="I68" s="1022"/>
      <c r="J68" s="1022"/>
      <c r="K68" s="1022"/>
      <c r="L68" s="1022"/>
      <c r="M68" s="1022"/>
      <c r="N68" s="1022"/>
      <c r="O68" s="1022"/>
      <c r="P68" s="1023"/>
      <c r="Q68" s="1024">
        <v>1319</v>
      </c>
      <c r="R68" s="1018"/>
      <c r="S68" s="1018"/>
      <c r="T68" s="1018"/>
      <c r="U68" s="1018"/>
      <c r="V68" s="1018">
        <v>1198</v>
      </c>
      <c r="W68" s="1018"/>
      <c r="X68" s="1018"/>
      <c r="Y68" s="1018"/>
      <c r="Z68" s="1018"/>
      <c r="AA68" s="1018">
        <v>120</v>
      </c>
      <c r="AB68" s="1018"/>
      <c r="AC68" s="1018"/>
      <c r="AD68" s="1018"/>
      <c r="AE68" s="1018"/>
      <c r="AF68" s="1018">
        <v>120</v>
      </c>
      <c r="AG68" s="1018"/>
      <c r="AH68" s="1018"/>
      <c r="AI68" s="1018"/>
      <c r="AJ68" s="1018"/>
      <c r="AK68" s="1018"/>
      <c r="AL68" s="1018"/>
      <c r="AM68" s="1018"/>
      <c r="AN68" s="1018"/>
      <c r="AO68" s="1018"/>
      <c r="AP68" s="1018">
        <v>53</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602</v>
      </c>
      <c r="C69" s="1011"/>
      <c r="D69" s="1011"/>
      <c r="E69" s="1011"/>
      <c r="F69" s="1011"/>
      <c r="G69" s="1011"/>
      <c r="H69" s="1011"/>
      <c r="I69" s="1011"/>
      <c r="J69" s="1011"/>
      <c r="K69" s="1011"/>
      <c r="L69" s="1011"/>
      <c r="M69" s="1011"/>
      <c r="N69" s="1011"/>
      <c r="O69" s="1011"/>
      <c r="P69" s="1012"/>
      <c r="Q69" s="1013">
        <v>16052</v>
      </c>
      <c r="R69" s="1007"/>
      <c r="S69" s="1007"/>
      <c r="T69" s="1007"/>
      <c r="U69" s="1007"/>
      <c r="V69" s="1007">
        <v>16031</v>
      </c>
      <c r="W69" s="1007"/>
      <c r="X69" s="1007"/>
      <c r="Y69" s="1007"/>
      <c r="Z69" s="1007"/>
      <c r="AA69" s="1007">
        <v>21</v>
      </c>
      <c r="AB69" s="1007"/>
      <c r="AC69" s="1007"/>
      <c r="AD69" s="1007"/>
      <c r="AE69" s="1007"/>
      <c r="AF69" s="1007">
        <v>14</v>
      </c>
      <c r="AG69" s="1007"/>
      <c r="AH69" s="1007"/>
      <c r="AI69" s="1007"/>
      <c r="AJ69" s="1007"/>
      <c r="AK69" s="1007">
        <v>113</v>
      </c>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603</v>
      </c>
      <c r="C70" s="1011"/>
      <c r="D70" s="1011"/>
      <c r="E70" s="1011"/>
      <c r="F70" s="1011"/>
      <c r="G70" s="1011"/>
      <c r="H70" s="1011"/>
      <c r="I70" s="1011"/>
      <c r="J70" s="1011"/>
      <c r="K70" s="1011"/>
      <c r="L70" s="1011"/>
      <c r="M70" s="1011"/>
      <c r="N70" s="1011"/>
      <c r="O70" s="1011"/>
      <c r="P70" s="1012"/>
      <c r="Q70" s="1013">
        <v>88</v>
      </c>
      <c r="R70" s="1007"/>
      <c r="S70" s="1007"/>
      <c r="T70" s="1007"/>
      <c r="U70" s="1007"/>
      <c r="V70" s="1007">
        <v>87</v>
      </c>
      <c r="W70" s="1007"/>
      <c r="X70" s="1007"/>
      <c r="Y70" s="1007"/>
      <c r="Z70" s="1007"/>
      <c r="AA70" s="1007">
        <v>1</v>
      </c>
      <c r="AB70" s="1007"/>
      <c r="AC70" s="1007"/>
      <c r="AD70" s="1007"/>
      <c r="AE70" s="1007"/>
      <c r="AF70" s="1007">
        <v>1</v>
      </c>
      <c r="AG70" s="1007"/>
      <c r="AH70" s="1007"/>
      <c r="AI70" s="1007"/>
      <c r="AJ70" s="1007"/>
      <c r="AK70" s="1007">
        <v>8</v>
      </c>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604</v>
      </c>
      <c r="C71" s="1011"/>
      <c r="D71" s="1011"/>
      <c r="E71" s="1011"/>
      <c r="F71" s="1011"/>
      <c r="G71" s="1011"/>
      <c r="H71" s="1011"/>
      <c r="I71" s="1011"/>
      <c r="J71" s="1011"/>
      <c r="K71" s="1011"/>
      <c r="L71" s="1011"/>
      <c r="M71" s="1011"/>
      <c r="N71" s="1011"/>
      <c r="O71" s="1011"/>
      <c r="P71" s="1012"/>
      <c r="Q71" s="1013">
        <v>468</v>
      </c>
      <c r="R71" s="1007"/>
      <c r="S71" s="1007"/>
      <c r="T71" s="1007"/>
      <c r="U71" s="1007"/>
      <c r="V71" s="1007">
        <v>242</v>
      </c>
      <c r="W71" s="1007"/>
      <c r="X71" s="1007"/>
      <c r="Y71" s="1007"/>
      <c r="Z71" s="1007"/>
      <c r="AA71" s="1007">
        <v>226</v>
      </c>
      <c r="AB71" s="1007"/>
      <c r="AC71" s="1007"/>
      <c r="AD71" s="1007"/>
      <c r="AE71" s="1007"/>
      <c r="AF71" s="1007">
        <v>226</v>
      </c>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605</v>
      </c>
      <c r="C72" s="1011"/>
      <c r="D72" s="1011"/>
      <c r="E72" s="1011"/>
      <c r="F72" s="1011"/>
      <c r="G72" s="1011"/>
      <c r="H72" s="1011"/>
      <c r="I72" s="1011"/>
      <c r="J72" s="1011"/>
      <c r="K72" s="1011"/>
      <c r="L72" s="1011"/>
      <c r="M72" s="1011"/>
      <c r="N72" s="1011"/>
      <c r="O72" s="1011"/>
      <c r="P72" s="1012"/>
      <c r="Q72" s="1013">
        <v>1041</v>
      </c>
      <c r="R72" s="1007"/>
      <c r="S72" s="1007"/>
      <c r="T72" s="1007"/>
      <c r="U72" s="1007"/>
      <c r="V72" s="1007">
        <v>1037</v>
      </c>
      <c r="W72" s="1007"/>
      <c r="X72" s="1007"/>
      <c r="Y72" s="1007"/>
      <c r="Z72" s="1007"/>
      <c r="AA72" s="1007">
        <v>4</v>
      </c>
      <c r="AB72" s="1007"/>
      <c r="AC72" s="1007"/>
      <c r="AD72" s="1007"/>
      <c r="AE72" s="1007"/>
      <c r="AF72" s="1007">
        <v>4</v>
      </c>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606</v>
      </c>
      <c r="C73" s="1011"/>
      <c r="D73" s="1011"/>
      <c r="E73" s="1011"/>
      <c r="F73" s="1011"/>
      <c r="G73" s="1011"/>
      <c r="H73" s="1011"/>
      <c r="I73" s="1011"/>
      <c r="J73" s="1011"/>
      <c r="K73" s="1011"/>
      <c r="L73" s="1011"/>
      <c r="M73" s="1011"/>
      <c r="N73" s="1011"/>
      <c r="O73" s="1011"/>
      <c r="P73" s="1012"/>
      <c r="Q73" s="1013">
        <v>368351</v>
      </c>
      <c r="R73" s="1007"/>
      <c r="S73" s="1007"/>
      <c r="T73" s="1007"/>
      <c r="U73" s="1007"/>
      <c r="V73" s="1007">
        <v>355170</v>
      </c>
      <c r="W73" s="1007"/>
      <c r="X73" s="1007"/>
      <c r="Y73" s="1007"/>
      <c r="Z73" s="1007"/>
      <c r="AA73" s="1007">
        <v>13181</v>
      </c>
      <c r="AB73" s="1007"/>
      <c r="AC73" s="1007"/>
      <c r="AD73" s="1007"/>
      <c r="AE73" s="1007"/>
      <c r="AF73" s="1007">
        <v>13181</v>
      </c>
      <c r="AG73" s="1007"/>
      <c r="AH73" s="1007"/>
      <c r="AI73" s="1007"/>
      <c r="AJ73" s="1007"/>
      <c r="AK73" s="1007">
        <v>2368</v>
      </c>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392</v>
      </c>
      <c r="B88" s="973" t="s">
        <v>427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13546</v>
      </c>
      <c r="AG88" s="995"/>
      <c r="AH88" s="995"/>
      <c r="AI88" s="995"/>
      <c r="AJ88" s="995"/>
      <c r="AK88" s="999"/>
      <c r="AL88" s="999"/>
      <c r="AM88" s="999"/>
      <c r="AN88" s="999"/>
      <c r="AO88" s="999"/>
      <c r="AP88" s="995">
        <v>53</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705</v>
      </c>
      <c r="CS102" s="989"/>
      <c r="CT102" s="989"/>
      <c r="CU102" s="989"/>
      <c r="CV102" s="990"/>
      <c r="CW102" s="988">
        <v>19</v>
      </c>
      <c r="CX102" s="989"/>
      <c r="CY102" s="989"/>
      <c r="CZ102" s="989"/>
      <c r="DA102" s="990"/>
      <c r="DB102" s="988">
        <v>110</v>
      </c>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433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435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436</v>
      </c>
      <c r="AB109" s="932"/>
      <c r="AC109" s="932"/>
      <c r="AD109" s="932"/>
      <c r="AE109" s="933"/>
      <c r="AF109" s="934" t="s">
        <v>437</v>
      </c>
      <c r="AG109" s="932"/>
      <c r="AH109" s="932"/>
      <c r="AI109" s="932"/>
      <c r="AJ109" s="933"/>
      <c r="AK109" s="934" t="s">
        <v>308</v>
      </c>
      <c r="AL109" s="932"/>
      <c r="AM109" s="932"/>
      <c r="AN109" s="932"/>
      <c r="AO109" s="933"/>
      <c r="AP109" s="934" t="s">
        <v>438</v>
      </c>
      <c r="AQ109" s="932"/>
      <c r="AR109" s="932"/>
      <c r="AS109" s="932"/>
      <c r="AT109" s="965"/>
      <c r="AU109" s="931" t="s">
        <v>435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436</v>
      </c>
      <c r="BR109" s="932"/>
      <c r="BS109" s="932"/>
      <c r="BT109" s="932"/>
      <c r="BU109" s="933"/>
      <c r="BV109" s="934" t="s">
        <v>437</v>
      </c>
      <c r="BW109" s="932"/>
      <c r="BX109" s="932"/>
      <c r="BY109" s="932"/>
      <c r="BZ109" s="933"/>
      <c r="CA109" s="934" t="s">
        <v>308</v>
      </c>
      <c r="CB109" s="932"/>
      <c r="CC109" s="932"/>
      <c r="CD109" s="932"/>
      <c r="CE109" s="933"/>
      <c r="CF109" s="972" t="s">
        <v>438</v>
      </c>
      <c r="CG109" s="972"/>
      <c r="CH109" s="972"/>
      <c r="CI109" s="972"/>
      <c r="CJ109" s="972"/>
      <c r="CK109" s="934" t="s">
        <v>439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436</v>
      </c>
      <c r="DH109" s="932"/>
      <c r="DI109" s="932"/>
      <c r="DJ109" s="932"/>
      <c r="DK109" s="933"/>
      <c r="DL109" s="934" t="s">
        <v>437</v>
      </c>
      <c r="DM109" s="932"/>
      <c r="DN109" s="932"/>
      <c r="DO109" s="932"/>
      <c r="DP109" s="933"/>
      <c r="DQ109" s="934" t="s">
        <v>308</v>
      </c>
      <c r="DR109" s="932"/>
      <c r="DS109" s="932"/>
      <c r="DT109" s="932"/>
      <c r="DU109" s="933"/>
      <c r="DV109" s="934" t="s">
        <v>438</v>
      </c>
      <c r="DW109" s="932"/>
      <c r="DX109" s="932"/>
      <c r="DY109" s="932"/>
      <c r="DZ109" s="965"/>
    </row>
    <row r="110" spans="1:131" s="230" customFormat="1" ht="26.25" customHeight="1">
      <c r="A110" s="843" t="s">
        <v>440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2814286</v>
      </c>
      <c r="AB110" s="925"/>
      <c r="AC110" s="925"/>
      <c r="AD110" s="925"/>
      <c r="AE110" s="926"/>
      <c r="AF110" s="927">
        <v>2729407</v>
      </c>
      <c r="AG110" s="925"/>
      <c r="AH110" s="925"/>
      <c r="AI110" s="925"/>
      <c r="AJ110" s="926"/>
      <c r="AK110" s="927">
        <v>2952530</v>
      </c>
      <c r="AL110" s="925"/>
      <c r="AM110" s="925"/>
      <c r="AN110" s="925"/>
      <c r="AO110" s="926"/>
      <c r="AP110" s="928">
        <v>26.1</v>
      </c>
      <c r="AQ110" s="929"/>
      <c r="AR110" s="929"/>
      <c r="AS110" s="929"/>
      <c r="AT110" s="930"/>
      <c r="AU110" s="966" t="s">
        <v>74</v>
      </c>
      <c r="AV110" s="967"/>
      <c r="AW110" s="967"/>
      <c r="AX110" s="967"/>
      <c r="AY110" s="967"/>
      <c r="AZ110" s="896" t="s">
        <v>441</v>
      </c>
      <c r="BA110" s="844"/>
      <c r="BB110" s="844"/>
      <c r="BC110" s="844"/>
      <c r="BD110" s="844"/>
      <c r="BE110" s="844"/>
      <c r="BF110" s="844"/>
      <c r="BG110" s="844"/>
      <c r="BH110" s="844"/>
      <c r="BI110" s="844"/>
      <c r="BJ110" s="844"/>
      <c r="BK110" s="844"/>
      <c r="BL110" s="844"/>
      <c r="BM110" s="844"/>
      <c r="BN110" s="844"/>
      <c r="BO110" s="844"/>
      <c r="BP110" s="845"/>
      <c r="BQ110" s="897">
        <v>24844976</v>
      </c>
      <c r="BR110" s="878"/>
      <c r="BS110" s="878"/>
      <c r="BT110" s="878"/>
      <c r="BU110" s="878"/>
      <c r="BV110" s="878">
        <v>24491467</v>
      </c>
      <c r="BW110" s="878"/>
      <c r="BX110" s="878"/>
      <c r="BY110" s="878"/>
      <c r="BZ110" s="878"/>
      <c r="CA110" s="878">
        <v>23411882</v>
      </c>
      <c r="CB110" s="878"/>
      <c r="CC110" s="878"/>
      <c r="CD110" s="878"/>
      <c r="CE110" s="878"/>
      <c r="CF110" s="902">
        <v>207.1</v>
      </c>
      <c r="CG110" s="903"/>
      <c r="CH110" s="903"/>
      <c r="CI110" s="903"/>
      <c r="CJ110" s="903"/>
      <c r="CK110" s="962" t="s">
        <v>442</v>
      </c>
      <c r="CL110" s="855"/>
      <c r="CM110" s="896" t="s">
        <v>443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444</v>
      </c>
      <c r="DH110" s="878"/>
      <c r="DI110" s="878"/>
      <c r="DJ110" s="878"/>
      <c r="DK110" s="878"/>
      <c r="DL110" s="878" t="s">
        <v>445</v>
      </c>
      <c r="DM110" s="878"/>
      <c r="DN110" s="878"/>
      <c r="DO110" s="878"/>
      <c r="DP110" s="878"/>
      <c r="DQ110" s="878" t="s">
        <v>444</v>
      </c>
      <c r="DR110" s="878"/>
      <c r="DS110" s="878"/>
      <c r="DT110" s="878"/>
      <c r="DU110" s="878"/>
      <c r="DV110" s="879" t="s">
        <v>446</v>
      </c>
      <c r="DW110" s="879"/>
      <c r="DX110" s="879"/>
      <c r="DY110" s="879"/>
      <c r="DZ110" s="880"/>
    </row>
    <row r="111" spans="1:131" s="230" customFormat="1" ht="26.25" customHeight="1">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448</v>
      </c>
      <c r="AB111" s="955"/>
      <c r="AC111" s="955"/>
      <c r="AD111" s="955"/>
      <c r="AE111" s="956"/>
      <c r="AF111" s="957" t="s">
        <v>417</v>
      </c>
      <c r="AG111" s="955"/>
      <c r="AH111" s="955"/>
      <c r="AI111" s="955"/>
      <c r="AJ111" s="956"/>
      <c r="AK111" s="957" t="s">
        <v>449</v>
      </c>
      <c r="AL111" s="955"/>
      <c r="AM111" s="955"/>
      <c r="AN111" s="955"/>
      <c r="AO111" s="956"/>
      <c r="AP111" s="958" t="s">
        <v>450</v>
      </c>
      <c r="AQ111" s="959"/>
      <c r="AR111" s="959"/>
      <c r="AS111" s="959"/>
      <c r="AT111" s="960"/>
      <c r="AU111" s="968"/>
      <c r="AV111" s="969"/>
      <c r="AW111" s="969"/>
      <c r="AX111" s="969"/>
      <c r="AY111" s="969"/>
      <c r="AZ111" s="851" t="s">
        <v>451</v>
      </c>
      <c r="BA111" s="788"/>
      <c r="BB111" s="788"/>
      <c r="BC111" s="788"/>
      <c r="BD111" s="788"/>
      <c r="BE111" s="788"/>
      <c r="BF111" s="788"/>
      <c r="BG111" s="788"/>
      <c r="BH111" s="788"/>
      <c r="BI111" s="788"/>
      <c r="BJ111" s="788"/>
      <c r="BK111" s="788"/>
      <c r="BL111" s="788"/>
      <c r="BM111" s="788"/>
      <c r="BN111" s="788"/>
      <c r="BO111" s="788"/>
      <c r="BP111" s="789"/>
      <c r="BQ111" s="852" t="s">
        <v>452</v>
      </c>
      <c r="BR111" s="853"/>
      <c r="BS111" s="853"/>
      <c r="BT111" s="853"/>
      <c r="BU111" s="853"/>
      <c r="BV111" s="853" t="s">
        <v>453</v>
      </c>
      <c r="BW111" s="853"/>
      <c r="BX111" s="853"/>
      <c r="BY111" s="853"/>
      <c r="BZ111" s="853"/>
      <c r="CA111" s="853" t="s">
        <v>445</v>
      </c>
      <c r="CB111" s="853"/>
      <c r="CC111" s="853"/>
      <c r="CD111" s="853"/>
      <c r="CE111" s="853"/>
      <c r="CF111" s="911" t="s">
        <v>445</v>
      </c>
      <c r="CG111" s="912"/>
      <c r="CH111" s="912"/>
      <c r="CI111" s="912"/>
      <c r="CJ111" s="912"/>
      <c r="CK111" s="963"/>
      <c r="CL111" s="857"/>
      <c r="CM111" s="851" t="s">
        <v>454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453</v>
      </c>
      <c r="DH111" s="853"/>
      <c r="DI111" s="853"/>
      <c r="DJ111" s="853"/>
      <c r="DK111" s="853"/>
      <c r="DL111" s="853" t="s">
        <v>455</v>
      </c>
      <c r="DM111" s="853"/>
      <c r="DN111" s="853"/>
      <c r="DO111" s="853"/>
      <c r="DP111" s="853"/>
      <c r="DQ111" s="853" t="s">
        <v>453</v>
      </c>
      <c r="DR111" s="853"/>
      <c r="DS111" s="853"/>
      <c r="DT111" s="853"/>
      <c r="DU111" s="853"/>
      <c r="DV111" s="830" t="s">
        <v>446</v>
      </c>
      <c r="DW111" s="830"/>
      <c r="DX111" s="830"/>
      <c r="DY111" s="830"/>
      <c r="DZ111" s="831"/>
    </row>
    <row r="112" spans="1:131" s="230" customFormat="1" ht="26.25" customHeight="1">
      <c r="A112" s="948" t="s">
        <v>456</v>
      </c>
      <c r="B112" s="949"/>
      <c r="C112" s="788" t="s">
        <v>457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417</v>
      </c>
      <c r="AB112" s="816"/>
      <c r="AC112" s="816"/>
      <c r="AD112" s="816"/>
      <c r="AE112" s="817"/>
      <c r="AF112" s="818" t="s">
        <v>458</v>
      </c>
      <c r="AG112" s="816"/>
      <c r="AH112" s="816"/>
      <c r="AI112" s="816"/>
      <c r="AJ112" s="817"/>
      <c r="AK112" s="818" t="s">
        <v>453</v>
      </c>
      <c r="AL112" s="816"/>
      <c r="AM112" s="816"/>
      <c r="AN112" s="816"/>
      <c r="AO112" s="817"/>
      <c r="AP112" s="860" t="s">
        <v>455</v>
      </c>
      <c r="AQ112" s="861"/>
      <c r="AR112" s="861"/>
      <c r="AS112" s="861"/>
      <c r="AT112" s="862"/>
      <c r="AU112" s="968"/>
      <c r="AV112" s="969"/>
      <c r="AW112" s="969"/>
      <c r="AX112" s="969"/>
      <c r="AY112" s="969"/>
      <c r="AZ112" s="851" t="s">
        <v>459</v>
      </c>
      <c r="BA112" s="788"/>
      <c r="BB112" s="788"/>
      <c r="BC112" s="788"/>
      <c r="BD112" s="788"/>
      <c r="BE112" s="788"/>
      <c r="BF112" s="788"/>
      <c r="BG112" s="788"/>
      <c r="BH112" s="788"/>
      <c r="BI112" s="788"/>
      <c r="BJ112" s="788"/>
      <c r="BK112" s="788"/>
      <c r="BL112" s="788"/>
      <c r="BM112" s="788"/>
      <c r="BN112" s="788"/>
      <c r="BO112" s="788"/>
      <c r="BP112" s="789"/>
      <c r="BQ112" s="852">
        <v>7073068</v>
      </c>
      <c r="BR112" s="853"/>
      <c r="BS112" s="853"/>
      <c r="BT112" s="853"/>
      <c r="BU112" s="853"/>
      <c r="BV112" s="853">
        <v>6934803</v>
      </c>
      <c r="BW112" s="853"/>
      <c r="BX112" s="853"/>
      <c r="BY112" s="853"/>
      <c r="BZ112" s="853"/>
      <c r="CA112" s="853">
        <v>6804224</v>
      </c>
      <c r="CB112" s="853"/>
      <c r="CC112" s="853"/>
      <c r="CD112" s="853"/>
      <c r="CE112" s="853"/>
      <c r="CF112" s="911">
        <v>60.2</v>
      </c>
      <c r="CG112" s="912"/>
      <c r="CH112" s="912"/>
      <c r="CI112" s="912"/>
      <c r="CJ112" s="912"/>
      <c r="CK112" s="963"/>
      <c r="CL112" s="857"/>
      <c r="CM112" s="851" t="s">
        <v>460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446</v>
      </c>
      <c r="DH112" s="853"/>
      <c r="DI112" s="853"/>
      <c r="DJ112" s="853"/>
      <c r="DK112" s="853"/>
      <c r="DL112" s="853" t="s">
        <v>461</v>
      </c>
      <c r="DM112" s="853"/>
      <c r="DN112" s="853"/>
      <c r="DO112" s="853"/>
      <c r="DP112" s="853"/>
      <c r="DQ112" s="853" t="s">
        <v>453</v>
      </c>
      <c r="DR112" s="853"/>
      <c r="DS112" s="853"/>
      <c r="DT112" s="853"/>
      <c r="DU112" s="853"/>
      <c r="DV112" s="830" t="s">
        <v>453</v>
      </c>
      <c r="DW112" s="830"/>
      <c r="DX112" s="830"/>
      <c r="DY112" s="830"/>
      <c r="DZ112" s="831"/>
    </row>
    <row r="113" spans="1:130" s="230" customFormat="1" ht="26.25" customHeight="1">
      <c r="A113" s="950"/>
      <c r="B113" s="951"/>
      <c r="C113" s="788" t="s">
        <v>462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654513</v>
      </c>
      <c r="AB113" s="955"/>
      <c r="AC113" s="955"/>
      <c r="AD113" s="955"/>
      <c r="AE113" s="956"/>
      <c r="AF113" s="957">
        <v>657680</v>
      </c>
      <c r="AG113" s="955"/>
      <c r="AH113" s="955"/>
      <c r="AI113" s="955"/>
      <c r="AJ113" s="956"/>
      <c r="AK113" s="957">
        <v>640377</v>
      </c>
      <c r="AL113" s="955"/>
      <c r="AM113" s="955"/>
      <c r="AN113" s="955"/>
      <c r="AO113" s="956"/>
      <c r="AP113" s="958">
        <v>5.7</v>
      </c>
      <c r="AQ113" s="959"/>
      <c r="AR113" s="959"/>
      <c r="AS113" s="959"/>
      <c r="AT113" s="960"/>
      <c r="AU113" s="968"/>
      <c r="AV113" s="969"/>
      <c r="AW113" s="969"/>
      <c r="AX113" s="969"/>
      <c r="AY113" s="969"/>
      <c r="AZ113" s="851" t="s">
        <v>463</v>
      </c>
      <c r="BA113" s="788"/>
      <c r="BB113" s="788"/>
      <c r="BC113" s="788"/>
      <c r="BD113" s="788"/>
      <c r="BE113" s="788"/>
      <c r="BF113" s="788"/>
      <c r="BG113" s="788"/>
      <c r="BH113" s="788"/>
      <c r="BI113" s="788"/>
      <c r="BJ113" s="788"/>
      <c r="BK113" s="788"/>
      <c r="BL113" s="788"/>
      <c r="BM113" s="788"/>
      <c r="BN113" s="788"/>
      <c r="BO113" s="788"/>
      <c r="BP113" s="789"/>
      <c r="BQ113" s="852" t="s">
        <v>417</v>
      </c>
      <c r="BR113" s="853"/>
      <c r="BS113" s="853"/>
      <c r="BT113" s="853"/>
      <c r="BU113" s="853"/>
      <c r="BV113" s="853" t="s">
        <v>455</v>
      </c>
      <c r="BW113" s="853"/>
      <c r="BX113" s="853"/>
      <c r="BY113" s="853"/>
      <c r="BZ113" s="853"/>
      <c r="CA113" s="853" t="s">
        <v>417</v>
      </c>
      <c r="CB113" s="853"/>
      <c r="CC113" s="853"/>
      <c r="CD113" s="853"/>
      <c r="CE113" s="853"/>
      <c r="CF113" s="911" t="s">
        <v>461</v>
      </c>
      <c r="CG113" s="912"/>
      <c r="CH113" s="912"/>
      <c r="CI113" s="912"/>
      <c r="CJ113" s="912"/>
      <c r="CK113" s="963"/>
      <c r="CL113" s="857"/>
      <c r="CM113" s="851" t="s">
        <v>464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448</v>
      </c>
      <c r="DH113" s="816"/>
      <c r="DI113" s="816"/>
      <c r="DJ113" s="816"/>
      <c r="DK113" s="817"/>
      <c r="DL113" s="818" t="s">
        <v>446</v>
      </c>
      <c r="DM113" s="816"/>
      <c r="DN113" s="816"/>
      <c r="DO113" s="816"/>
      <c r="DP113" s="817"/>
      <c r="DQ113" s="818" t="s">
        <v>445</v>
      </c>
      <c r="DR113" s="816"/>
      <c r="DS113" s="816"/>
      <c r="DT113" s="816"/>
      <c r="DU113" s="817"/>
      <c r="DV113" s="860" t="s">
        <v>453</v>
      </c>
      <c r="DW113" s="861"/>
      <c r="DX113" s="861"/>
      <c r="DY113" s="861"/>
      <c r="DZ113" s="862"/>
    </row>
    <row r="114" spans="1:130" s="230" customFormat="1" ht="26.25" customHeight="1">
      <c r="A114" s="950"/>
      <c r="B114" s="951"/>
      <c r="C114" s="788" t="s">
        <v>465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458</v>
      </c>
      <c r="AB114" s="816"/>
      <c r="AC114" s="816"/>
      <c r="AD114" s="816"/>
      <c r="AE114" s="817"/>
      <c r="AF114" s="818" t="s">
        <v>453</v>
      </c>
      <c r="AG114" s="816"/>
      <c r="AH114" s="816"/>
      <c r="AI114" s="816"/>
      <c r="AJ114" s="817"/>
      <c r="AK114" s="818" t="s">
        <v>455</v>
      </c>
      <c r="AL114" s="816"/>
      <c r="AM114" s="816"/>
      <c r="AN114" s="816"/>
      <c r="AO114" s="817"/>
      <c r="AP114" s="860" t="s">
        <v>448</v>
      </c>
      <c r="AQ114" s="861"/>
      <c r="AR114" s="861"/>
      <c r="AS114" s="861"/>
      <c r="AT114" s="862"/>
      <c r="AU114" s="968"/>
      <c r="AV114" s="969"/>
      <c r="AW114" s="969"/>
      <c r="AX114" s="969"/>
      <c r="AY114" s="969"/>
      <c r="AZ114" s="851" t="s">
        <v>466</v>
      </c>
      <c r="BA114" s="788"/>
      <c r="BB114" s="788"/>
      <c r="BC114" s="788"/>
      <c r="BD114" s="788"/>
      <c r="BE114" s="788"/>
      <c r="BF114" s="788"/>
      <c r="BG114" s="788"/>
      <c r="BH114" s="788"/>
      <c r="BI114" s="788"/>
      <c r="BJ114" s="788"/>
      <c r="BK114" s="788"/>
      <c r="BL114" s="788"/>
      <c r="BM114" s="788"/>
      <c r="BN114" s="788"/>
      <c r="BO114" s="788"/>
      <c r="BP114" s="789"/>
      <c r="BQ114" s="852">
        <v>4775686</v>
      </c>
      <c r="BR114" s="853"/>
      <c r="BS114" s="853"/>
      <c r="BT114" s="853"/>
      <c r="BU114" s="853"/>
      <c r="BV114" s="853">
        <v>4759363</v>
      </c>
      <c r="BW114" s="853"/>
      <c r="BX114" s="853"/>
      <c r="BY114" s="853"/>
      <c r="BZ114" s="853"/>
      <c r="CA114" s="853">
        <v>4726627</v>
      </c>
      <c r="CB114" s="853"/>
      <c r="CC114" s="853"/>
      <c r="CD114" s="853"/>
      <c r="CE114" s="853"/>
      <c r="CF114" s="911">
        <v>41.8</v>
      </c>
      <c r="CG114" s="912"/>
      <c r="CH114" s="912"/>
      <c r="CI114" s="912"/>
      <c r="CJ114" s="912"/>
      <c r="CK114" s="963"/>
      <c r="CL114" s="857"/>
      <c r="CM114" s="851" t="s">
        <v>467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453</v>
      </c>
      <c r="DH114" s="816"/>
      <c r="DI114" s="816"/>
      <c r="DJ114" s="816"/>
      <c r="DK114" s="817"/>
      <c r="DL114" s="818" t="s">
        <v>448</v>
      </c>
      <c r="DM114" s="816"/>
      <c r="DN114" s="816"/>
      <c r="DO114" s="816"/>
      <c r="DP114" s="817"/>
      <c r="DQ114" s="818" t="s">
        <v>445</v>
      </c>
      <c r="DR114" s="816"/>
      <c r="DS114" s="816"/>
      <c r="DT114" s="816"/>
      <c r="DU114" s="817"/>
      <c r="DV114" s="860" t="s">
        <v>453</v>
      </c>
      <c r="DW114" s="861"/>
      <c r="DX114" s="861"/>
      <c r="DY114" s="861"/>
      <c r="DZ114" s="862"/>
    </row>
    <row r="115" spans="1:130" s="230" customFormat="1" ht="26.25" customHeight="1">
      <c r="A115" s="950"/>
      <c r="B115" s="951"/>
      <c r="C115" s="788" t="s">
        <v>468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453</v>
      </c>
      <c r="AB115" s="955"/>
      <c r="AC115" s="955"/>
      <c r="AD115" s="955"/>
      <c r="AE115" s="956"/>
      <c r="AF115" s="957" t="s">
        <v>450</v>
      </c>
      <c r="AG115" s="955"/>
      <c r="AH115" s="955"/>
      <c r="AI115" s="955"/>
      <c r="AJ115" s="956"/>
      <c r="AK115" s="957" t="s">
        <v>448</v>
      </c>
      <c r="AL115" s="955"/>
      <c r="AM115" s="955"/>
      <c r="AN115" s="955"/>
      <c r="AO115" s="956"/>
      <c r="AP115" s="958" t="s">
        <v>453</v>
      </c>
      <c r="AQ115" s="959"/>
      <c r="AR115" s="959"/>
      <c r="AS115" s="959"/>
      <c r="AT115" s="960"/>
      <c r="AU115" s="968"/>
      <c r="AV115" s="969"/>
      <c r="AW115" s="969"/>
      <c r="AX115" s="969"/>
      <c r="AY115" s="969"/>
      <c r="AZ115" s="851" t="s">
        <v>469</v>
      </c>
      <c r="BA115" s="788"/>
      <c r="BB115" s="788"/>
      <c r="BC115" s="788"/>
      <c r="BD115" s="788"/>
      <c r="BE115" s="788"/>
      <c r="BF115" s="788"/>
      <c r="BG115" s="788"/>
      <c r="BH115" s="788"/>
      <c r="BI115" s="788"/>
      <c r="BJ115" s="788"/>
      <c r="BK115" s="788"/>
      <c r="BL115" s="788"/>
      <c r="BM115" s="788"/>
      <c r="BN115" s="788"/>
      <c r="BO115" s="788"/>
      <c r="BP115" s="789"/>
      <c r="BQ115" s="852" t="s">
        <v>450</v>
      </c>
      <c r="BR115" s="853"/>
      <c r="BS115" s="853"/>
      <c r="BT115" s="853"/>
      <c r="BU115" s="853"/>
      <c r="BV115" s="853" t="s">
        <v>455</v>
      </c>
      <c r="BW115" s="853"/>
      <c r="BX115" s="853"/>
      <c r="BY115" s="853"/>
      <c r="BZ115" s="853"/>
      <c r="CA115" s="853" t="s">
        <v>453</v>
      </c>
      <c r="CB115" s="853"/>
      <c r="CC115" s="853"/>
      <c r="CD115" s="853"/>
      <c r="CE115" s="853"/>
      <c r="CF115" s="911" t="s">
        <v>450</v>
      </c>
      <c r="CG115" s="912"/>
      <c r="CH115" s="912"/>
      <c r="CI115" s="912"/>
      <c r="CJ115" s="912"/>
      <c r="CK115" s="963"/>
      <c r="CL115" s="857"/>
      <c r="CM115" s="851" t="s">
        <v>470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452</v>
      </c>
      <c r="DH115" s="816"/>
      <c r="DI115" s="816"/>
      <c r="DJ115" s="816"/>
      <c r="DK115" s="817"/>
      <c r="DL115" s="818" t="s">
        <v>453</v>
      </c>
      <c r="DM115" s="816"/>
      <c r="DN115" s="816"/>
      <c r="DO115" s="816"/>
      <c r="DP115" s="817"/>
      <c r="DQ115" s="818" t="s">
        <v>448</v>
      </c>
      <c r="DR115" s="816"/>
      <c r="DS115" s="816"/>
      <c r="DT115" s="816"/>
      <c r="DU115" s="817"/>
      <c r="DV115" s="860" t="s">
        <v>450</v>
      </c>
      <c r="DW115" s="861"/>
      <c r="DX115" s="861"/>
      <c r="DY115" s="861"/>
      <c r="DZ115" s="862"/>
    </row>
    <row r="116" spans="1:130" s="230" customFormat="1" ht="26.25" customHeight="1">
      <c r="A116" s="952"/>
      <c r="B116" s="953"/>
      <c r="C116" s="875" t="s">
        <v>471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450</v>
      </c>
      <c r="AB116" s="816"/>
      <c r="AC116" s="816"/>
      <c r="AD116" s="816"/>
      <c r="AE116" s="817"/>
      <c r="AF116" s="818" t="s">
        <v>453</v>
      </c>
      <c r="AG116" s="816"/>
      <c r="AH116" s="816"/>
      <c r="AI116" s="816"/>
      <c r="AJ116" s="817"/>
      <c r="AK116" s="818" t="s">
        <v>448</v>
      </c>
      <c r="AL116" s="816"/>
      <c r="AM116" s="816"/>
      <c r="AN116" s="816"/>
      <c r="AO116" s="817"/>
      <c r="AP116" s="860" t="s">
        <v>452</v>
      </c>
      <c r="AQ116" s="861"/>
      <c r="AR116" s="861"/>
      <c r="AS116" s="861"/>
      <c r="AT116" s="862"/>
      <c r="AU116" s="968"/>
      <c r="AV116" s="969"/>
      <c r="AW116" s="969"/>
      <c r="AX116" s="969"/>
      <c r="AY116" s="969"/>
      <c r="AZ116" s="945" t="s">
        <v>472</v>
      </c>
      <c r="BA116" s="946"/>
      <c r="BB116" s="946"/>
      <c r="BC116" s="946"/>
      <c r="BD116" s="946"/>
      <c r="BE116" s="946"/>
      <c r="BF116" s="946"/>
      <c r="BG116" s="946"/>
      <c r="BH116" s="946"/>
      <c r="BI116" s="946"/>
      <c r="BJ116" s="946"/>
      <c r="BK116" s="946"/>
      <c r="BL116" s="946"/>
      <c r="BM116" s="946"/>
      <c r="BN116" s="946"/>
      <c r="BO116" s="946"/>
      <c r="BP116" s="947"/>
      <c r="BQ116" s="852" t="s">
        <v>455</v>
      </c>
      <c r="BR116" s="853"/>
      <c r="BS116" s="853"/>
      <c r="BT116" s="853"/>
      <c r="BU116" s="853"/>
      <c r="BV116" s="853" t="s">
        <v>453</v>
      </c>
      <c r="BW116" s="853"/>
      <c r="BX116" s="853"/>
      <c r="BY116" s="853"/>
      <c r="BZ116" s="853"/>
      <c r="CA116" s="853" t="s">
        <v>453</v>
      </c>
      <c r="CB116" s="853"/>
      <c r="CC116" s="853"/>
      <c r="CD116" s="853"/>
      <c r="CE116" s="853"/>
      <c r="CF116" s="911" t="s">
        <v>461</v>
      </c>
      <c r="CG116" s="912"/>
      <c r="CH116" s="912"/>
      <c r="CI116" s="912"/>
      <c r="CJ116" s="912"/>
      <c r="CK116" s="963"/>
      <c r="CL116" s="857"/>
      <c r="CM116" s="851" t="s">
        <v>473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417</v>
      </c>
      <c r="DH116" s="816"/>
      <c r="DI116" s="816"/>
      <c r="DJ116" s="816"/>
      <c r="DK116" s="817"/>
      <c r="DL116" s="818" t="s">
        <v>458</v>
      </c>
      <c r="DM116" s="816"/>
      <c r="DN116" s="816"/>
      <c r="DO116" s="816"/>
      <c r="DP116" s="817"/>
      <c r="DQ116" s="818" t="s">
        <v>446</v>
      </c>
      <c r="DR116" s="816"/>
      <c r="DS116" s="816"/>
      <c r="DT116" s="816"/>
      <c r="DU116" s="817"/>
      <c r="DV116" s="860" t="s">
        <v>448</v>
      </c>
      <c r="DW116" s="861"/>
      <c r="DX116" s="861"/>
      <c r="DY116" s="861"/>
      <c r="DZ116" s="862"/>
    </row>
    <row r="117" spans="1:130" s="230" customFormat="1" ht="26.25" customHeight="1">
      <c r="A117" s="93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474</v>
      </c>
      <c r="Z117" s="933"/>
      <c r="AA117" s="938">
        <v>3468799</v>
      </c>
      <c r="AB117" s="939"/>
      <c r="AC117" s="939"/>
      <c r="AD117" s="939"/>
      <c r="AE117" s="940"/>
      <c r="AF117" s="941">
        <v>3387087</v>
      </c>
      <c r="AG117" s="939"/>
      <c r="AH117" s="939"/>
      <c r="AI117" s="939"/>
      <c r="AJ117" s="940"/>
      <c r="AK117" s="941">
        <v>3592907</v>
      </c>
      <c r="AL117" s="939"/>
      <c r="AM117" s="939"/>
      <c r="AN117" s="939"/>
      <c r="AO117" s="940"/>
      <c r="AP117" s="942"/>
      <c r="AQ117" s="943"/>
      <c r="AR117" s="943"/>
      <c r="AS117" s="943"/>
      <c r="AT117" s="944"/>
      <c r="AU117" s="968"/>
      <c r="AV117" s="969"/>
      <c r="AW117" s="969"/>
      <c r="AX117" s="969"/>
      <c r="AY117" s="969"/>
      <c r="AZ117" s="899" t="s">
        <v>475</v>
      </c>
      <c r="BA117" s="900"/>
      <c r="BB117" s="900"/>
      <c r="BC117" s="900"/>
      <c r="BD117" s="900"/>
      <c r="BE117" s="900"/>
      <c r="BF117" s="900"/>
      <c r="BG117" s="900"/>
      <c r="BH117" s="900"/>
      <c r="BI117" s="900"/>
      <c r="BJ117" s="900"/>
      <c r="BK117" s="900"/>
      <c r="BL117" s="900"/>
      <c r="BM117" s="900"/>
      <c r="BN117" s="900"/>
      <c r="BO117" s="900"/>
      <c r="BP117" s="901"/>
      <c r="BQ117" s="852" t="s">
        <v>453</v>
      </c>
      <c r="BR117" s="853"/>
      <c r="BS117" s="853"/>
      <c r="BT117" s="853"/>
      <c r="BU117" s="853"/>
      <c r="BV117" s="853" t="s">
        <v>446</v>
      </c>
      <c r="BW117" s="853"/>
      <c r="BX117" s="853"/>
      <c r="BY117" s="853"/>
      <c r="BZ117" s="853"/>
      <c r="CA117" s="853" t="s">
        <v>417</v>
      </c>
      <c r="CB117" s="853"/>
      <c r="CC117" s="853"/>
      <c r="CD117" s="853"/>
      <c r="CE117" s="853"/>
      <c r="CF117" s="911" t="s">
        <v>453</v>
      </c>
      <c r="CG117" s="912"/>
      <c r="CH117" s="912"/>
      <c r="CI117" s="912"/>
      <c r="CJ117" s="912"/>
      <c r="CK117" s="963"/>
      <c r="CL117" s="857"/>
      <c r="CM117" s="851" t="s">
        <v>476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417</v>
      </c>
      <c r="DH117" s="816"/>
      <c r="DI117" s="816"/>
      <c r="DJ117" s="816"/>
      <c r="DK117" s="817"/>
      <c r="DL117" s="818" t="s">
        <v>455</v>
      </c>
      <c r="DM117" s="816"/>
      <c r="DN117" s="816"/>
      <c r="DO117" s="816"/>
      <c r="DP117" s="817"/>
      <c r="DQ117" s="818" t="s">
        <v>417</v>
      </c>
      <c r="DR117" s="816"/>
      <c r="DS117" s="816"/>
      <c r="DT117" s="816"/>
      <c r="DU117" s="817"/>
      <c r="DV117" s="860" t="s">
        <v>461</v>
      </c>
      <c r="DW117" s="861"/>
      <c r="DX117" s="861"/>
      <c r="DY117" s="861"/>
      <c r="DZ117" s="862"/>
    </row>
    <row r="118" spans="1:130" s="230" customFormat="1" ht="26.25" customHeight="1">
      <c r="A118" s="931" t="s">
        <v>439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436</v>
      </c>
      <c r="AB118" s="932"/>
      <c r="AC118" s="932"/>
      <c r="AD118" s="932"/>
      <c r="AE118" s="933"/>
      <c r="AF118" s="934" t="s">
        <v>437</v>
      </c>
      <c r="AG118" s="932"/>
      <c r="AH118" s="932"/>
      <c r="AI118" s="932"/>
      <c r="AJ118" s="933"/>
      <c r="AK118" s="934" t="s">
        <v>308</v>
      </c>
      <c r="AL118" s="932"/>
      <c r="AM118" s="932"/>
      <c r="AN118" s="932"/>
      <c r="AO118" s="933"/>
      <c r="AP118" s="935" t="s">
        <v>438</v>
      </c>
      <c r="AQ118" s="936"/>
      <c r="AR118" s="936"/>
      <c r="AS118" s="936"/>
      <c r="AT118" s="937"/>
      <c r="AU118" s="968"/>
      <c r="AV118" s="969"/>
      <c r="AW118" s="969"/>
      <c r="AX118" s="969"/>
      <c r="AY118" s="969"/>
      <c r="AZ118" s="874" t="s">
        <v>477</v>
      </c>
      <c r="BA118" s="875"/>
      <c r="BB118" s="875"/>
      <c r="BC118" s="875"/>
      <c r="BD118" s="875"/>
      <c r="BE118" s="875"/>
      <c r="BF118" s="875"/>
      <c r="BG118" s="875"/>
      <c r="BH118" s="875"/>
      <c r="BI118" s="875"/>
      <c r="BJ118" s="875"/>
      <c r="BK118" s="875"/>
      <c r="BL118" s="875"/>
      <c r="BM118" s="875"/>
      <c r="BN118" s="875"/>
      <c r="BO118" s="875"/>
      <c r="BP118" s="876"/>
      <c r="BQ118" s="915" t="s">
        <v>445</v>
      </c>
      <c r="BR118" s="881"/>
      <c r="BS118" s="881"/>
      <c r="BT118" s="881"/>
      <c r="BU118" s="881"/>
      <c r="BV118" s="881" t="s">
        <v>453</v>
      </c>
      <c r="BW118" s="881"/>
      <c r="BX118" s="881"/>
      <c r="BY118" s="881"/>
      <c r="BZ118" s="881"/>
      <c r="CA118" s="881" t="s">
        <v>455</v>
      </c>
      <c r="CB118" s="881"/>
      <c r="CC118" s="881"/>
      <c r="CD118" s="881"/>
      <c r="CE118" s="881"/>
      <c r="CF118" s="911" t="s">
        <v>417</v>
      </c>
      <c r="CG118" s="912"/>
      <c r="CH118" s="912"/>
      <c r="CI118" s="912"/>
      <c r="CJ118" s="912"/>
      <c r="CK118" s="963"/>
      <c r="CL118" s="857"/>
      <c r="CM118" s="851" t="s">
        <v>478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448</v>
      </c>
      <c r="DH118" s="816"/>
      <c r="DI118" s="816"/>
      <c r="DJ118" s="816"/>
      <c r="DK118" s="817"/>
      <c r="DL118" s="818" t="s">
        <v>458</v>
      </c>
      <c r="DM118" s="816"/>
      <c r="DN118" s="816"/>
      <c r="DO118" s="816"/>
      <c r="DP118" s="817"/>
      <c r="DQ118" s="818" t="s">
        <v>455</v>
      </c>
      <c r="DR118" s="816"/>
      <c r="DS118" s="816"/>
      <c r="DT118" s="816"/>
      <c r="DU118" s="817"/>
      <c r="DV118" s="860" t="s">
        <v>417</v>
      </c>
      <c r="DW118" s="861"/>
      <c r="DX118" s="861"/>
      <c r="DY118" s="861"/>
      <c r="DZ118" s="862"/>
    </row>
    <row r="119" spans="1:130" s="230" customFormat="1" ht="26.25" customHeight="1">
      <c r="A119" s="854" t="s">
        <v>442</v>
      </c>
      <c r="B119" s="855"/>
      <c r="C119" s="896" t="s">
        <v>443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453</v>
      </c>
      <c r="AB119" s="925"/>
      <c r="AC119" s="925"/>
      <c r="AD119" s="925"/>
      <c r="AE119" s="926"/>
      <c r="AF119" s="927" t="s">
        <v>446</v>
      </c>
      <c r="AG119" s="925"/>
      <c r="AH119" s="925"/>
      <c r="AI119" s="925"/>
      <c r="AJ119" s="926"/>
      <c r="AK119" s="927" t="s">
        <v>453</v>
      </c>
      <c r="AL119" s="925"/>
      <c r="AM119" s="925"/>
      <c r="AN119" s="925"/>
      <c r="AO119" s="926"/>
      <c r="AP119" s="928" t="s">
        <v>417</v>
      </c>
      <c r="AQ119" s="929"/>
      <c r="AR119" s="929"/>
      <c r="AS119" s="929"/>
      <c r="AT119" s="930"/>
      <c r="AU119" s="970"/>
      <c r="AV119" s="971"/>
      <c r="AW119" s="971"/>
      <c r="AX119" s="971"/>
      <c r="AY119" s="971"/>
      <c r="AZ119" s="251" t="s">
        <v>187</v>
      </c>
      <c r="BA119" s="251"/>
      <c r="BB119" s="251"/>
      <c r="BC119" s="251"/>
      <c r="BD119" s="251"/>
      <c r="BE119" s="251"/>
      <c r="BF119" s="251"/>
      <c r="BG119" s="251"/>
      <c r="BH119" s="251"/>
      <c r="BI119" s="251"/>
      <c r="BJ119" s="251"/>
      <c r="BK119" s="251"/>
      <c r="BL119" s="251"/>
      <c r="BM119" s="251"/>
      <c r="BN119" s="251"/>
      <c r="BO119" s="913" t="s">
        <v>479</v>
      </c>
      <c r="BP119" s="914"/>
      <c r="BQ119" s="915">
        <v>36693730</v>
      </c>
      <c r="BR119" s="881"/>
      <c r="BS119" s="881"/>
      <c r="BT119" s="881"/>
      <c r="BU119" s="881"/>
      <c r="BV119" s="881">
        <v>36185633</v>
      </c>
      <c r="BW119" s="881"/>
      <c r="BX119" s="881"/>
      <c r="BY119" s="881"/>
      <c r="BZ119" s="881"/>
      <c r="CA119" s="881">
        <v>34942733</v>
      </c>
      <c r="CB119" s="881"/>
      <c r="CC119" s="881"/>
      <c r="CD119" s="881"/>
      <c r="CE119" s="881"/>
      <c r="CF119" s="784"/>
      <c r="CG119" s="785"/>
      <c r="CH119" s="785"/>
      <c r="CI119" s="785"/>
      <c r="CJ119" s="870"/>
      <c r="CK119" s="964"/>
      <c r="CL119" s="859"/>
      <c r="CM119" s="874" t="s">
        <v>480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445</v>
      </c>
      <c r="DH119" s="800"/>
      <c r="DI119" s="800"/>
      <c r="DJ119" s="800"/>
      <c r="DK119" s="801"/>
      <c r="DL119" s="802" t="s">
        <v>453</v>
      </c>
      <c r="DM119" s="800"/>
      <c r="DN119" s="800"/>
      <c r="DO119" s="800"/>
      <c r="DP119" s="801"/>
      <c r="DQ119" s="802" t="s">
        <v>461</v>
      </c>
      <c r="DR119" s="800"/>
      <c r="DS119" s="800"/>
      <c r="DT119" s="800"/>
      <c r="DU119" s="801"/>
      <c r="DV119" s="884" t="s">
        <v>458</v>
      </c>
      <c r="DW119" s="885"/>
      <c r="DX119" s="885"/>
      <c r="DY119" s="885"/>
      <c r="DZ119" s="886"/>
    </row>
    <row r="120" spans="1:130" s="230" customFormat="1" ht="26.25" customHeight="1">
      <c r="A120" s="856"/>
      <c r="B120" s="857"/>
      <c r="C120" s="851" t="s">
        <v>454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446</v>
      </c>
      <c r="AB120" s="816"/>
      <c r="AC120" s="816"/>
      <c r="AD120" s="816"/>
      <c r="AE120" s="817"/>
      <c r="AF120" s="818" t="s">
        <v>453</v>
      </c>
      <c r="AG120" s="816"/>
      <c r="AH120" s="816"/>
      <c r="AI120" s="816"/>
      <c r="AJ120" s="817"/>
      <c r="AK120" s="818" t="s">
        <v>453</v>
      </c>
      <c r="AL120" s="816"/>
      <c r="AM120" s="816"/>
      <c r="AN120" s="816"/>
      <c r="AO120" s="817"/>
      <c r="AP120" s="860" t="s">
        <v>455</v>
      </c>
      <c r="AQ120" s="861"/>
      <c r="AR120" s="861"/>
      <c r="AS120" s="861"/>
      <c r="AT120" s="862"/>
      <c r="AU120" s="916" t="s">
        <v>481</v>
      </c>
      <c r="AV120" s="917"/>
      <c r="AW120" s="917"/>
      <c r="AX120" s="917"/>
      <c r="AY120" s="918"/>
      <c r="AZ120" s="896" t="s">
        <v>482</v>
      </c>
      <c r="BA120" s="844"/>
      <c r="BB120" s="844"/>
      <c r="BC120" s="844"/>
      <c r="BD120" s="844"/>
      <c r="BE120" s="844"/>
      <c r="BF120" s="844"/>
      <c r="BG120" s="844"/>
      <c r="BH120" s="844"/>
      <c r="BI120" s="844"/>
      <c r="BJ120" s="844"/>
      <c r="BK120" s="844"/>
      <c r="BL120" s="844"/>
      <c r="BM120" s="844"/>
      <c r="BN120" s="844"/>
      <c r="BO120" s="844"/>
      <c r="BP120" s="845"/>
      <c r="BQ120" s="897">
        <v>10069800</v>
      </c>
      <c r="BR120" s="878"/>
      <c r="BS120" s="878"/>
      <c r="BT120" s="878"/>
      <c r="BU120" s="878"/>
      <c r="BV120" s="878">
        <v>10497196</v>
      </c>
      <c r="BW120" s="878"/>
      <c r="BX120" s="878"/>
      <c r="BY120" s="878"/>
      <c r="BZ120" s="878"/>
      <c r="CA120" s="878">
        <v>10684542</v>
      </c>
      <c r="CB120" s="878"/>
      <c r="CC120" s="878"/>
      <c r="CD120" s="878"/>
      <c r="CE120" s="878"/>
      <c r="CF120" s="902">
        <v>94.5</v>
      </c>
      <c r="CG120" s="903"/>
      <c r="CH120" s="903"/>
      <c r="CI120" s="903"/>
      <c r="CJ120" s="903"/>
      <c r="CK120" s="904" t="s">
        <v>483</v>
      </c>
      <c r="CL120" s="888"/>
      <c r="CM120" s="888"/>
      <c r="CN120" s="888"/>
      <c r="CO120" s="889"/>
      <c r="CP120" s="908" t="s">
        <v>484</v>
      </c>
      <c r="CQ120" s="909"/>
      <c r="CR120" s="909"/>
      <c r="CS120" s="909"/>
      <c r="CT120" s="909"/>
      <c r="CU120" s="909"/>
      <c r="CV120" s="909"/>
      <c r="CW120" s="909"/>
      <c r="CX120" s="909"/>
      <c r="CY120" s="909"/>
      <c r="CZ120" s="909"/>
      <c r="DA120" s="909"/>
      <c r="DB120" s="909"/>
      <c r="DC120" s="909"/>
      <c r="DD120" s="909"/>
      <c r="DE120" s="909"/>
      <c r="DF120" s="910"/>
      <c r="DG120" s="897">
        <v>5124870</v>
      </c>
      <c r="DH120" s="878"/>
      <c r="DI120" s="878"/>
      <c r="DJ120" s="878"/>
      <c r="DK120" s="878"/>
      <c r="DL120" s="878">
        <v>5068450</v>
      </c>
      <c r="DM120" s="878"/>
      <c r="DN120" s="878"/>
      <c r="DO120" s="878"/>
      <c r="DP120" s="878"/>
      <c r="DQ120" s="878">
        <v>5108134</v>
      </c>
      <c r="DR120" s="878"/>
      <c r="DS120" s="878"/>
      <c r="DT120" s="878"/>
      <c r="DU120" s="878"/>
      <c r="DV120" s="879">
        <v>45.2</v>
      </c>
      <c r="DW120" s="879"/>
      <c r="DX120" s="879"/>
      <c r="DY120" s="879"/>
      <c r="DZ120" s="880"/>
    </row>
    <row r="121" spans="1:130" s="230" customFormat="1" ht="26.25" customHeight="1">
      <c r="A121" s="856"/>
      <c r="B121" s="857"/>
      <c r="C121" s="899" t="s">
        <v>485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448</v>
      </c>
      <c r="AB121" s="816"/>
      <c r="AC121" s="816"/>
      <c r="AD121" s="816"/>
      <c r="AE121" s="817"/>
      <c r="AF121" s="818" t="s">
        <v>446</v>
      </c>
      <c r="AG121" s="816"/>
      <c r="AH121" s="816"/>
      <c r="AI121" s="816"/>
      <c r="AJ121" s="817"/>
      <c r="AK121" s="818" t="s">
        <v>453</v>
      </c>
      <c r="AL121" s="816"/>
      <c r="AM121" s="816"/>
      <c r="AN121" s="816"/>
      <c r="AO121" s="817"/>
      <c r="AP121" s="860" t="s">
        <v>448</v>
      </c>
      <c r="AQ121" s="861"/>
      <c r="AR121" s="861"/>
      <c r="AS121" s="861"/>
      <c r="AT121" s="862"/>
      <c r="AU121" s="919"/>
      <c r="AV121" s="920"/>
      <c r="AW121" s="920"/>
      <c r="AX121" s="920"/>
      <c r="AY121" s="921"/>
      <c r="AZ121" s="851" t="s">
        <v>486</v>
      </c>
      <c r="BA121" s="788"/>
      <c r="BB121" s="788"/>
      <c r="BC121" s="788"/>
      <c r="BD121" s="788"/>
      <c r="BE121" s="788"/>
      <c r="BF121" s="788"/>
      <c r="BG121" s="788"/>
      <c r="BH121" s="788"/>
      <c r="BI121" s="788"/>
      <c r="BJ121" s="788"/>
      <c r="BK121" s="788"/>
      <c r="BL121" s="788"/>
      <c r="BM121" s="788"/>
      <c r="BN121" s="788"/>
      <c r="BO121" s="788"/>
      <c r="BP121" s="789"/>
      <c r="BQ121" s="852">
        <v>339524</v>
      </c>
      <c r="BR121" s="853"/>
      <c r="BS121" s="853"/>
      <c r="BT121" s="853"/>
      <c r="BU121" s="853"/>
      <c r="BV121" s="853">
        <v>221554</v>
      </c>
      <c r="BW121" s="853"/>
      <c r="BX121" s="853"/>
      <c r="BY121" s="853"/>
      <c r="BZ121" s="853"/>
      <c r="CA121" s="853">
        <v>154823</v>
      </c>
      <c r="CB121" s="853"/>
      <c r="CC121" s="853"/>
      <c r="CD121" s="853"/>
      <c r="CE121" s="853"/>
      <c r="CF121" s="911">
        <v>1.4</v>
      </c>
      <c r="CG121" s="912"/>
      <c r="CH121" s="912"/>
      <c r="CI121" s="912"/>
      <c r="CJ121" s="912"/>
      <c r="CK121" s="905"/>
      <c r="CL121" s="891"/>
      <c r="CM121" s="891"/>
      <c r="CN121" s="891"/>
      <c r="CO121" s="892"/>
      <c r="CP121" s="871" t="s">
        <v>487</v>
      </c>
      <c r="CQ121" s="872"/>
      <c r="CR121" s="872"/>
      <c r="CS121" s="872"/>
      <c r="CT121" s="872"/>
      <c r="CU121" s="872"/>
      <c r="CV121" s="872"/>
      <c r="CW121" s="872"/>
      <c r="CX121" s="872"/>
      <c r="CY121" s="872"/>
      <c r="CZ121" s="872"/>
      <c r="DA121" s="872"/>
      <c r="DB121" s="872"/>
      <c r="DC121" s="872"/>
      <c r="DD121" s="872"/>
      <c r="DE121" s="872"/>
      <c r="DF121" s="873"/>
      <c r="DG121" s="852">
        <v>1839016</v>
      </c>
      <c r="DH121" s="853"/>
      <c r="DI121" s="853"/>
      <c r="DJ121" s="853"/>
      <c r="DK121" s="853"/>
      <c r="DL121" s="853">
        <v>1767642</v>
      </c>
      <c r="DM121" s="853"/>
      <c r="DN121" s="853"/>
      <c r="DO121" s="853"/>
      <c r="DP121" s="853"/>
      <c r="DQ121" s="853">
        <v>1607623</v>
      </c>
      <c r="DR121" s="853"/>
      <c r="DS121" s="853"/>
      <c r="DT121" s="853"/>
      <c r="DU121" s="853"/>
      <c r="DV121" s="830">
        <v>14.2</v>
      </c>
      <c r="DW121" s="830"/>
      <c r="DX121" s="830"/>
      <c r="DY121" s="830"/>
      <c r="DZ121" s="831"/>
    </row>
    <row r="122" spans="1:130" s="230" customFormat="1" ht="26.25" customHeight="1">
      <c r="A122" s="856"/>
      <c r="B122" s="857"/>
      <c r="C122" s="851" t="s">
        <v>467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417</v>
      </c>
      <c r="AB122" s="816"/>
      <c r="AC122" s="816"/>
      <c r="AD122" s="816"/>
      <c r="AE122" s="817"/>
      <c r="AF122" s="818" t="s">
        <v>448</v>
      </c>
      <c r="AG122" s="816"/>
      <c r="AH122" s="816"/>
      <c r="AI122" s="816"/>
      <c r="AJ122" s="817"/>
      <c r="AK122" s="818" t="s">
        <v>417</v>
      </c>
      <c r="AL122" s="816"/>
      <c r="AM122" s="816"/>
      <c r="AN122" s="816"/>
      <c r="AO122" s="817"/>
      <c r="AP122" s="860" t="s">
        <v>448</v>
      </c>
      <c r="AQ122" s="861"/>
      <c r="AR122" s="861"/>
      <c r="AS122" s="861"/>
      <c r="AT122" s="862"/>
      <c r="AU122" s="919"/>
      <c r="AV122" s="920"/>
      <c r="AW122" s="920"/>
      <c r="AX122" s="920"/>
      <c r="AY122" s="921"/>
      <c r="AZ122" s="874" t="s">
        <v>488</v>
      </c>
      <c r="BA122" s="875"/>
      <c r="BB122" s="875"/>
      <c r="BC122" s="875"/>
      <c r="BD122" s="875"/>
      <c r="BE122" s="875"/>
      <c r="BF122" s="875"/>
      <c r="BG122" s="875"/>
      <c r="BH122" s="875"/>
      <c r="BI122" s="875"/>
      <c r="BJ122" s="875"/>
      <c r="BK122" s="875"/>
      <c r="BL122" s="875"/>
      <c r="BM122" s="875"/>
      <c r="BN122" s="875"/>
      <c r="BO122" s="875"/>
      <c r="BP122" s="876"/>
      <c r="BQ122" s="915">
        <v>23485235</v>
      </c>
      <c r="BR122" s="881"/>
      <c r="BS122" s="881"/>
      <c r="BT122" s="881"/>
      <c r="BU122" s="881"/>
      <c r="BV122" s="881">
        <v>22986062</v>
      </c>
      <c r="BW122" s="881"/>
      <c r="BX122" s="881"/>
      <c r="BY122" s="881"/>
      <c r="BZ122" s="881"/>
      <c r="CA122" s="881">
        <v>21359888</v>
      </c>
      <c r="CB122" s="881"/>
      <c r="CC122" s="881"/>
      <c r="CD122" s="881"/>
      <c r="CE122" s="881"/>
      <c r="CF122" s="882">
        <v>188.9</v>
      </c>
      <c r="CG122" s="883"/>
      <c r="CH122" s="883"/>
      <c r="CI122" s="883"/>
      <c r="CJ122" s="883"/>
      <c r="CK122" s="905"/>
      <c r="CL122" s="891"/>
      <c r="CM122" s="891"/>
      <c r="CN122" s="891"/>
      <c r="CO122" s="892"/>
      <c r="CP122" s="871" t="s">
        <v>489</v>
      </c>
      <c r="CQ122" s="872"/>
      <c r="CR122" s="872"/>
      <c r="CS122" s="872"/>
      <c r="CT122" s="872"/>
      <c r="CU122" s="872"/>
      <c r="CV122" s="872"/>
      <c r="CW122" s="872"/>
      <c r="CX122" s="872"/>
      <c r="CY122" s="872"/>
      <c r="CZ122" s="872"/>
      <c r="DA122" s="872"/>
      <c r="DB122" s="872"/>
      <c r="DC122" s="872"/>
      <c r="DD122" s="872"/>
      <c r="DE122" s="872"/>
      <c r="DF122" s="873"/>
      <c r="DG122" s="852">
        <v>93713</v>
      </c>
      <c r="DH122" s="853"/>
      <c r="DI122" s="853"/>
      <c r="DJ122" s="853"/>
      <c r="DK122" s="853"/>
      <c r="DL122" s="853">
        <v>87474</v>
      </c>
      <c r="DM122" s="853"/>
      <c r="DN122" s="853"/>
      <c r="DO122" s="853"/>
      <c r="DP122" s="853"/>
      <c r="DQ122" s="853">
        <v>81296</v>
      </c>
      <c r="DR122" s="853"/>
      <c r="DS122" s="853"/>
      <c r="DT122" s="853"/>
      <c r="DU122" s="853"/>
      <c r="DV122" s="830">
        <v>0.7</v>
      </c>
      <c r="DW122" s="830"/>
      <c r="DX122" s="830"/>
      <c r="DY122" s="830"/>
      <c r="DZ122" s="831"/>
    </row>
    <row r="123" spans="1:130" s="230" customFormat="1" ht="26.25" customHeight="1">
      <c r="A123" s="856"/>
      <c r="B123" s="857"/>
      <c r="C123" s="851" t="s">
        <v>473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444</v>
      </c>
      <c r="AB123" s="816"/>
      <c r="AC123" s="816"/>
      <c r="AD123" s="816"/>
      <c r="AE123" s="817"/>
      <c r="AF123" s="818" t="s">
        <v>453</v>
      </c>
      <c r="AG123" s="816"/>
      <c r="AH123" s="816"/>
      <c r="AI123" s="816"/>
      <c r="AJ123" s="817"/>
      <c r="AK123" s="818" t="s">
        <v>448</v>
      </c>
      <c r="AL123" s="816"/>
      <c r="AM123" s="816"/>
      <c r="AN123" s="816"/>
      <c r="AO123" s="817"/>
      <c r="AP123" s="860" t="s">
        <v>453</v>
      </c>
      <c r="AQ123" s="861"/>
      <c r="AR123" s="861"/>
      <c r="AS123" s="861"/>
      <c r="AT123" s="862"/>
      <c r="AU123" s="922"/>
      <c r="AV123" s="923"/>
      <c r="AW123" s="923"/>
      <c r="AX123" s="923"/>
      <c r="AY123" s="923"/>
      <c r="AZ123" s="251" t="s">
        <v>187</v>
      </c>
      <c r="BA123" s="251"/>
      <c r="BB123" s="251"/>
      <c r="BC123" s="251"/>
      <c r="BD123" s="251"/>
      <c r="BE123" s="251"/>
      <c r="BF123" s="251"/>
      <c r="BG123" s="251"/>
      <c r="BH123" s="251"/>
      <c r="BI123" s="251"/>
      <c r="BJ123" s="251"/>
      <c r="BK123" s="251"/>
      <c r="BL123" s="251"/>
      <c r="BM123" s="251"/>
      <c r="BN123" s="251"/>
      <c r="BO123" s="913" t="s">
        <v>490</v>
      </c>
      <c r="BP123" s="914"/>
      <c r="BQ123" s="868">
        <v>33894559</v>
      </c>
      <c r="BR123" s="869"/>
      <c r="BS123" s="869"/>
      <c r="BT123" s="869"/>
      <c r="BU123" s="869"/>
      <c r="BV123" s="869">
        <v>33704812</v>
      </c>
      <c r="BW123" s="869"/>
      <c r="BX123" s="869"/>
      <c r="BY123" s="869"/>
      <c r="BZ123" s="869"/>
      <c r="CA123" s="869">
        <v>32199253</v>
      </c>
      <c r="CB123" s="869"/>
      <c r="CC123" s="869"/>
      <c r="CD123" s="869"/>
      <c r="CE123" s="869"/>
      <c r="CF123" s="784"/>
      <c r="CG123" s="785"/>
      <c r="CH123" s="785"/>
      <c r="CI123" s="785"/>
      <c r="CJ123" s="870"/>
      <c r="CK123" s="905"/>
      <c r="CL123" s="891"/>
      <c r="CM123" s="891"/>
      <c r="CN123" s="891"/>
      <c r="CO123" s="892"/>
      <c r="CP123" s="871" t="s">
        <v>491</v>
      </c>
      <c r="CQ123" s="872"/>
      <c r="CR123" s="872"/>
      <c r="CS123" s="872"/>
      <c r="CT123" s="872"/>
      <c r="CU123" s="872"/>
      <c r="CV123" s="872"/>
      <c r="CW123" s="872"/>
      <c r="CX123" s="872"/>
      <c r="CY123" s="872"/>
      <c r="CZ123" s="872"/>
      <c r="DA123" s="872"/>
      <c r="DB123" s="872"/>
      <c r="DC123" s="872"/>
      <c r="DD123" s="872"/>
      <c r="DE123" s="872"/>
      <c r="DF123" s="873"/>
      <c r="DG123" s="815">
        <v>15469</v>
      </c>
      <c r="DH123" s="816"/>
      <c r="DI123" s="816"/>
      <c r="DJ123" s="816"/>
      <c r="DK123" s="817"/>
      <c r="DL123" s="818">
        <v>11237</v>
      </c>
      <c r="DM123" s="816"/>
      <c r="DN123" s="816"/>
      <c r="DO123" s="816"/>
      <c r="DP123" s="817"/>
      <c r="DQ123" s="818">
        <v>7171</v>
      </c>
      <c r="DR123" s="816"/>
      <c r="DS123" s="816"/>
      <c r="DT123" s="816"/>
      <c r="DU123" s="817"/>
      <c r="DV123" s="860">
        <v>0.1</v>
      </c>
      <c r="DW123" s="861"/>
      <c r="DX123" s="861"/>
      <c r="DY123" s="861"/>
      <c r="DZ123" s="862"/>
    </row>
    <row r="124" spans="1:130" s="230" customFormat="1" ht="26.25" customHeight="1" thickBot="1">
      <c r="A124" s="856"/>
      <c r="B124" s="857"/>
      <c r="C124" s="851" t="s">
        <v>476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444</v>
      </c>
      <c r="AB124" s="816"/>
      <c r="AC124" s="816"/>
      <c r="AD124" s="816"/>
      <c r="AE124" s="817"/>
      <c r="AF124" s="818" t="s">
        <v>453</v>
      </c>
      <c r="AG124" s="816"/>
      <c r="AH124" s="816"/>
      <c r="AI124" s="816"/>
      <c r="AJ124" s="817"/>
      <c r="AK124" s="818" t="s">
        <v>453</v>
      </c>
      <c r="AL124" s="816"/>
      <c r="AM124" s="816"/>
      <c r="AN124" s="816"/>
      <c r="AO124" s="817"/>
      <c r="AP124" s="860" t="s">
        <v>444</v>
      </c>
      <c r="AQ124" s="861"/>
      <c r="AR124" s="861"/>
      <c r="AS124" s="861"/>
      <c r="AT124" s="862"/>
      <c r="AU124" s="863" t="s">
        <v>492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24.9</v>
      </c>
      <c r="BR124" s="867"/>
      <c r="BS124" s="867"/>
      <c r="BT124" s="867"/>
      <c r="BU124" s="867"/>
      <c r="BV124" s="867">
        <v>21.1</v>
      </c>
      <c r="BW124" s="867"/>
      <c r="BX124" s="867"/>
      <c r="BY124" s="867"/>
      <c r="BZ124" s="867"/>
      <c r="CA124" s="867">
        <v>24.2</v>
      </c>
      <c r="CB124" s="867"/>
      <c r="CC124" s="867"/>
      <c r="CD124" s="867"/>
      <c r="CE124" s="867"/>
      <c r="CF124" s="762"/>
      <c r="CG124" s="763"/>
      <c r="CH124" s="763"/>
      <c r="CI124" s="763"/>
      <c r="CJ124" s="898"/>
      <c r="CK124" s="906"/>
      <c r="CL124" s="906"/>
      <c r="CM124" s="906"/>
      <c r="CN124" s="906"/>
      <c r="CO124" s="907"/>
      <c r="CP124" s="871" t="s">
        <v>493</v>
      </c>
      <c r="CQ124" s="872"/>
      <c r="CR124" s="872"/>
      <c r="CS124" s="872"/>
      <c r="CT124" s="872"/>
      <c r="CU124" s="872"/>
      <c r="CV124" s="872"/>
      <c r="CW124" s="872"/>
      <c r="CX124" s="872"/>
      <c r="CY124" s="872"/>
      <c r="CZ124" s="872"/>
      <c r="DA124" s="872"/>
      <c r="DB124" s="872"/>
      <c r="DC124" s="872"/>
      <c r="DD124" s="872"/>
      <c r="DE124" s="872"/>
      <c r="DF124" s="873"/>
      <c r="DG124" s="799" t="s">
        <v>417</v>
      </c>
      <c r="DH124" s="800"/>
      <c r="DI124" s="800"/>
      <c r="DJ124" s="800"/>
      <c r="DK124" s="801"/>
      <c r="DL124" s="802" t="s">
        <v>448</v>
      </c>
      <c r="DM124" s="800"/>
      <c r="DN124" s="800"/>
      <c r="DO124" s="800"/>
      <c r="DP124" s="801"/>
      <c r="DQ124" s="802" t="s">
        <v>417</v>
      </c>
      <c r="DR124" s="800"/>
      <c r="DS124" s="800"/>
      <c r="DT124" s="800"/>
      <c r="DU124" s="801"/>
      <c r="DV124" s="884" t="s">
        <v>444</v>
      </c>
      <c r="DW124" s="885"/>
      <c r="DX124" s="885"/>
      <c r="DY124" s="885"/>
      <c r="DZ124" s="886"/>
    </row>
    <row r="125" spans="1:130" s="230" customFormat="1" ht="26.25" customHeight="1">
      <c r="A125" s="856"/>
      <c r="B125" s="857"/>
      <c r="C125" s="851" t="s">
        <v>478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453</v>
      </c>
      <c r="AB125" s="816"/>
      <c r="AC125" s="816"/>
      <c r="AD125" s="816"/>
      <c r="AE125" s="817"/>
      <c r="AF125" s="818" t="s">
        <v>453</v>
      </c>
      <c r="AG125" s="816"/>
      <c r="AH125" s="816"/>
      <c r="AI125" s="816"/>
      <c r="AJ125" s="817"/>
      <c r="AK125" s="818" t="s">
        <v>448</v>
      </c>
      <c r="AL125" s="816"/>
      <c r="AM125" s="816"/>
      <c r="AN125" s="816"/>
      <c r="AO125" s="817"/>
      <c r="AP125" s="860" t="s">
        <v>417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494</v>
      </c>
      <c r="CL125" s="888"/>
      <c r="CM125" s="888"/>
      <c r="CN125" s="888"/>
      <c r="CO125" s="889"/>
      <c r="CP125" s="896" t="s">
        <v>495</v>
      </c>
      <c r="CQ125" s="844"/>
      <c r="CR125" s="844"/>
      <c r="CS125" s="844"/>
      <c r="CT125" s="844"/>
      <c r="CU125" s="844"/>
      <c r="CV125" s="844"/>
      <c r="CW125" s="844"/>
      <c r="CX125" s="844"/>
      <c r="CY125" s="844"/>
      <c r="CZ125" s="844"/>
      <c r="DA125" s="844"/>
      <c r="DB125" s="844"/>
      <c r="DC125" s="844"/>
      <c r="DD125" s="844"/>
      <c r="DE125" s="844"/>
      <c r="DF125" s="845"/>
      <c r="DG125" s="897" t="s">
        <v>450</v>
      </c>
      <c r="DH125" s="878"/>
      <c r="DI125" s="878"/>
      <c r="DJ125" s="878"/>
      <c r="DK125" s="878"/>
      <c r="DL125" s="878" t="s">
        <v>445</v>
      </c>
      <c r="DM125" s="878"/>
      <c r="DN125" s="878"/>
      <c r="DO125" s="878"/>
      <c r="DP125" s="878"/>
      <c r="DQ125" s="878" t="s">
        <v>444</v>
      </c>
      <c r="DR125" s="878"/>
      <c r="DS125" s="878"/>
      <c r="DT125" s="878"/>
      <c r="DU125" s="878"/>
      <c r="DV125" s="879" t="s">
        <v>445</v>
      </c>
      <c r="DW125" s="879"/>
      <c r="DX125" s="879"/>
      <c r="DY125" s="879"/>
      <c r="DZ125" s="880"/>
    </row>
    <row r="126" spans="1:130" s="230" customFormat="1" ht="26.25" customHeight="1" thickBot="1">
      <c r="A126" s="856"/>
      <c r="B126" s="857"/>
      <c r="C126" s="851" t="s">
        <v>480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417</v>
      </c>
      <c r="AB126" s="816"/>
      <c r="AC126" s="816"/>
      <c r="AD126" s="816"/>
      <c r="AE126" s="817"/>
      <c r="AF126" s="818" t="s">
        <v>461</v>
      </c>
      <c r="AG126" s="816"/>
      <c r="AH126" s="816"/>
      <c r="AI126" s="816"/>
      <c r="AJ126" s="817"/>
      <c r="AK126" s="818" t="s">
        <v>450</v>
      </c>
      <c r="AL126" s="816"/>
      <c r="AM126" s="816"/>
      <c r="AN126" s="816"/>
      <c r="AO126" s="817"/>
      <c r="AP126" s="860" t="s">
        <v>448</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496</v>
      </c>
      <c r="CQ126" s="788"/>
      <c r="CR126" s="788"/>
      <c r="CS126" s="788"/>
      <c r="CT126" s="788"/>
      <c r="CU126" s="788"/>
      <c r="CV126" s="788"/>
      <c r="CW126" s="788"/>
      <c r="CX126" s="788"/>
      <c r="CY126" s="788"/>
      <c r="CZ126" s="788"/>
      <c r="DA126" s="788"/>
      <c r="DB126" s="788"/>
      <c r="DC126" s="788"/>
      <c r="DD126" s="788"/>
      <c r="DE126" s="788"/>
      <c r="DF126" s="789"/>
      <c r="DG126" s="852" t="s">
        <v>448</v>
      </c>
      <c r="DH126" s="853"/>
      <c r="DI126" s="853"/>
      <c r="DJ126" s="853"/>
      <c r="DK126" s="853"/>
      <c r="DL126" s="853" t="s">
        <v>450</v>
      </c>
      <c r="DM126" s="853"/>
      <c r="DN126" s="853"/>
      <c r="DO126" s="853"/>
      <c r="DP126" s="853"/>
      <c r="DQ126" s="853" t="s">
        <v>458</v>
      </c>
      <c r="DR126" s="853"/>
      <c r="DS126" s="853"/>
      <c r="DT126" s="853"/>
      <c r="DU126" s="853"/>
      <c r="DV126" s="830" t="s">
        <v>458</v>
      </c>
      <c r="DW126" s="830"/>
      <c r="DX126" s="830"/>
      <c r="DY126" s="830"/>
      <c r="DZ126" s="831"/>
    </row>
    <row r="127" spans="1:130" s="230" customFormat="1" ht="26.25" customHeight="1">
      <c r="A127" s="858"/>
      <c r="B127" s="859"/>
      <c r="C127" s="874" t="s">
        <v>497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453</v>
      </c>
      <c r="AB127" s="816"/>
      <c r="AC127" s="816"/>
      <c r="AD127" s="816"/>
      <c r="AE127" s="817"/>
      <c r="AF127" s="818" t="s">
        <v>417</v>
      </c>
      <c r="AG127" s="816"/>
      <c r="AH127" s="816"/>
      <c r="AI127" s="816"/>
      <c r="AJ127" s="817"/>
      <c r="AK127" s="818" t="s">
        <v>448</v>
      </c>
      <c r="AL127" s="816"/>
      <c r="AM127" s="816"/>
      <c r="AN127" s="816"/>
      <c r="AO127" s="817"/>
      <c r="AP127" s="860" t="s">
        <v>453</v>
      </c>
      <c r="AQ127" s="861"/>
      <c r="AR127" s="861"/>
      <c r="AS127" s="861"/>
      <c r="AT127" s="862"/>
      <c r="AU127" s="232"/>
      <c r="AV127" s="232"/>
      <c r="AW127" s="232"/>
      <c r="AX127" s="877" t="s">
        <v>498</v>
      </c>
      <c r="AY127" s="848"/>
      <c r="AZ127" s="848"/>
      <c r="BA127" s="848"/>
      <c r="BB127" s="848"/>
      <c r="BC127" s="848"/>
      <c r="BD127" s="848"/>
      <c r="BE127" s="849"/>
      <c r="BF127" s="847" t="s">
        <v>499</v>
      </c>
      <c r="BG127" s="848"/>
      <c r="BH127" s="848"/>
      <c r="BI127" s="848"/>
      <c r="BJ127" s="848"/>
      <c r="BK127" s="848"/>
      <c r="BL127" s="849"/>
      <c r="BM127" s="847" t="s">
        <v>500</v>
      </c>
      <c r="BN127" s="848"/>
      <c r="BO127" s="848"/>
      <c r="BP127" s="848"/>
      <c r="BQ127" s="848"/>
      <c r="BR127" s="848"/>
      <c r="BS127" s="849"/>
      <c r="BT127" s="847" t="s">
        <v>501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502</v>
      </c>
      <c r="CQ127" s="788"/>
      <c r="CR127" s="788"/>
      <c r="CS127" s="788"/>
      <c r="CT127" s="788"/>
      <c r="CU127" s="788"/>
      <c r="CV127" s="788"/>
      <c r="CW127" s="788"/>
      <c r="CX127" s="788"/>
      <c r="CY127" s="788"/>
      <c r="CZ127" s="788"/>
      <c r="DA127" s="788"/>
      <c r="DB127" s="788"/>
      <c r="DC127" s="788"/>
      <c r="DD127" s="788"/>
      <c r="DE127" s="788"/>
      <c r="DF127" s="789"/>
      <c r="DG127" s="852" t="s">
        <v>453</v>
      </c>
      <c r="DH127" s="853"/>
      <c r="DI127" s="853"/>
      <c r="DJ127" s="853"/>
      <c r="DK127" s="853"/>
      <c r="DL127" s="853" t="s">
        <v>450</v>
      </c>
      <c r="DM127" s="853"/>
      <c r="DN127" s="853"/>
      <c r="DO127" s="853"/>
      <c r="DP127" s="853"/>
      <c r="DQ127" s="853" t="s">
        <v>417</v>
      </c>
      <c r="DR127" s="853"/>
      <c r="DS127" s="853"/>
      <c r="DT127" s="853"/>
      <c r="DU127" s="853"/>
      <c r="DV127" s="830" t="s">
        <v>417</v>
      </c>
      <c r="DW127" s="830"/>
      <c r="DX127" s="830"/>
      <c r="DY127" s="830"/>
      <c r="DZ127" s="831"/>
    </row>
    <row r="128" spans="1:130" s="230" customFormat="1" ht="26.25" customHeight="1" thickBot="1">
      <c r="A128" s="832" t="s">
        <v>503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504</v>
      </c>
      <c r="X128" s="834"/>
      <c r="Y128" s="834"/>
      <c r="Z128" s="835"/>
      <c r="AA128" s="836">
        <v>103320</v>
      </c>
      <c r="AB128" s="837"/>
      <c r="AC128" s="837"/>
      <c r="AD128" s="837"/>
      <c r="AE128" s="838"/>
      <c r="AF128" s="839">
        <v>51747</v>
      </c>
      <c r="AG128" s="837"/>
      <c r="AH128" s="837"/>
      <c r="AI128" s="837"/>
      <c r="AJ128" s="838"/>
      <c r="AK128" s="839">
        <v>52777</v>
      </c>
      <c r="AL128" s="837"/>
      <c r="AM128" s="837"/>
      <c r="AN128" s="837"/>
      <c r="AO128" s="838"/>
      <c r="AP128" s="840"/>
      <c r="AQ128" s="841"/>
      <c r="AR128" s="841"/>
      <c r="AS128" s="841"/>
      <c r="AT128" s="842"/>
      <c r="AU128" s="232"/>
      <c r="AV128" s="232"/>
      <c r="AW128" s="232"/>
      <c r="AX128" s="843" t="s">
        <v>505</v>
      </c>
      <c r="AY128" s="844"/>
      <c r="AZ128" s="844"/>
      <c r="BA128" s="844"/>
      <c r="BB128" s="844"/>
      <c r="BC128" s="844"/>
      <c r="BD128" s="844"/>
      <c r="BE128" s="845"/>
      <c r="BF128" s="822" t="s">
        <v>444</v>
      </c>
      <c r="BG128" s="823"/>
      <c r="BH128" s="823"/>
      <c r="BI128" s="823"/>
      <c r="BJ128" s="823"/>
      <c r="BK128" s="823"/>
      <c r="BL128" s="846"/>
      <c r="BM128" s="822">
        <v>12.87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506</v>
      </c>
      <c r="CQ128" s="766"/>
      <c r="CR128" s="766"/>
      <c r="CS128" s="766"/>
      <c r="CT128" s="766"/>
      <c r="CU128" s="766"/>
      <c r="CV128" s="766"/>
      <c r="CW128" s="766"/>
      <c r="CX128" s="766"/>
      <c r="CY128" s="766"/>
      <c r="CZ128" s="766"/>
      <c r="DA128" s="766"/>
      <c r="DB128" s="766"/>
      <c r="DC128" s="766"/>
      <c r="DD128" s="766"/>
      <c r="DE128" s="766"/>
      <c r="DF128" s="767"/>
      <c r="DG128" s="826" t="s">
        <v>448</v>
      </c>
      <c r="DH128" s="827"/>
      <c r="DI128" s="827"/>
      <c r="DJ128" s="827"/>
      <c r="DK128" s="827"/>
      <c r="DL128" s="827" t="s">
        <v>453</v>
      </c>
      <c r="DM128" s="827"/>
      <c r="DN128" s="827"/>
      <c r="DO128" s="827"/>
      <c r="DP128" s="827"/>
      <c r="DQ128" s="827" t="s">
        <v>448</v>
      </c>
      <c r="DR128" s="827"/>
      <c r="DS128" s="827"/>
      <c r="DT128" s="827"/>
      <c r="DU128" s="827"/>
      <c r="DV128" s="828" t="s">
        <v>453</v>
      </c>
      <c r="DW128" s="828"/>
      <c r="DX128" s="828"/>
      <c r="DY128" s="828"/>
      <c r="DZ128" s="829"/>
    </row>
    <row r="129" spans="1:131" s="230" customFormat="1" ht="26.25" customHeight="1">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507</v>
      </c>
      <c r="X129" s="813"/>
      <c r="Y129" s="813"/>
      <c r="Z129" s="814"/>
      <c r="AA129" s="815">
        <v>13645127</v>
      </c>
      <c r="AB129" s="816"/>
      <c r="AC129" s="816"/>
      <c r="AD129" s="816"/>
      <c r="AE129" s="817"/>
      <c r="AF129" s="818">
        <v>14049401</v>
      </c>
      <c r="AG129" s="816"/>
      <c r="AH129" s="816"/>
      <c r="AI129" s="816"/>
      <c r="AJ129" s="817"/>
      <c r="AK129" s="818">
        <v>13798470</v>
      </c>
      <c r="AL129" s="816"/>
      <c r="AM129" s="816"/>
      <c r="AN129" s="816"/>
      <c r="AO129" s="817"/>
      <c r="AP129" s="819"/>
      <c r="AQ129" s="820"/>
      <c r="AR129" s="820"/>
      <c r="AS129" s="820"/>
      <c r="AT129" s="821"/>
      <c r="AU129" s="233"/>
      <c r="AV129" s="233"/>
      <c r="AW129" s="233"/>
      <c r="AX129" s="787" t="s">
        <v>508</v>
      </c>
      <c r="AY129" s="788"/>
      <c r="AZ129" s="788"/>
      <c r="BA129" s="788"/>
      <c r="BB129" s="788"/>
      <c r="BC129" s="788"/>
      <c r="BD129" s="788"/>
      <c r="BE129" s="789"/>
      <c r="BF129" s="806" t="s">
        <v>452</v>
      </c>
      <c r="BG129" s="807"/>
      <c r="BH129" s="807"/>
      <c r="BI129" s="807"/>
      <c r="BJ129" s="807"/>
      <c r="BK129" s="807"/>
      <c r="BL129" s="808"/>
      <c r="BM129" s="806">
        <v>17.87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509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510</v>
      </c>
      <c r="X130" s="813"/>
      <c r="Y130" s="813"/>
      <c r="Z130" s="814"/>
      <c r="AA130" s="815">
        <v>2404451</v>
      </c>
      <c r="AB130" s="816"/>
      <c r="AC130" s="816"/>
      <c r="AD130" s="816"/>
      <c r="AE130" s="817"/>
      <c r="AF130" s="818">
        <v>2313776</v>
      </c>
      <c r="AG130" s="816"/>
      <c r="AH130" s="816"/>
      <c r="AI130" s="816"/>
      <c r="AJ130" s="817"/>
      <c r="AK130" s="818">
        <v>2493690</v>
      </c>
      <c r="AL130" s="816"/>
      <c r="AM130" s="816"/>
      <c r="AN130" s="816"/>
      <c r="AO130" s="817"/>
      <c r="AP130" s="819"/>
      <c r="AQ130" s="820"/>
      <c r="AR130" s="820"/>
      <c r="AS130" s="820"/>
      <c r="AT130" s="821"/>
      <c r="AU130" s="233"/>
      <c r="AV130" s="233"/>
      <c r="AW130" s="233"/>
      <c r="AX130" s="787" t="s">
        <v>511</v>
      </c>
      <c r="AY130" s="788"/>
      <c r="AZ130" s="788"/>
      <c r="BA130" s="788"/>
      <c r="BB130" s="788"/>
      <c r="BC130" s="788"/>
      <c r="BD130" s="788"/>
      <c r="BE130" s="789"/>
      <c r="BF130" s="790">
        <v>8.8000000000000007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512</v>
      </c>
      <c r="X131" s="797"/>
      <c r="Y131" s="797"/>
      <c r="Z131" s="798"/>
      <c r="AA131" s="799">
        <v>11240676</v>
      </c>
      <c r="AB131" s="800"/>
      <c r="AC131" s="800"/>
      <c r="AD131" s="800"/>
      <c r="AE131" s="801"/>
      <c r="AF131" s="802">
        <v>11735625</v>
      </c>
      <c r="AG131" s="800"/>
      <c r="AH131" s="800"/>
      <c r="AI131" s="800"/>
      <c r="AJ131" s="801"/>
      <c r="AK131" s="802">
        <v>11304780</v>
      </c>
      <c r="AL131" s="800"/>
      <c r="AM131" s="800"/>
      <c r="AN131" s="800"/>
      <c r="AO131" s="801"/>
      <c r="AP131" s="803"/>
      <c r="AQ131" s="804"/>
      <c r="AR131" s="804"/>
      <c r="AS131" s="804"/>
      <c r="AT131" s="805"/>
      <c r="AU131" s="233"/>
      <c r="AV131" s="233"/>
      <c r="AW131" s="233"/>
      <c r="AX131" s="765" t="s">
        <v>513</v>
      </c>
      <c r="AY131" s="766"/>
      <c r="AZ131" s="766"/>
      <c r="BA131" s="766"/>
      <c r="BB131" s="766"/>
      <c r="BC131" s="766"/>
      <c r="BD131" s="766"/>
      <c r="BE131" s="767"/>
      <c r="BF131" s="768">
        <v>24.2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514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515</v>
      </c>
      <c r="W132" s="778"/>
      <c r="X132" s="778"/>
      <c r="Y132" s="778"/>
      <c r="Z132" s="779"/>
      <c r="AA132" s="780">
        <v>8.5495570000000001</v>
      </c>
      <c r="AB132" s="781"/>
      <c r="AC132" s="781"/>
      <c r="AD132" s="781"/>
      <c r="AE132" s="782"/>
      <c r="AF132" s="783">
        <v>8.7048112</v>
      </c>
      <c r="AG132" s="781"/>
      <c r="AH132" s="781"/>
      <c r="AI132" s="781"/>
      <c r="AJ132" s="782"/>
      <c r="AK132" s="783">
        <v>9.2566153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516</v>
      </c>
      <c r="W133" s="757"/>
      <c r="X133" s="757"/>
      <c r="Y133" s="757"/>
      <c r="Z133" s="758"/>
      <c r="AA133" s="759">
        <v>8.9</v>
      </c>
      <c r="AB133" s="760"/>
      <c r="AC133" s="760"/>
      <c r="AD133" s="760"/>
      <c r="AE133" s="761"/>
      <c r="AF133" s="759">
        <v>8.6999999999999993</v>
      </c>
      <c r="AG133" s="760"/>
      <c r="AH133" s="760"/>
      <c r="AI133" s="760"/>
      <c r="AJ133" s="761"/>
      <c r="AK133" s="759">
        <v>8.8000000000000007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RLX7EFVI5f1EY0HsgEgvt4McabB0GnYLtFo3K6eAvu+WbQSAIxyE77dPWC5NCqDdC5co5FTsluG+kj+xawsNA==" saltValue="n7hyDXLOtDFELUy31N6X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7734375" style="260" customWidth="1"/>
    <col min="121" max="121" width="0" style="259" hidden="1" customWidth="1"/>
    <col min="122" max="16384" width="9" style="259" hidden="1"/>
  </cols>
  <sheetData>
    <row r="1" spans="1:120" ht="13.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9"/>
    </row>
    <row r="17" spans="119:120" ht="13.2">
      <c r="DP17" s="259"/>
    </row>
    <row r="18" spans="119:120" ht="13.2"/>
    <row r="19" spans="119:120" ht="13.2"/>
    <row r="20" spans="119:120" ht="13.2">
      <c r="DO20" s="259"/>
      <c r="DP20" s="259"/>
    </row>
    <row r="21" spans="119:120" ht="13.2">
      <c r="DP21" s="259"/>
    </row>
    <row r="22" spans="119:120" ht="13.2"/>
    <row r="23" spans="119:120" ht="13.2">
      <c r="DO23" s="259"/>
      <c r="DP23" s="259"/>
    </row>
    <row r="24" spans="119:120" ht="13.2">
      <c r="DP24" s="259"/>
    </row>
    <row r="25" spans="119:120" ht="13.2">
      <c r="DP25" s="259"/>
    </row>
    <row r="26" spans="119:120" ht="13.2">
      <c r="DO26" s="259"/>
      <c r="DP26" s="259"/>
    </row>
    <row r="27" spans="119:120" ht="13.2"/>
    <row r="28" spans="119:120" ht="13.2">
      <c r="DO28" s="259"/>
      <c r="DP28" s="259"/>
    </row>
    <row r="29" spans="119:120" ht="13.2">
      <c r="DP29" s="259"/>
    </row>
    <row r="30" spans="119:120" ht="13.2"/>
    <row r="31" spans="119:120" ht="13.2">
      <c r="DO31" s="259"/>
      <c r="DP31" s="259"/>
    </row>
    <row r="32" spans="119:120" ht="13.2"/>
    <row r="33" spans="98:120" ht="13.2">
      <c r="DO33" s="259"/>
      <c r="DP33" s="259"/>
    </row>
    <row r="34" spans="98:120" ht="13.2">
      <c r="DM34" s="259"/>
    </row>
    <row r="35" spans="98:120" ht="13.2">
      <c r="CT35" s="259"/>
      <c r="CU35" s="259"/>
      <c r="CV35" s="259"/>
      <c r="CY35" s="259"/>
      <c r="CZ35" s="259"/>
      <c r="DA35" s="259"/>
      <c r="DD35" s="259"/>
      <c r="DE35" s="259"/>
      <c r="DF35" s="259"/>
      <c r="DI35" s="259"/>
      <c r="DJ35" s="259"/>
      <c r="DK35" s="259"/>
      <c r="DM35" s="259"/>
      <c r="DN35" s="259"/>
      <c r="DO35" s="259"/>
      <c r="DP35" s="259"/>
    </row>
    <row r="36" spans="98:120" ht="13.2"/>
    <row r="37" spans="98:120" ht="13.2">
      <c r="CW37" s="259"/>
      <c r="DB37" s="259"/>
      <c r="DG37" s="259"/>
      <c r="DL37" s="259"/>
      <c r="DP37" s="259"/>
    </row>
    <row r="38" spans="98:120" ht="13.2">
      <c r="CT38" s="259"/>
      <c r="CU38" s="259"/>
      <c r="CV38" s="259"/>
      <c r="CW38" s="259"/>
      <c r="CY38" s="259"/>
      <c r="CZ38" s="259"/>
      <c r="DA38" s="259"/>
      <c r="DB38" s="259"/>
      <c r="DD38" s="259"/>
      <c r="DE38" s="259"/>
      <c r="DF38" s="259"/>
      <c r="DG38" s="259"/>
      <c r="DI38" s="259"/>
      <c r="DJ38" s="259"/>
      <c r="DK38" s="259"/>
      <c r="DL38" s="259"/>
      <c r="DN38" s="259"/>
      <c r="DO38" s="259"/>
      <c r="DP38" s="25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9"/>
      <c r="DO49" s="259"/>
      <c r="DP49" s="25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9"/>
      <c r="CS63" s="259"/>
      <c r="CX63" s="259"/>
      <c r="DC63" s="259"/>
      <c r="DH63" s="259"/>
    </row>
    <row r="64" spans="22:120" ht="13.2">
      <c r="V64" s="259"/>
    </row>
    <row r="65" spans="15:120" ht="13.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c r="Q66" s="259"/>
      <c r="S66" s="259"/>
      <c r="U66" s="259"/>
      <c r="DM66" s="259"/>
    </row>
    <row r="67" spans="15:120" ht="13.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row r="69" spans="15:120" ht="13.2"/>
    <row r="70" spans="15:120" ht="13.2"/>
    <row r="71" spans="15:120" ht="13.2"/>
    <row r="72" spans="15:120" ht="13.2">
      <c r="DP72" s="259"/>
    </row>
    <row r="73" spans="15:120" ht="13.2">
      <c r="DP73" s="25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9"/>
      <c r="CX96" s="259"/>
      <c r="DC96" s="259"/>
      <c r="DH96" s="259"/>
    </row>
    <row r="97" spans="24:120" ht="13.2">
      <c r="CS97" s="259"/>
      <c r="CX97" s="259"/>
      <c r="DC97" s="259"/>
      <c r="DH97" s="259"/>
      <c r="DP97" s="260" t="s">
        <v>517</v>
      </c>
    </row>
    <row r="98" spans="24:120" ht="13.2" hidden="1">
      <c r="CS98" s="259"/>
      <c r="CX98" s="259"/>
      <c r="DC98" s="259"/>
      <c r="DH98" s="259"/>
    </row>
    <row r="99" spans="24:120" ht="13.2"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 hidden="1">
      <c r="CT103" s="259"/>
      <c r="CV103" s="259"/>
      <c r="CW103" s="259"/>
      <c r="CY103" s="259"/>
      <c r="DA103" s="259"/>
      <c r="DB103" s="259"/>
      <c r="DD103" s="259"/>
      <c r="DF103" s="259"/>
      <c r="DG103" s="259"/>
      <c r="DI103" s="259"/>
      <c r="DK103" s="259"/>
      <c r="DL103" s="259"/>
      <c r="DM103" s="259"/>
      <c r="DN103" s="259"/>
      <c r="DO103" s="259"/>
      <c r="DP103" s="259"/>
    </row>
    <row r="104" spans="24:120" ht="13.2" hidden="1">
      <c r="CV104" s="259"/>
      <c r="CW104" s="259"/>
      <c r="DA104" s="259"/>
      <c r="DB104" s="259"/>
      <c r="DF104" s="259"/>
      <c r="DG104" s="259"/>
      <c r="DK104" s="259"/>
      <c r="DL104" s="259"/>
      <c r="DN104" s="259"/>
      <c r="DO104" s="259"/>
      <c r="DP104" s="259"/>
    </row>
    <row r="105" spans="24:120" ht="12.75" hidden="1" customHeight="1"/>
  </sheetData>
  <sheetProtection algorithmName="SHA-512" hashValue="+0ChoJPe8H/8uVNpEOTXUvxTcfq9sLtbhRATjyqS5MsO3rxCdyjYMHXnkLQ1+NgBhJ5/5CU/zW3wBZk7jIbY3A==" saltValue="G6Ak/0eDEP05xtDZuXFCzQ==" spinCount="100000" sheet="1" objects="1" scenarios="1"/>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640625" style="260" customWidth="1"/>
    <col min="117" max="16384" width="9" style="259" hidden="1"/>
  </cols>
  <sheetData>
    <row r="1" spans="2:116" ht="13.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row r="3" spans="2:116" ht="13.2"/>
    <row r="4" spans="2:116" ht="13.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row r="20" spans="9:116" ht="13.2"/>
    <row r="21" spans="9:116" ht="13.2">
      <c r="DL21" s="259"/>
    </row>
    <row r="22" spans="9:116" ht="13.2">
      <c r="DI22" s="259"/>
      <c r="DJ22" s="259"/>
      <c r="DK22" s="259"/>
      <c r="DL22" s="259"/>
    </row>
    <row r="23" spans="9:116" ht="13.2">
      <c r="CY23" s="259"/>
      <c r="CZ23" s="259"/>
      <c r="DA23" s="259"/>
      <c r="DB23" s="259"/>
      <c r="DC23" s="259"/>
      <c r="DD23" s="259"/>
      <c r="DE23" s="259"/>
      <c r="DF23" s="259"/>
      <c r="DG23" s="259"/>
      <c r="DH23" s="259"/>
      <c r="DI23" s="259"/>
      <c r="DJ23" s="259"/>
      <c r="DK23" s="259"/>
      <c r="DL23" s="25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9"/>
      <c r="DA35" s="259"/>
      <c r="DB35" s="259"/>
      <c r="DC35" s="259"/>
      <c r="DD35" s="259"/>
      <c r="DE35" s="259"/>
      <c r="DF35" s="259"/>
      <c r="DG35" s="259"/>
      <c r="DH35" s="259"/>
      <c r="DI35" s="259"/>
      <c r="DJ35" s="259"/>
      <c r="DK35" s="259"/>
      <c r="DL35" s="259"/>
    </row>
    <row r="36" spans="15:116" ht="13.2"/>
    <row r="37" spans="15:116" ht="13.2">
      <c r="DL37" s="259"/>
    </row>
    <row r="38" spans="15:116" ht="13.2">
      <c r="DI38" s="259"/>
      <c r="DJ38" s="259"/>
      <c r="DK38" s="259"/>
      <c r="DL38" s="259"/>
    </row>
    <row r="39" spans="15:116" ht="13.2"/>
    <row r="40" spans="15:116" ht="13.2"/>
    <row r="41" spans="15:116" ht="13.2"/>
    <row r="42" spans="15:116" ht="13.2"/>
    <row r="43" spans="15:116" ht="13.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c r="DL44" s="259"/>
    </row>
    <row r="45" spans="15:116" ht="13.2"/>
    <row r="46" spans="15:116" ht="13.2">
      <c r="DA46" s="259"/>
      <c r="DB46" s="259"/>
      <c r="DC46" s="259"/>
      <c r="DD46" s="259"/>
      <c r="DE46" s="259"/>
      <c r="DF46" s="259"/>
      <c r="DG46" s="259"/>
      <c r="DH46" s="259"/>
      <c r="DI46" s="259"/>
      <c r="DJ46" s="259"/>
      <c r="DK46" s="259"/>
      <c r="DL46" s="259"/>
    </row>
    <row r="47" spans="15:116" ht="13.2"/>
    <row r="48" spans="15:116" ht="13.2"/>
    <row r="49" spans="104:116" ht="13.2"/>
    <row r="50" spans="104:116" ht="13.2">
      <c r="CZ50" s="259"/>
      <c r="DA50" s="259"/>
      <c r="DB50" s="259"/>
      <c r="DC50" s="259"/>
      <c r="DD50" s="259"/>
      <c r="DE50" s="259"/>
      <c r="DF50" s="259"/>
      <c r="DG50" s="259"/>
      <c r="DH50" s="259"/>
      <c r="DI50" s="259"/>
      <c r="DJ50" s="259"/>
      <c r="DK50" s="259"/>
      <c r="DL50" s="259"/>
    </row>
    <row r="51" spans="104:116" ht="13.2"/>
    <row r="52" spans="104:116" ht="13.2"/>
    <row r="53" spans="104:116" ht="13.2">
      <c r="DL53" s="25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9"/>
      <c r="DD67" s="259"/>
      <c r="DE67" s="259"/>
      <c r="DF67" s="259"/>
      <c r="DG67" s="259"/>
      <c r="DH67" s="259"/>
      <c r="DI67" s="259"/>
      <c r="DJ67" s="259"/>
      <c r="DK67" s="259"/>
      <c r="DL67" s="25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kIJeN7hc832zOsuFT4erGNLBXabcbQ3iP7/sRx3VHmmKpJL+OmdrgQ+dAsKj0HX9M3O0w0ivbGwWCMIDo+looQ==" saltValue="Rx8VTwChUAJBy2RL8X2kf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c r="AS1" s="262"/>
      <c r="AT1" s="262"/>
    </row>
    <row r="2" spans="1:46" ht="13.2">
      <c r="AS2" s="262"/>
      <c r="AT2" s="262"/>
    </row>
    <row r="3" spans="1:46" ht="13.2">
      <c r="AS3" s="262"/>
      <c r="AT3" s="262"/>
    </row>
    <row r="4" spans="1:46" ht="13.2">
      <c r="AS4" s="262"/>
      <c r="AT4" s="262"/>
    </row>
    <row r="5" spans="1:46" ht="16.2">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520</v>
      </c>
      <c r="AP7" s="272"/>
      <c r="AQ7" s="273" t="s">
        <v>521</v>
      </c>
      <c r="AR7" s="274"/>
    </row>
    <row r="8" spans="1:46" ht="13.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522</v>
      </c>
      <c r="AQ8" s="279" t="s">
        <v>523</v>
      </c>
      <c r="AR8" s="280" t="s">
        <v>524</v>
      </c>
    </row>
    <row r="9" spans="1:46" ht="13.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525</v>
      </c>
      <c r="AL9" s="1167"/>
      <c r="AM9" s="1167"/>
      <c r="AN9" s="1168"/>
      <c r="AO9" s="281">
        <v>3758688</v>
      </c>
      <c r="AP9" s="281">
        <v>95471</v>
      </c>
      <c r="AQ9" s="282">
        <v>105319</v>
      </c>
      <c r="AR9" s="283">
        <v>-9.4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526</v>
      </c>
      <c r="AL10" s="1167"/>
      <c r="AM10" s="1167"/>
      <c r="AN10" s="1168"/>
      <c r="AO10" s="284">
        <v>55964</v>
      </c>
      <c r="AP10" s="284">
        <v>1421</v>
      </c>
      <c r="AQ10" s="285">
        <v>9860</v>
      </c>
      <c r="AR10" s="286">
        <v>-85.6</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527</v>
      </c>
      <c r="AL11" s="1167"/>
      <c r="AM11" s="1167"/>
      <c r="AN11" s="1168"/>
      <c r="AO11" s="284">
        <v>23097</v>
      </c>
      <c r="AP11" s="284">
        <v>587</v>
      </c>
      <c r="AQ11" s="285">
        <v>1656</v>
      </c>
      <c r="AR11" s="286">
        <v>-64.599999999999994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528</v>
      </c>
      <c r="AL12" s="1167"/>
      <c r="AM12" s="1167"/>
      <c r="AN12" s="1168"/>
      <c r="AO12" s="284" t="s">
        <v>529</v>
      </c>
      <c r="AP12" s="284" t="s">
        <v>529</v>
      </c>
      <c r="AQ12" s="285">
        <v>3</v>
      </c>
      <c r="AR12" s="286" t="s">
        <v>529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530</v>
      </c>
      <c r="AL13" s="1167"/>
      <c r="AM13" s="1167"/>
      <c r="AN13" s="1168"/>
      <c r="AO13" s="284">
        <v>112621</v>
      </c>
      <c r="AP13" s="284">
        <v>2861</v>
      </c>
      <c r="AQ13" s="285">
        <v>4056</v>
      </c>
      <c r="AR13" s="286">
        <v>-29.5</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531</v>
      </c>
      <c r="AL14" s="1167"/>
      <c r="AM14" s="1167"/>
      <c r="AN14" s="1168"/>
      <c r="AO14" s="284">
        <v>191622</v>
      </c>
      <c r="AP14" s="284">
        <v>4867</v>
      </c>
      <c r="AQ14" s="285">
        <v>2339</v>
      </c>
      <c r="AR14" s="286">
        <v>108.1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532</v>
      </c>
      <c r="AL15" s="1170"/>
      <c r="AM15" s="1170"/>
      <c r="AN15" s="1171"/>
      <c r="AO15" s="284">
        <v>-252604</v>
      </c>
      <c r="AP15" s="284">
        <v>-6416</v>
      </c>
      <c r="AQ15" s="285">
        <v>-7717</v>
      </c>
      <c r="AR15" s="286">
        <v>-16.899999999999999</v>
      </c>
    </row>
    <row r="16" spans="1:46" ht="13.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187</v>
      </c>
      <c r="AL16" s="1170"/>
      <c r="AM16" s="1170"/>
      <c r="AN16" s="1171"/>
      <c r="AO16" s="284">
        <v>3889388</v>
      </c>
      <c r="AP16" s="284">
        <v>98791</v>
      </c>
      <c r="AQ16" s="285">
        <v>115515</v>
      </c>
      <c r="AR16" s="286">
        <v>-14.5</v>
      </c>
    </row>
    <row r="17" spans="1:46" ht="13.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ht="13.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ht="13.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537</v>
      </c>
      <c r="AL21" s="1173"/>
      <c r="AM21" s="1173"/>
      <c r="AN21" s="1174"/>
      <c r="AO21" s="297">
        <v>11.2</v>
      </c>
      <c r="AP21" s="298">
        <v>10.69</v>
      </c>
      <c r="AQ21" s="299">
        <v>0.51</v>
      </c>
      <c r="AR21" s="267"/>
      <c r="AS21" s="300"/>
      <c r="AT21" s="296"/>
    </row>
    <row r="22" spans="1:46" s="301" customFormat="1" ht="13.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538</v>
      </c>
      <c r="AL22" s="1173"/>
      <c r="AM22" s="1173"/>
      <c r="AN22" s="1174"/>
      <c r="AO22" s="302">
        <v>98.6</v>
      </c>
      <c r="AP22" s="303">
        <v>97.4</v>
      </c>
      <c r="AQ22" s="304">
        <v>1.2</v>
      </c>
      <c r="AR22" s="288"/>
      <c r="AS22" s="300"/>
      <c r="AT22" s="296"/>
    </row>
    <row r="23" spans="1:46" s="301" customFormat="1" ht="13.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c r="A26" s="1165" t="s">
        <v>539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c r="A27" s="309"/>
      <c r="AO27" s="262"/>
      <c r="AP27" s="262"/>
      <c r="AQ27" s="262"/>
      <c r="AR27" s="262"/>
      <c r="AS27" s="262"/>
      <c r="AT27" s="262"/>
    </row>
    <row r="28" spans="1:46" ht="16.2">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520</v>
      </c>
      <c r="AP30" s="272"/>
      <c r="AQ30" s="273" t="s">
        <v>521</v>
      </c>
      <c r="AR30" s="274"/>
    </row>
    <row r="31" spans="1:46" ht="13.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522</v>
      </c>
      <c r="AQ31" s="279" t="s">
        <v>523</v>
      </c>
      <c r="AR31" s="280" t="s">
        <v>524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542</v>
      </c>
      <c r="AL32" s="1157"/>
      <c r="AM32" s="1157"/>
      <c r="AN32" s="1158"/>
      <c r="AO32" s="312">
        <v>2952530</v>
      </c>
      <c r="AP32" s="312">
        <v>74994</v>
      </c>
      <c r="AQ32" s="313">
        <v>74824</v>
      </c>
      <c r="AR32" s="314">
        <v>0.2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543</v>
      </c>
      <c r="AL33" s="1157"/>
      <c r="AM33" s="1157"/>
      <c r="AN33" s="1158"/>
      <c r="AO33" s="312" t="s">
        <v>529</v>
      </c>
      <c r="AP33" s="312" t="s">
        <v>529</v>
      </c>
      <c r="AQ33" s="313" t="s">
        <v>529</v>
      </c>
      <c r="AR33" s="314" t="s">
        <v>529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544</v>
      </c>
      <c r="AL34" s="1157"/>
      <c r="AM34" s="1157"/>
      <c r="AN34" s="1158"/>
      <c r="AO34" s="312" t="s">
        <v>529</v>
      </c>
      <c r="AP34" s="312" t="s">
        <v>529</v>
      </c>
      <c r="AQ34" s="313">
        <v>1</v>
      </c>
      <c r="AR34" s="314" t="s">
        <v>529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545</v>
      </c>
      <c r="AL35" s="1157"/>
      <c r="AM35" s="1157"/>
      <c r="AN35" s="1158"/>
      <c r="AO35" s="312">
        <v>640377</v>
      </c>
      <c r="AP35" s="312">
        <v>16266</v>
      </c>
      <c r="AQ35" s="313">
        <v>17427</v>
      </c>
      <c r="AR35" s="314">
        <v>-6.7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546</v>
      </c>
      <c r="AL36" s="1157"/>
      <c r="AM36" s="1157"/>
      <c r="AN36" s="1158"/>
      <c r="AO36" s="312" t="s">
        <v>529</v>
      </c>
      <c r="AP36" s="312" t="s">
        <v>529</v>
      </c>
      <c r="AQ36" s="313">
        <v>2447</v>
      </c>
      <c r="AR36" s="314" t="s">
        <v>529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547</v>
      </c>
      <c r="AL37" s="1157"/>
      <c r="AM37" s="1157"/>
      <c r="AN37" s="1158"/>
      <c r="AO37" s="312" t="s">
        <v>529</v>
      </c>
      <c r="AP37" s="312" t="s">
        <v>529</v>
      </c>
      <c r="AQ37" s="313">
        <v>591</v>
      </c>
      <c r="AR37" s="314" t="s">
        <v>529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548</v>
      </c>
      <c r="AL38" s="1160"/>
      <c r="AM38" s="1160"/>
      <c r="AN38" s="1161"/>
      <c r="AO38" s="315" t="s">
        <v>529</v>
      </c>
      <c r="AP38" s="315" t="s">
        <v>529</v>
      </c>
      <c r="AQ38" s="316">
        <v>2</v>
      </c>
      <c r="AR38" s="304" t="s">
        <v>529</v>
      </c>
      <c r="AS38" s="311"/>
    </row>
    <row r="39" spans="1:46" ht="13.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549</v>
      </c>
      <c r="AL39" s="1160"/>
      <c r="AM39" s="1160"/>
      <c r="AN39" s="1161"/>
      <c r="AO39" s="312">
        <v>-52777</v>
      </c>
      <c r="AP39" s="312">
        <v>-1341</v>
      </c>
      <c r="AQ39" s="313">
        <v>-3618</v>
      </c>
      <c r="AR39" s="314">
        <v>-62.9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550</v>
      </c>
      <c r="AL40" s="1157"/>
      <c r="AM40" s="1157"/>
      <c r="AN40" s="1158"/>
      <c r="AO40" s="312">
        <v>-2493690</v>
      </c>
      <c r="AP40" s="312">
        <v>-63340</v>
      </c>
      <c r="AQ40" s="313">
        <v>-63812</v>
      </c>
      <c r="AR40" s="314">
        <v>-0.7</v>
      </c>
      <c r="AS40" s="311"/>
    </row>
    <row r="41" spans="1:46" ht="13.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300</v>
      </c>
      <c r="AL41" s="1163"/>
      <c r="AM41" s="1163"/>
      <c r="AN41" s="1164"/>
      <c r="AO41" s="312">
        <v>1046440</v>
      </c>
      <c r="AP41" s="312">
        <v>26580</v>
      </c>
      <c r="AQ41" s="313">
        <v>27863</v>
      </c>
      <c r="AR41" s="314">
        <v>-4.5999999999999996</v>
      </c>
      <c r="AS41" s="311"/>
    </row>
    <row r="42" spans="1:46" ht="13.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ht="13.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520</v>
      </c>
      <c r="AN49" s="1151" t="s">
        <v>554</v>
      </c>
      <c r="AO49" s="1152"/>
      <c r="AP49" s="1152"/>
      <c r="AQ49" s="1152"/>
      <c r="AR49" s="1153"/>
    </row>
    <row r="50" spans="1:44" ht="13.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555</v>
      </c>
      <c r="AO50" s="329" t="s">
        <v>556</v>
      </c>
      <c r="AP50" s="330" t="s">
        <v>557</v>
      </c>
      <c r="AQ50" s="331" t="s">
        <v>558</v>
      </c>
      <c r="AR50" s="332" t="s">
        <v>559</v>
      </c>
    </row>
    <row r="51" spans="1:44" ht="13.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2055918</v>
      </c>
      <c r="AN51" s="334">
        <v>48728</v>
      </c>
      <c r="AO51" s="335">
        <v>-10.8</v>
      </c>
      <c r="AP51" s="336">
        <v>85173</v>
      </c>
      <c r="AQ51" s="337">
        <v>-4.3</v>
      </c>
      <c r="AR51" s="338">
        <v>-6.5</v>
      </c>
    </row>
    <row r="52" spans="1:44" ht="13.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1482739</v>
      </c>
      <c r="AN52" s="342">
        <v>35143</v>
      </c>
      <c r="AO52" s="343">
        <v>-4.2</v>
      </c>
      <c r="AP52" s="344">
        <v>43913</v>
      </c>
      <c r="AQ52" s="345">
        <v>-3.4</v>
      </c>
      <c r="AR52" s="346">
        <v>-0.8</v>
      </c>
    </row>
    <row r="53" spans="1:44" ht="13.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2204873</v>
      </c>
      <c r="AN53" s="334">
        <v>53277</v>
      </c>
      <c r="AO53" s="335">
        <v>9.3000000000000007</v>
      </c>
      <c r="AP53" s="336">
        <v>94081</v>
      </c>
      <c r="AQ53" s="337">
        <v>10.5</v>
      </c>
      <c r="AR53" s="338">
        <v>-1.2</v>
      </c>
    </row>
    <row r="54" spans="1:44" ht="13.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1549423</v>
      </c>
      <c r="AN54" s="342">
        <v>37439</v>
      </c>
      <c r="AO54" s="343">
        <v>6.5</v>
      </c>
      <c r="AP54" s="344">
        <v>48949</v>
      </c>
      <c r="AQ54" s="345">
        <v>11.5</v>
      </c>
      <c r="AR54" s="346">
        <v>-5</v>
      </c>
    </row>
    <row r="55" spans="1:44" ht="13.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3290351</v>
      </c>
      <c r="AN55" s="334">
        <v>81063</v>
      </c>
      <c r="AO55" s="335">
        <v>52.2</v>
      </c>
      <c r="AP55" s="336">
        <v>92632</v>
      </c>
      <c r="AQ55" s="337">
        <v>-1.5</v>
      </c>
      <c r="AR55" s="338">
        <v>53.7</v>
      </c>
    </row>
    <row r="56" spans="1:44" ht="13.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2261867</v>
      </c>
      <c r="AN56" s="342">
        <v>55725</v>
      </c>
      <c r="AO56" s="343">
        <v>48.8</v>
      </c>
      <c r="AP56" s="344">
        <v>47978</v>
      </c>
      <c r="AQ56" s="345">
        <v>-2</v>
      </c>
      <c r="AR56" s="346">
        <v>50.8</v>
      </c>
    </row>
    <row r="57" spans="1:44" ht="13.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2831129</v>
      </c>
      <c r="AN57" s="334">
        <v>70750</v>
      </c>
      <c r="AO57" s="335">
        <v>-12.7</v>
      </c>
      <c r="AP57" s="336">
        <v>96469</v>
      </c>
      <c r="AQ57" s="337">
        <v>4.0999999999999996</v>
      </c>
      <c r="AR57" s="338">
        <v>-16.8</v>
      </c>
    </row>
    <row r="58" spans="1:44" ht="13.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2171709</v>
      </c>
      <c r="AN58" s="342">
        <v>54271</v>
      </c>
      <c r="AO58" s="343">
        <v>-2.6</v>
      </c>
      <c r="AP58" s="344">
        <v>49775</v>
      </c>
      <c r="AQ58" s="345">
        <v>3.7</v>
      </c>
      <c r="AR58" s="346">
        <v>-6.3</v>
      </c>
    </row>
    <row r="59" spans="1:44" ht="13.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2899047</v>
      </c>
      <c r="AN59" s="334">
        <v>73636</v>
      </c>
      <c r="AO59" s="335">
        <v>4.0999999999999996</v>
      </c>
      <c r="AP59" s="336">
        <v>85743</v>
      </c>
      <c r="AQ59" s="337">
        <v>-11.1</v>
      </c>
      <c r="AR59" s="338">
        <v>15.2</v>
      </c>
    </row>
    <row r="60" spans="1:44" ht="13.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2039630</v>
      </c>
      <c r="AN60" s="342">
        <v>51807</v>
      </c>
      <c r="AO60" s="343">
        <v>-4.5</v>
      </c>
      <c r="AP60" s="344">
        <v>45231</v>
      </c>
      <c r="AQ60" s="345">
        <v>-9.1</v>
      </c>
      <c r="AR60" s="346">
        <v>4.5999999999999996</v>
      </c>
    </row>
    <row r="61" spans="1:44" ht="13.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2656264</v>
      </c>
      <c r="AN61" s="349">
        <v>65491</v>
      </c>
      <c r="AO61" s="350">
        <v>8.4</v>
      </c>
      <c r="AP61" s="351">
        <v>90820</v>
      </c>
      <c r="AQ61" s="352">
        <v>-0.5</v>
      </c>
      <c r="AR61" s="338">
        <v>8.9</v>
      </c>
    </row>
    <row r="62" spans="1:44" ht="13.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1901074</v>
      </c>
      <c r="AN62" s="342">
        <v>46877</v>
      </c>
      <c r="AO62" s="343">
        <v>8.8000000000000007</v>
      </c>
      <c r="AP62" s="344">
        <v>47169</v>
      </c>
      <c r="AQ62" s="345">
        <v>0.1</v>
      </c>
      <c r="AR62" s="346">
        <v>8.6999999999999993</v>
      </c>
    </row>
    <row r="63" spans="1:44" ht="13.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 hidden="1">
      <c r="AK70" s="262"/>
      <c r="AL70" s="262"/>
      <c r="AM70" s="262"/>
      <c r="AN70" s="262"/>
      <c r="AO70" s="262"/>
      <c r="AP70" s="262"/>
      <c r="AQ70" s="262"/>
      <c r="AR70" s="262"/>
    </row>
    <row r="71" spans="1:46" ht="13.2" hidden="1">
      <c r="AK71" s="262"/>
      <c r="AL71" s="262"/>
      <c r="AM71" s="262"/>
      <c r="AN71" s="262"/>
      <c r="AO71" s="262"/>
      <c r="AP71" s="262"/>
      <c r="AQ71" s="262"/>
      <c r="AR71" s="262"/>
    </row>
    <row r="72" spans="1:46" ht="13.2" hidden="1">
      <c r="AK72" s="262"/>
      <c r="AL72" s="262"/>
      <c r="AM72" s="262"/>
      <c r="AN72" s="262"/>
      <c r="AO72" s="262"/>
      <c r="AP72" s="262"/>
      <c r="AQ72" s="262"/>
      <c r="AR72" s="262"/>
    </row>
    <row r="73" spans="1:46" ht="13.2" hidden="1">
      <c r="AK73" s="262"/>
      <c r="AL73" s="262"/>
      <c r="AM73" s="262"/>
      <c r="AN73" s="262"/>
      <c r="AO73" s="262"/>
      <c r="AP73" s="262"/>
      <c r="AQ73" s="262"/>
      <c r="AR73" s="262"/>
    </row>
  </sheetData>
  <sheetProtection algorithmName="SHA-512" hashValue="TLAOlYPxpZLnxrLJSxkpFDFHME0BC7RMh8ieUxDK9Xcq5koYHXKc6NUc5EhqUYHgWWNGTxxw0b3PMhtUW3xkdQ==" saltValue="KMMhhk+ChBvhWk2AJr0jK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441406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c r="B2" s="259"/>
      <c r="DG2" s="259"/>
    </row>
    <row r="3" spans="2:125" ht="13.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row r="5" spans="2:125" ht="13.2"/>
    <row r="6" spans="2:125" ht="13.2"/>
    <row r="7" spans="2:125" ht="13.2"/>
    <row r="8" spans="2:125" ht="13.2"/>
    <row r="9" spans="2:125" ht="13.2">
      <c r="DU9" s="259"/>
    </row>
    <row r="10" spans="2:125" ht="13.2"/>
    <row r="11" spans="2:125" ht="13.2"/>
    <row r="12" spans="2:125" ht="13.2"/>
    <row r="13" spans="2:125" ht="13.2"/>
    <row r="14" spans="2:125" ht="13.2"/>
    <row r="15" spans="2:125" ht="13.2"/>
    <row r="16" spans="2:125" ht="13.2"/>
    <row r="17" spans="125:125" ht="13.2">
      <c r="DU17" s="259"/>
    </row>
    <row r="18" spans="125:125" ht="13.2"/>
    <row r="19" spans="125:125" ht="13.2"/>
    <row r="20" spans="125:125" ht="13.2">
      <c r="DU20" s="259"/>
    </row>
    <row r="21" spans="125:125" ht="13.2">
      <c r="DU21" s="259"/>
    </row>
    <row r="22" spans="125:125" ht="13.2"/>
    <row r="23" spans="125:125" ht="13.2"/>
    <row r="24" spans="125:125" ht="13.2"/>
    <row r="25" spans="125:125" ht="13.2"/>
    <row r="26" spans="125:125" ht="13.2"/>
    <row r="27" spans="125:125" ht="13.2"/>
    <row r="28" spans="125:125" ht="13.2">
      <c r="DU28" s="259"/>
    </row>
    <row r="29" spans="125:125" ht="13.2"/>
    <row r="30" spans="125:125" ht="13.2"/>
    <row r="31" spans="125:125" ht="13.2"/>
    <row r="32" spans="125:125" ht="13.2"/>
    <row r="33" spans="2:125" ht="13.2">
      <c r="B33" s="259"/>
      <c r="G33" s="259"/>
      <c r="I33" s="259"/>
    </row>
    <row r="34" spans="2:125" ht="13.2">
      <c r="C34" s="259"/>
      <c r="P34" s="259"/>
      <c r="DE34" s="259"/>
      <c r="DH34" s="259"/>
    </row>
    <row r="35" spans="2:125" ht="13.2">
      <c r="D35" s="259"/>
      <c r="E35" s="259"/>
      <c r="DG35" s="259"/>
      <c r="DJ35" s="259"/>
      <c r="DP35" s="259"/>
      <c r="DQ35" s="259"/>
      <c r="DR35" s="259"/>
      <c r="DS35" s="259"/>
      <c r="DT35" s="259"/>
      <c r="DU35" s="259"/>
    </row>
    <row r="36" spans="2:125" ht="13.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c r="DU37" s="259"/>
    </row>
    <row r="38" spans="2:125" ht="13.2">
      <c r="DT38" s="259"/>
      <c r="DU38" s="259"/>
    </row>
    <row r="39" spans="2:125" ht="13.2"/>
    <row r="40" spans="2:125" ht="13.2">
      <c r="DH40" s="259"/>
    </row>
    <row r="41" spans="2:125" ht="13.2">
      <c r="DE41" s="259"/>
    </row>
    <row r="42" spans="2:125" ht="13.2">
      <c r="DG42" s="259"/>
      <c r="DJ42" s="259"/>
    </row>
    <row r="43" spans="2:125" ht="13.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c r="DU44" s="259"/>
    </row>
    <row r="45" spans="2:125" ht="13.2"/>
    <row r="46" spans="2:125" ht="13.2"/>
    <row r="47" spans="2:125" ht="13.2"/>
    <row r="48" spans="2:125" ht="13.2">
      <c r="DT48" s="259"/>
      <c r="DU48" s="259"/>
    </row>
    <row r="49" spans="120:125" ht="13.2">
      <c r="DU49" s="259"/>
    </row>
    <row r="50" spans="120:125" ht="13.2">
      <c r="DU50" s="259"/>
    </row>
    <row r="51" spans="120:125" ht="13.2">
      <c r="DP51" s="259"/>
      <c r="DQ51" s="259"/>
      <c r="DR51" s="259"/>
      <c r="DS51" s="259"/>
      <c r="DT51" s="259"/>
      <c r="DU51" s="259"/>
    </row>
    <row r="52" spans="120:125" ht="13.2"/>
    <row r="53" spans="120:125" ht="13.2"/>
    <row r="54" spans="120:125" ht="13.2">
      <c r="DU54" s="259"/>
    </row>
    <row r="55" spans="120:125" ht="13.2"/>
    <row r="56" spans="120:125" ht="13.2"/>
    <row r="57" spans="120:125" ht="13.2"/>
    <row r="58" spans="120:125" ht="13.2">
      <c r="DU58" s="259"/>
    </row>
    <row r="59" spans="120:125" ht="13.2"/>
    <row r="60" spans="120:125" ht="13.2"/>
    <row r="61" spans="120:125" ht="13.2"/>
    <row r="62" spans="120:125" ht="13.2"/>
    <row r="63" spans="120:125" ht="13.2">
      <c r="DU63" s="259"/>
    </row>
    <row r="64" spans="120:125" ht="13.2">
      <c r="DT64" s="259"/>
      <c r="DU64" s="259"/>
    </row>
    <row r="65" spans="123:125" ht="13.2"/>
    <row r="66" spans="123:125" ht="13.2"/>
    <row r="67" spans="123:125" ht="13.2"/>
    <row r="68" spans="123:125" ht="13.2"/>
    <row r="69" spans="123:125" ht="13.2">
      <c r="DS69" s="259"/>
      <c r="DT69" s="259"/>
      <c r="DU69" s="25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9"/>
    </row>
    <row r="83" spans="116:125" ht="13.2">
      <c r="DM83" s="259"/>
      <c r="DN83" s="259"/>
      <c r="DO83" s="259"/>
      <c r="DP83" s="259"/>
      <c r="DQ83" s="259"/>
      <c r="DR83" s="259"/>
      <c r="DS83" s="259"/>
      <c r="DT83" s="259"/>
      <c r="DU83" s="259"/>
    </row>
    <row r="84" spans="116:125" ht="13.2"/>
    <row r="85" spans="116:125" ht="13.2"/>
    <row r="86" spans="116:125" ht="13.2"/>
    <row r="87" spans="116:125" ht="13.2"/>
    <row r="88" spans="116:125" ht="13.2">
      <c r="DU88" s="259"/>
    </row>
    <row r="89" spans="116:125" ht="13.2"/>
    <row r="90" spans="116:125" ht="13.2"/>
    <row r="91" spans="116:125" ht="13.2"/>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568</v>
      </c>
    </row>
    <row r="120" spans="125:125" ht="13.5" hidden="1" customHeight="1"/>
    <row r="121" spans="125:125" ht="13.5" hidden="1" customHeight="1">
      <c r="DU121" s="259"/>
    </row>
  </sheetData>
  <sheetProtection algorithmName="SHA-512" hashValue="pmot/3HeCpYs44Sx/z/QGC0TgclxcI8Cd3dB86cTVhzOjlznRxjjAHO+4Mo6YHrlX+p/eZmy/3GSpRJpH5kMpQ==" saltValue="40gWgL8rag7UcqzQ5fzG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441406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c r="B2" s="259"/>
      <c r="T2" s="259"/>
    </row>
    <row r="3" spans="1:125"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9"/>
      <c r="G33" s="259"/>
      <c r="I33" s="259"/>
    </row>
    <row r="34" spans="2:125" ht="13.2">
      <c r="C34" s="259"/>
      <c r="P34" s="259"/>
      <c r="R34" s="259"/>
      <c r="U34" s="259"/>
    </row>
    <row r="35" spans="2:125" ht="13.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c r="F36" s="259"/>
      <c r="H36" s="259"/>
      <c r="J36" s="259"/>
      <c r="K36" s="259"/>
      <c r="L36" s="259"/>
      <c r="M36" s="259"/>
      <c r="N36" s="259"/>
      <c r="O36" s="259"/>
      <c r="Q36" s="259"/>
      <c r="S36" s="259"/>
      <c r="V36" s="259"/>
    </row>
    <row r="37" spans="2:125" ht="13.2"/>
    <row r="38" spans="2:125" ht="13.2"/>
    <row r="39" spans="2:125" ht="13.2"/>
    <row r="40" spans="2:125" ht="13.2">
      <c r="U40" s="259"/>
    </row>
    <row r="41" spans="2:125" ht="13.2">
      <c r="R41" s="259"/>
    </row>
    <row r="42" spans="2:125" ht="13.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c r="Q43" s="259"/>
      <c r="S43" s="259"/>
      <c r="V43" s="25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569</v>
      </c>
    </row>
  </sheetData>
  <sheetProtection algorithmName="SHA-512" hashValue="owdMhM36mHPpFJsA10041AxoA7FHAx8L6uMLBQwr3LB09rSbYAGAuCDJO/A7k9ziWd6f03I6a41vgxDCLE0jrQ==" saltValue="aTAvSJDk9Q6gL4E631Fsc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75" t="s">
        <v>3</v>
      </c>
      <c r="D47" s="1175"/>
      <c r="E47" s="1176"/>
      <c r="F47" s="11">
        <v>40.82</v>
      </c>
      <c r="G47" s="12">
        <v>31.78</v>
      </c>
      <c r="H47" s="12">
        <v>30.73</v>
      </c>
      <c r="I47" s="12">
        <v>33.659999999999997</v>
      </c>
      <c r="J47" s="13">
        <v>37.18</v>
      </c>
    </row>
    <row r="48" spans="2:10" ht="57.75" customHeight="1">
      <c r="B48" s="14"/>
      <c r="C48" s="1177" t="s">
        <v>4</v>
      </c>
      <c r="D48" s="1177"/>
      <c r="E48" s="1178"/>
      <c r="F48" s="15">
        <v>7.19</v>
      </c>
      <c r="G48" s="16">
        <v>11.46</v>
      </c>
      <c r="H48" s="16">
        <v>8.0399999999999991</v>
      </c>
      <c r="I48" s="16">
        <v>5.83</v>
      </c>
      <c r="J48" s="17">
        <v>2.2999999999999998</v>
      </c>
    </row>
    <row r="49" spans="2:10" ht="57.75" customHeight="1" thickBot="1">
      <c r="B49" s="18"/>
      <c r="C49" s="1179" t="s">
        <v>5</v>
      </c>
      <c r="D49" s="1179"/>
      <c r="E49" s="1180"/>
      <c r="F49" s="19">
        <v>0.39</v>
      </c>
      <c r="G49" s="20" t="s">
        <v>575</v>
      </c>
      <c r="H49" s="20" t="s">
        <v>576</v>
      </c>
      <c r="I49" s="20">
        <v>1.83</v>
      </c>
      <c r="J49" s="21" t="s">
        <v>577</v>
      </c>
    </row>
    <row r="50" spans="2:10" ht="13.2"/>
  </sheetData>
  <sheetProtection algorithmName="SHA-512" hashValue="J34G6RpQm0M88yo5HrI5yme3mJ0WbjCDW3gpO3x07KmcI9PS2xCtBbswnLOsYe04ipi5ofTgvmF9OdhKb4+vhg==" saltValue="Kbcml7I7SbmJzgKLQRF9v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2024-09-18T04:51:21Z</cp:lastPrinted>
  <dcterms:created xsi:type="dcterms:W3CDTF">2024-02-05T00:20:49Z</dcterms:created>
  <dcterms:modified xsi:type="dcterms:W3CDTF">2025-10-01T05:39:20Z</dcterms:modified>
  <cp:category/>
</cp:coreProperties>
</file>