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 yWindow="408" windowWidth="20520" windowHeight="3912" tabRatio="742" activeTab="1"/>
  </bookViews>
  <sheets>
    <sheet name="申請者一覧表" sheetId="7" r:id="rId1"/>
    <sheet name="業者詳細" sheetId="3" r:id="rId2"/>
    <sheet name="電子入札登録状況" sheetId="10" r:id="rId3"/>
    <sheet name="登録業種一覧" sheetId="6" r:id="rId4"/>
    <sheet name="抽出" sheetId="1" r:id="rId5"/>
    <sheet name="封筒長３（5002)左上市標あり" sheetId="2" r:id="rId6"/>
  </sheets>
  <definedNames>
    <definedName name="工事">#REF!</definedName>
    <definedName name="工事" localSheetId="5">#REF!</definedName>
    <definedName name="工事０４業者詳細">#REF!</definedName>
    <definedName name="工事０４業者詳細" localSheetId="5">#REF!</definedName>
    <definedName name="新ランク">#REF!</definedName>
    <definedName name="新ランク" localSheetId="5">#REF!</definedName>
    <definedName name="工事０５申請者一覧表">#REF!</definedName>
    <definedName name="工事０５申請者一覧表" localSheetId="5">#REF!</definedName>
    <definedName name="_xlnm._FilterDatabase" localSheetId="0" hidden="1">申請者一覧表!$A$1:$I$685</definedName>
    <definedName name="_xlnm._FilterDatabase" localSheetId="1" hidden="1">業者詳細!$A$3:$AC$1526</definedName>
    <definedName name="_xlnm._FilterDatabase" localSheetId="2" hidden="1">電子入札登録状況!$A$1:$J$365</definedName>
    <definedName name="_xlnm._FilterDatabase" localSheetId="4" hidden="1">抽出!$A$1:$I$1</definedName>
    <definedName name="コンサル０３業者詳細">#REF!</definedName>
    <definedName name="_1コンサル名簿完成_最新">#REF!</definedName>
    <definedName name="_1名簿追加_08">#REF!</definedName>
    <definedName name="コンサル０５申請者一覧表">#REF!</definedName>
    <definedName name="_xlnm.Print_Area" localSheetId="5">'封筒長３（5002)左上市標あり'!$A$1:$K$150</definedName>
    <definedName name="_xlnm.Print_Area" localSheetId="1">業者詳細!$A$1:$Z$1392</definedName>
    <definedName name="_xlnm.Print_Titles" localSheetId="1">業者詳細!$2:$3</definedName>
    <definedName name="_xlnm.Print_Area" localSheetId="0">申請者一覧表!$A$1:$F$685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C207" authorId="0">
      <text>
        <r>
          <rPr>
            <sz val="10"/>
            <color auto="1"/>
            <rFont val="ＭＳ Ｐゴシック"/>
          </rPr>
          <t>Ｒ７．３．３１
会社解散</t>
        </r>
      </text>
    </comment>
  </commentList>
</comments>
</file>

<file path=xl/comments2.xml><?xml version="1.0" encoding="utf-8"?>
<comments xmlns="http://schemas.openxmlformats.org/spreadsheetml/2006/main">
  <authors>
    <author>作成者</author>
  </authors>
  <commentList>
    <comment ref="H1" authorId="0">
      <text>
        <r>
          <rPr>
            <b/>
            <sz val="9"/>
            <color indexed="81"/>
            <rFont val="ＭＳ Ｐゴシック"/>
          </rPr>
          <t>定期(追加)受付において，業者番号が変わってしまう業者がある。ICカードは業者番号で管理しているので，変わってしまうとICカードが利用不可となってしまうため，チェックする。</t>
        </r>
      </text>
    </comment>
  </commentList>
</comments>
</file>

<file path=xl/comments3.xml><?xml version="1.0" encoding="utf-8"?>
<comments xmlns="http://schemas.openxmlformats.org/spreadsheetml/2006/main">
  <authors>
    <author>作成者</author>
  </authors>
  <commentList>
    <comment ref="R4" authorId="0">
      <text>
        <r>
          <rPr>
            <sz val="9"/>
            <color indexed="81"/>
            <rFont val="ＭＳ Ｐゴシック"/>
          </rPr>
          <t>郵便番号変換ウィザード: この住所から郵便番号への変換は、できませんでした。</t>
        </r>
      </text>
    </comment>
  </commentList>
</comments>
</file>

<file path=xl/sharedStrings.xml><?xml version="1.0" encoding="utf-8"?>
<sst xmlns="http://schemas.openxmlformats.org/spreadsheetml/2006/main" xmlns:r="http://schemas.openxmlformats.org/officeDocument/2006/relationships" count="6003" uniqueCount="6003">
  <si>
    <t>シーティーアイリード</t>
  </si>
  <si>
    <t>4-000316</t>
  </si>
  <si>
    <t>0297-70-5961</t>
  </si>
  <si>
    <t>株式会社那珂測量設計事務所大宮支店</t>
  </si>
  <si>
    <t>株式会社ネクスト</t>
  </si>
  <si>
    <t>キョウワチシツコンサルタント</t>
  </si>
  <si>
    <t>茨城県水戸市千波町2274-18</t>
  </si>
  <si>
    <t>茨城県つくば市上ﾉ室2026-1</t>
  </si>
  <si>
    <t>000229</t>
  </si>
  <si>
    <t>4-004115</t>
  </si>
  <si>
    <t>東京都文京区本郷4-9-15</t>
  </si>
  <si>
    <t>エイアンドティケンチクケンキュウショ</t>
  </si>
  <si>
    <t>神奈川県横浜市金沢区幸浦2-1-13</t>
  </si>
  <si>
    <t>5-001507</t>
  </si>
  <si>
    <t>029-248-0450</t>
  </si>
  <si>
    <t>高橋　徹</t>
  </si>
  <si>
    <t>310-0905</t>
  </si>
  <si>
    <t>黒澤　実</t>
  </si>
  <si>
    <t>シンリンテクニクス</t>
  </si>
  <si>
    <t>株式会社東朋エンジニアリング株式会社東朋エンジニアリング　古河営業所</t>
  </si>
  <si>
    <t>飯島　克博</t>
  </si>
  <si>
    <t>5-000031</t>
  </si>
  <si>
    <t>茨城県水戸市赤塚１－２００５－１１９</t>
  </si>
  <si>
    <t>アイザワケンチクセッケイジムショ</t>
  </si>
  <si>
    <t>安　智範</t>
  </si>
  <si>
    <t>5-001596</t>
  </si>
  <si>
    <t>阿部興産株式会社</t>
  </si>
  <si>
    <t>048-838-0233</t>
  </si>
  <si>
    <t>一般財団法人茨城県薬剤師会検査センター</t>
    <rPh sb="0" eb="2">
      <t>イッパン</t>
    </rPh>
    <rPh sb="2" eb="6">
      <t>ザイダンホウジン</t>
    </rPh>
    <phoneticPr fontId="4"/>
  </si>
  <si>
    <t>029-244-4390</t>
  </si>
  <si>
    <t>4-004383</t>
  </si>
  <si>
    <t>4-000050</t>
  </si>
  <si>
    <t>株式会社中山敬二建築設計事務所</t>
  </si>
  <si>
    <t>トウキョウコウギョウケンキュウショ</t>
  </si>
  <si>
    <t>坂本　登</t>
  </si>
  <si>
    <t>井原　正揮</t>
  </si>
  <si>
    <t>山田　真一</t>
  </si>
  <si>
    <t>210-0828</t>
  </si>
  <si>
    <t>茨城県土浦市下高津1-15-12</t>
  </si>
  <si>
    <t>ツチヤケンチクケンキュウショ</t>
  </si>
  <si>
    <t>株式会社本澤建築設計事務所</t>
  </si>
  <si>
    <t>ナガツカケンチクセッケイジムショ</t>
  </si>
  <si>
    <t>4-000387</t>
  </si>
  <si>
    <t>4-000284</t>
  </si>
  <si>
    <t>03-3357-0432</t>
  </si>
  <si>
    <t>東京都豊島区北大塚2-27-3</t>
  </si>
  <si>
    <t>サクラセッケイジムショ</t>
  </si>
  <si>
    <t>株式会社かつら設計常陸大宮営業所</t>
  </si>
  <si>
    <t>029-231-7505</t>
  </si>
  <si>
    <t>5-001020</t>
  </si>
  <si>
    <t>4-003540</t>
  </si>
  <si>
    <t>029-303-3123</t>
  </si>
  <si>
    <t>029-817-1058</t>
  </si>
  <si>
    <t>029-802-0066</t>
  </si>
  <si>
    <t>ハナブサセッケイジムショ</t>
  </si>
  <si>
    <t>コウキョウチケン</t>
  </si>
  <si>
    <t>システム企画設計株式会社</t>
  </si>
  <si>
    <t>東京都荒川区西日暮里2-40-10</t>
  </si>
  <si>
    <t>045-651-6100</t>
  </si>
  <si>
    <t>03-5713-1515</t>
  </si>
  <si>
    <t>029-241-6534</t>
  </si>
  <si>
    <t>06-6373-0440</t>
  </si>
  <si>
    <t>029-823-7088</t>
  </si>
  <si>
    <t>03-5353-0161</t>
  </si>
  <si>
    <t>茨城県牛久市ひたち野西1-21-4</t>
  </si>
  <si>
    <t>米井　寛</t>
  </si>
  <si>
    <t>大阪府大阪市中央区島町２－４－７</t>
  </si>
  <si>
    <t>4-000345</t>
  </si>
  <si>
    <t>○</t>
  </si>
  <si>
    <t>03-5272-4808</t>
  </si>
  <si>
    <t>5-001335</t>
  </si>
  <si>
    <t>茨城県土浦市小松3-24-25</t>
  </si>
  <si>
    <t>03-5777-8226</t>
  </si>
  <si>
    <t>フジヤマ</t>
  </si>
  <si>
    <t>取締役東京事務所</t>
  </si>
  <si>
    <t>100-0013</t>
  </si>
  <si>
    <t>茨城県行方市手賀121</t>
  </si>
  <si>
    <t>5-000471</t>
  </si>
  <si>
    <t>5-001400</t>
  </si>
  <si>
    <t>048-780-1088</t>
  </si>
  <si>
    <t>茨城県水戸市南町2-6-18</t>
  </si>
  <si>
    <t>株式会社一測設計郡山支店</t>
  </si>
  <si>
    <t>5-001389</t>
  </si>
  <si>
    <t>029-251-6298</t>
  </si>
  <si>
    <t>有限会社アオヤマ</t>
  </si>
  <si>
    <t>ウツノミヤデンシ</t>
  </si>
  <si>
    <t>株式会社ダイヤコンサルタント茨城事務所</t>
  </si>
  <si>
    <t>土木関係
建設コンサルタント業務</t>
    <rPh sb="0" eb="2">
      <t>ドボク</t>
    </rPh>
    <rPh sb="2" eb="4">
      <t>カンケイ</t>
    </rPh>
    <rPh sb="5" eb="7">
      <t>ケンセツ</t>
    </rPh>
    <rPh sb="14" eb="16">
      <t>ギョウム</t>
    </rPh>
    <phoneticPr fontId="4"/>
  </si>
  <si>
    <t>169-0073</t>
  </si>
  <si>
    <t>サノケンチクケンキュウジョ</t>
  </si>
  <si>
    <t>4-000012</t>
  </si>
  <si>
    <t>株式会社流通研究所</t>
  </si>
  <si>
    <t>株式会社三祐コンサルタンツ東京支社</t>
  </si>
  <si>
    <t>茨城県水戸市東野町621-6</t>
  </si>
  <si>
    <t>03-5424-8602</t>
  </si>
  <si>
    <t>5-004696</t>
  </si>
  <si>
    <t>野藤　修三</t>
  </si>
  <si>
    <t>コモントシセッケイ</t>
  </si>
  <si>
    <t>029-845-7343</t>
  </si>
  <si>
    <t>102-0093</t>
  </si>
  <si>
    <t>5-001608</t>
  </si>
  <si>
    <t>0280-22-9239</t>
  </si>
  <si>
    <t>0438-36-5073</t>
  </si>
  <si>
    <t>4-000423</t>
  </si>
  <si>
    <t>310-0055</t>
  </si>
  <si>
    <t>5-000801</t>
  </si>
  <si>
    <t>佐藤　実</t>
  </si>
  <si>
    <t>山本　修一</t>
  </si>
  <si>
    <t>ヨコスカミツオケンチクセッケイジムショ</t>
  </si>
  <si>
    <t>小川　憲一</t>
  </si>
  <si>
    <t>029-297-9161</t>
  </si>
  <si>
    <t>新潟県新潟市中央区上所上１－１５－１２</t>
  </si>
  <si>
    <t>043-268-6691</t>
  </si>
  <si>
    <t>315-0052</t>
  </si>
  <si>
    <t>5-000294</t>
  </si>
  <si>
    <t>坂　茂</t>
  </si>
  <si>
    <t>029-226-1031</t>
  </si>
  <si>
    <t>026-263-8022</t>
  </si>
  <si>
    <t>オリジナルセッケイ</t>
  </si>
  <si>
    <t>増田　潤志</t>
  </si>
  <si>
    <t>5-000047</t>
  </si>
  <si>
    <t>チヨダコンサルタント</t>
  </si>
  <si>
    <t>東京都文京区小石川２－２２－２</t>
  </si>
  <si>
    <t>笹島　壮三</t>
  </si>
  <si>
    <t>5-004396</t>
  </si>
  <si>
    <t>5-004060</t>
  </si>
  <si>
    <t>東京都豊島区高田2-17-22</t>
  </si>
  <si>
    <t>03-3355-5846</t>
  </si>
  <si>
    <t>茨城県小美玉市外之内398-1</t>
  </si>
  <si>
    <t>田中　尚行</t>
  </si>
  <si>
    <t>054-246-2731</t>
  </si>
  <si>
    <t>スンプセッケイ</t>
  </si>
  <si>
    <t>有限会社汎連合設計</t>
  </si>
  <si>
    <t>羽田　寛</t>
  </si>
  <si>
    <t>株式会社石本建築事務所東京オフィス</t>
  </si>
  <si>
    <t>5-000373</t>
  </si>
  <si>
    <t>029-241-7938</t>
  </si>
  <si>
    <t>0299-83-1211</t>
  </si>
  <si>
    <t>関口　隆夫</t>
  </si>
  <si>
    <t>ナカガワリスイケンセツ</t>
  </si>
  <si>
    <t>029-300-4811</t>
  </si>
  <si>
    <t>藤田　晴美</t>
  </si>
  <si>
    <t>029-859-3352</t>
  </si>
  <si>
    <t>ジバンチョウサジムショ</t>
  </si>
  <si>
    <t>4-004114</t>
  </si>
  <si>
    <t>北　哲弥</t>
  </si>
  <si>
    <t>トウヨウセッケイ</t>
  </si>
  <si>
    <t>306-0405</t>
  </si>
  <si>
    <t>277-0071</t>
  </si>
  <si>
    <t>029-241-3003</t>
  </si>
  <si>
    <t>5-000010</t>
  </si>
  <si>
    <t>5-000630</t>
  </si>
  <si>
    <t>京葉シビルエンジニアリング株式会社茨城営業所</t>
  </si>
  <si>
    <t>03-5992-1161</t>
  </si>
  <si>
    <t>ヨウタ</t>
  </si>
  <si>
    <t>東京都中央区日本橋1-4-1日本橋一丁目三井ﾋﾞﾙﾃﾞｨﾝｸﾞ12階</t>
  </si>
  <si>
    <t>029-835-9267</t>
  </si>
  <si>
    <t>海老澤　貞雄</t>
  </si>
  <si>
    <t>0297-58-8321</t>
  </si>
  <si>
    <t>043-268-6912</t>
  </si>
  <si>
    <t>オウヨウギジュツ</t>
  </si>
  <si>
    <t>河野　哲臣</t>
  </si>
  <si>
    <t>029-350-7212</t>
  </si>
  <si>
    <t>029-291-5128</t>
  </si>
  <si>
    <t>櫻井　幸夫</t>
  </si>
  <si>
    <t>東京都港区南青山1-15-14</t>
  </si>
  <si>
    <t>311-4153</t>
  </si>
  <si>
    <t>5-000836</t>
  </si>
  <si>
    <t>商号又は名称</t>
  </si>
  <si>
    <t>兼原　一夫</t>
  </si>
  <si>
    <t>株式会社吉沢水道コンサルタント水戸事務所</t>
  </si>
  <si>
    <t>ドウロケンセツコンサルタント</t>
  </si>
  <si>
    <t>ナカノアイシステム</t>
  </si>
  <si>
    <t>小嶋　政宏</t>
  </si>
  <si>
    <t>東京都中央区日本橋小網町6ｰ1</t>
  </si>
  <si>
    <t>株式会社坂本都市設計</t>
  </si>
  <si>
    <t>大木　健逸</t>
  </si>
  <si>
    <t>西垣　聡之</t>
  </si>
  <si>
    <t>総評点</t>
    <rPh sb="0" eb="1">
      <t>ソウ</t>
    </rPh>
    <rPh sb="1" eb="3">
      <t>ヒョウテン</t>
    </rPh>
    <phoneticPr fontId="4"/>
  </si>
  <si>
    <t>4-001250</t>
  </si>
  <si>
    <t>東京都千代田区内神田1-14-5</t>
  </si>
  <si>
    <t>03-6324-4355</t>
  </si>
  <si>
    <t>関　哲也</t>
  </si>
  <si>
    <t>105-0014</t>
  </si>
  <si>
    <t>東京都千代田区神田美土代町７番地</t>
  </si>
  <si>
    <t>5-001411</t>
  </si>
  <si>
    <t>0297-79-4781</t>
  </si>
  <si>
    <t>0296-37-2828</t>
  </si>
  <si>
    <t>029-295-3211</t>
  </si>
  <si>
    <t>03-5283-8111</t>
  </si>
  <si>
    <t>神谷　尚史</t>
  </si>
  <si>
    <t>フケタセッケイ</t>
  </si>
  <si>
    <t>5-004587</t>
  </si>
  <si>
    <t>茨城県水戸市姫子1-831-7</t>
  </si>
  <si>
    <t>029-895-4090</t>
  </si>
  <si>
    <t>ダンケンチクセッケイジムショ</t>
  </si>
  <si>
    <t>トーニチコンサルタント</t>
  </si>
  <si>
    <t>ニッサンギジュツコンサルタント</t>
  </si>
  <si>
    <t>310-0853</t>
  </si>
  <si>
    <t>029-221-7781</t>
  </si>
  <si>
    <t>000285</t>
  </si>
  <si>
    <t>029-231-7238</t>
  </si>
  <si>
    <t>029-874-6927</t>
  </si>
  <si>
    <t>早川　敏史</t>
  </si>
  <si>
    <t>有限会社協同鑑定</t>
  </si>
  <si>
    <t>数　値</t>
    <rPh sb="0" eb="1">
      <t>スウ</t>
    </rPh>
    <rPh sb="2" eb="3">
      <t>アタイ</t>
    </rPh>
    <phoneticPr fontId="4"/>
  </si>
  <si>
    <t>135-8567</t>
  </si>
  <si>
    <t>000280</t>
  </si>
  <si>
    <t>今井　章人</t>
  </si>
  <si>
    <t>03-5333-0250</t>
  </si>
  <si>
    <t>029-827-3631</t>
  </si>
  <si>
    <t>東京都府中市武蔵台３－７－８</t>
  </si>
  <si>
    <t>4-000714</t>
  </si>
  <si>
    <t>03-5342-6508</t>
  </si>
  <si>
    <t>ディエスディジバン</t>
  </si>
  <si>
    <t>5-000385</t>
  </si>
  <si>
    <t>株式会社東和テクノロジー東京支店</t>
  </si>
  <si>
    <t>トウアドウロコウギョウ</t>
  </si>
  <si>
    <t>ツ</t>
  </si>
  <si>
    <t>03-3967-1503</t>
  </si>
  <si>
    <t>茨城県水戸市城南1-1-8</t>
  </si>
  <si>
    <t>大塚不動産鑑定士事務所</t>
    <rPh sb="0" eb="2">
      <t>オオツカ</t>
    </rPh>
    <rPh sb="2" eb="5">
      <t>フドウサン</t>
    </rPh>
    <rPh sb="5" eb="8">
      <t>カンテイシ</t>
    </rPh>
    <rPh sb="8" eb="11">
      <t>ジムショ</t>
    </rPh>
    <phoneticPr fontId="4"/>
  </si>
  <si>
    <t>アイダソクリョウセッケイ</t>
  </si>
  <si>
    <t>安藤　貞治</t>
  </si>
  <si>
    <t>サトウフドウサンカンテイシジムショ</t>
  </si>
  <si>
    <t>大嶋　庸介</t>
  </si>
  <si>
    <t>日本物理探鑛株式会社東関東支店</t>
  </si>
  <si>
    <t>03-6861-8800</t>
  </si>
  <si>
    <t>森　豊洋</t>
  </si>
  <si>
    <t>アクリーグ</t>
  </si>
  <si>
    <t>鶴橋　稔</t>
  </si>
  <si>
    <t>5-000607</t>
  </si>
  <si>
    <t>5-000473</t>
  </si>
  <si>
    <t>5-000468</t>
  </si>
  <si>
    <t>03-5337-2541</t>
  </si>
  <si>
    <t>5-004203</t>
  </si>
  <si>
    <t>170-0013</t>
  </si>
  <si>
    <t>茨城県日立市弁天町3-9-1</t>
  </si>
  <si>
    <t>03-3949-3081</t>
  </si>
  <si>
    <t>045-353-7250</t>
  </si>
  <si>
    <t>03-6712-3349</t>
  </si>
  <si>
    <t>03-3514-6770</t>
  </si>
  <si>
    <t>5-001534</t>
  </si>
  <si>
    <t>4-000144</t>
  </si>
  <si>
    <t>112-0004</t>
  </si>
  <si>
    <t>株式会社宮本忠長建築設計事務所</t>
  </si>
  <si>
    <t>株式会社横須賀満夫建築設計事務所</t>
  </si>
  <si>
    <t>ビケイソウゴウケンチクセッケイシツ</t>
  </si>
  <si>
    <t>5-000643</t>
  </si>
  <si>
    <t>029-297-9182</t>
  </si>
  <si>
    <t>5-004389</t>
  </si>
  <si>
    <t>311-1205</t>
  </si>
  <si>
    <t>5-004405</t>
  </si>
  <si>
    <t>5-003653</t>
  </si>
  <si>
    <t>5-003684</t>
  </si>
  <si>
    <t>5-000602</t>
  </si>
  <si>
    <t>000053</t>
  </si>
  <si>
    <t>茨城県石岡市南台3-1-11</t>
  </si>
  <si>
    <t>茨城県水戸市宮町1-2-4 ﾏｲﾑﾋﾞﾙ604</t>
  </si>
  <si>
    <t>5-004091</t>
  </si>
  <si>
    <t>03-5806-0131</t>
  </si>
  <si>
    <t>5-000914</t>
  </si>
  <si>
    <t>茨城県坂東市岩井4355-10</t>
  </si>
  <si>
    <t>浦野　廣高</t>
  </si>
  <si>
    <t>イバラキケンカンキョウカンリキョウカイ</t>
  </si>
  <si>
    <t>伊東　豊雄</t>
  </si>
  <si>
    <t>029-212-5518</t>
  </si>
  <si>
    <t>310-0817</t>
  </si>
  <si>
    <t>シンコウエンジニアリング</t>
  </si>
  <si>
    <t>4-000338</t>
  </si>
  <si>
    <t>029-309-3727</t>
  </si>
  <si>
    <t>300-0332</t>
  </si>
  <si>
    <t>茨城県守谷市美園1-12-12</t>
  </si>
  <si>
    <t>5-001203</t>
  </si>
  <si>
    <t>5-001623</t>
  </si>
  <si>
    <t>4-000215</t>
  </si>
  <si>
    <t>0297-42-4611</t>
  </si>
  <si>
    <t>5-001322</t>
  </si>
  <si>
    <t>ジオ・サーチ株式会社</t>
  </si>
  <si>
    <t>茨城県常陸大宮市野上1668-12</t>
  </si>
  <si>
    <t>東京都江東区東陽２－４－２４</t>
  </si>
  <si>
    <t>その他</t>
  </si>
  <si>
    <t>イデア</t>
  </si>
  <si>
    <t>029-899-8768</t>
  </si>
  <si>
    <t>茨城県水戸市中央2-8-8</t>
  </si>
  <si>
    <t>047-452-1313</t>
  </si>
  <si>
    <t>310-0852</t>
  </si>
  <si>
    <t>029-257-6281</t>
  </si>
  <si>
    <t>03-5579-8747</t>
  </si>
  <si>
    <t>職　員　数</t>
    <rPh sb="0" eb="1">
      <t>ショク</t>
    </rPh>
    <rPh sb="2" eb="3">
      <t>イン</t>
    </rPh>
    <rPh sb="4" eb="5">
      <t>スウ</t>
    </rPh>
    <phoneticPr fontId="4"/>
  </si>
  <si>
    <t>029-306-6880</t>
  </si>
  <si>
    <t>加藤　茂</t>
  </si>
  <si>
    <t>5-004456</t>
  </si>
  <si>
    <t>オオヌキソクリョウセッケイ</t>
  </si>
  <si>
    <t>アンケイカクコウボウ</t>
  </si>
  <si>
    <t>ニッタクソクリョウセッケイ</t>
  </si>
  <si>
    <t>ノムラコウゲイシャ</t>
  </si>
  <si>
    <t>5-000176</t>
  </si>
  <si>
    <t>株式会社シーアイ設計</t>
  </si>
  <si>
    <t>株式会社国際開発コンサルタンツ水戸事務所</t>
  </si>
  <si>
    <t>5-000426</t>
  </si>
  <si>
    <t>株式会社日本設計</t>
  </si>
  <si>
    <t>5-003608</t>
  </si>
  <si>
    <t>東京都江東区亀戸二丁目27-7</t>
  </si>
  <si>
    <t>久松　林</t>
  </si>
  <si>
    <t>千葉県千葉市中央区末広５－８－６</t>
  </si>
  <si>
    <t>株式会社ＥＯＳ建築事務所</t>
  </si>
  <si>
    <t>江尻　将之</t>
  </si>
  <si>
    <t>5-001258</t>
  </si>
  <si>
    <t>（一財）茨城県薬剤師会検査センター</t>
  </si>
  <si>
    <t>福田　省三</t>
  </si>
  <si>
    <t>4-000603</t>
  </si>
  <si>
    <t>近藤　雅弘</t>
  </si>
  <si>
    <t>317-0054</t>
  </si>
  <si>
    <t>5-003614</t>
  </si>
  <si>
    <t>5-004220</t>
  </si>
  <si>
    <t>株式会社太田不動産鑑定事務所</t>
    <rPh sb="0" eb="4">
      <t>カブシキガイシャ</t>
    </rPh>
    <rPh sb="4" eb="6">
      <t>オオタ</t>
    </rPh>
    <rPh sb="6" eb="9">
      <t>フドウサン</t>
    </rPh>
    <rPh sb="9" eb="11">
      <t>カンテイ</t>
    </rPh>
    <rPh sb="11" eb="14">
      <t>ジムショ</t>
    </rPh>
    <phoneticPr fontId="4"/>
  </si>
  <si>
    <t>スイコウエンジニアリング</t>
  </si>
  <si>
    <t>5-003637</t>
  </si>
  <si>
    <t>311-4141</t>
  </si>
  <si>
    <t>ニホンコウエイトシクウカン</t>
  </si>
  <si>
    <t>株式会社コスモ計測</t>
  </si>
  <si>
    <t>029-246-6381</t>
  </si>
  <si>
    <t>株式会社岡村地質</t>
  </si>
  <si>
    <t>区分</t>
  </si>
  <si>
    <t>5-003125</t>
  </si>
  <si>
    <t>トウハタケンチクジムショ</t>
  </si>
  <si>
    <t>000572</t>
  </si>
  <si>
    <t>4-000252</t>
  </si>
  <si>
    <t>遊佐　浩幸</t>
  </si>
  <si>
    <t>株式会社新星コンサルタント</t>
  </si>
  <si>
    <t>029-896-5224</t>
  </si>
  <si>
    <t>トータルメディアカイハツケンキュウショ</t>
  </si>
  <si>
    <t>有限会社高槻建築設計事務所</t>
  </si>
  <si>
    <t>0296-28-2425</t>
  </si>
  <si>
    <t>03-3358-5546</t>
  </si>
  <si>
    <t>地質</t>
    <rPh sb="0" eb="2">
      <t>チシツ</t>
    </rPh>
    <phoneticPr fontId="4"/>
  </si>
  <si>
    <t>常磐地下工業株式会社</t>
  </si>
  <si>
    <t>越前屋試錐工業株式会社</t>
  </si>
  <si>
    <t>029-212-3005</t>
  </si>
  <si>
    <t>株式会社長大東関東支店</t>
  </si>
  <si>
    <t>4-000553</t>
  </si>
  <si>
    <t>300-0845</t>
  </si>
  <si>
    <t>株式会社ひたち不動産鑑定</t>
  </si>
  <si>
    <t>杉田　敏博</t>
  </si>
  <si>
    <t>長谷川　健司</t>
  </si>
  <si>
    <t>03-3291-0338</t>
  </si>
  <si>
    <t>5-004093</t>
  </si>
  <si>
    <t>029-228-0761</t>
  </si>
  <si>
    <t>フタバ</t>
  </si>
  <si>
    <t>神永　充</t>
  </si>
  <si>
    <t>茨城県水戸市千波町1498-25</t>
  </si>
  <si>
    <t>ミトコウキョウショクタクトウキトチカオクチョウサシキョウカイ</t>
  </si>
  <si>
    <t>河野　孝行</t>
  </si>
  <si>
    <t>5-000002</t>
  </si>
  <si>
    <t>株式会社グリーンエコ</t>
  </si>
  <si>
    <t>株式会社寺田大塚小林計画同人</t>
  </si>
  <si>
    <t>03-3370-0375</t>
  </si>
  <si>
    <t>5-004278</t>
  </si>
  <si>
    <t>パリノ・サーヴェイ株式会社</t>
  </si>
  <si>
    <t>キミコン</t>
  </si>
  <si>
    <t>03-5713-1010</t>
  </si>
  <si>
    <t>テシマケンチクセッケイジムショ</t>
  </si>
  <si>
    <t>4-000675</t>
  </si>
  <si>
    <t>株式会社河野正博建築設計事務所</t>
  </si>
  <si>
    <t>0297-73-7471</t>
  </si>
  <si>
    <t>5-003561</t>
  </si>
  <si>
    <t>福島県いわき市植田町林内２６－５</t>
  </si>
  <si>
    <t>ビームケイカクセッケイ</t>
  </si>
  <si>
    <t>今井　一寿</t>
  </si>
  <si>
    <t>アオヤマケンチクセッケイジムショ</t>
  </si>
  <si>
    <t>茨城県水戸市笠原町１２２０－１</t>
  </si>
  <si>
    <t>ネ</t>
  </si>
  <si>
    <t>03-5478-9855</t>
  </si>
  <si>
    <t>5-004629</t>
  </si>
  <si>
    <t>4-000209</t>
  </si>
  <si>
    <t>311-2222</t>
  </si>
  <si>
    <t>中島　博敬</t>
  </si>
  <si>
    <t>001304</t>
  </si>
  <si>
    <t>029-227-7278</t>
  </si>
  <si>
    <t>若鈴コンサルタンツ株式会社東京支店</t>
  </si>
  <si>
    <t>029-304-6230</t>
  </si>
  <si>
    <t>小川　紀</t>
  </si>
  <si>
    <t>ムセンホウソウセッケイジムショ</t>
  </si>
  <si>
    <t>0296-72-7669</t>
  </si>
  <si>
    <t>株式会社眞建築設計室</t>
  </si>
  <si>
    <t>5-000269</t>
  </si>
  <si>
    <t>阪根　嘉穂</t>
  </si>
  <si>
    <t>日拓測量設計株式会社常陸大宮営業所</t>
    <rPh sb="10" eb="14">
      <t>ヒタチオオミヤ</t>
    </rPh>
    <rPh sb="14" eb="17">
      <t>エイギョウショ</t>
    </rPh>
    <phoneticPr fontId="4"/>
  </si>
  <si>
    <t>4-000098</t>
  </si>
  <si>
    <t>茨城県つくば市御幸が丘43番地</t>
  </si>
  <si>
    <t>03-3845-8109</t>
  </si>
  <si>
    <t>029-291-7495</t>
  </si>
  <si>
    <t>ヨコガワケンチクセッケイジムショ</t>
  </si>
  <si>
    <t>茨城県水戸市城南2-15-16水戸ﾌﾚｰﾙﾋﾞﾙ</t>
  </si>
  <si>
    <t>5-004321</t>
  </si>
  <si>
    <t>06-6449-6800</t>
  </si>
  <si>
    <t>0297-47-8231</t>
  </si>
  <si>
    <t>0742-33-6660</t>
  </si>
  <si>
    <t>4-000728</t>
  </si>
  <si>
    <t>029-225-6761</t>
  </si>
  <si>
    <t>4-000360</t>
  </si>
  <si>
    <t>北関東支社長</t>
  </si>
  <si>
    <t>福井　茂</t>
  </si>
  <si>
    <t>03-3349-8901</t>
  </si>
  <si>
    <t>029-303-5850</t>
  </si>
  <si>
    <t>301-0005</t>
  </si>
  <si>
    <t>321-0932</t>
  </si>
  <si>
    <t>029-227-8014</t>
  </si>
  <si>
    <t>田畑　彰久</t>
  </si>
  <si>
    <t>5-000438</t>
  </si>
  <si>
    <t>茨城県常陸太田市大里町１４２３</t>
  </si>
  <si>
    <t>4-000104</t>
  </si>
  <si>
    <t>東京都渋谷区恵比寿西1ｰ20ｰ5</t>
  </si>
  <si>
    <t>03-5802-1616</t>
  </si>
  <si>
    <t>タカダフドウサンカンテイ</t>
  </si>
  <si>
    <t>茨城県水戸市元吉田町276ｰ5</t>
  </si>
  <si>
    <t>ケンセツギジュツケンキュウジョ</t>
  </si>
  <si>
    <t>029-224-4490</t>
  </si>
  <si>
    <t>4-000120</t>
  </si>
  <si>
    <t>コウキョウホショウコンサルタント</t>
  </si>
  <si>
    <t>セキフドウサンカンテイジムショ</t>
  </si>
  <si>
    <t>岩手県盛岡市紺屋町３－１１</t>
  </si>
  <si>
    <t>305-0023</t>
  </si>
  <si>
    <t>5-004553</t>
  </si>
  <si>
    <t>戸部　康彦</t>
  </si>
  <si>
    <t>細江　育男</t>
  </si>
  <si>
    <t>高田　文明</t>
  </si>
  <si>
    <t>029-247-8873</t>
  </si>
  <si>
    <t>4-000018</t>
  </si>
  <si>
    <t>5-000365</t>
  </si>
  <si>
    <t>富山県富山市奥田新町１－２３</t>
  </si>
  <si>
    <t>025-284-2100</t>
  </si>
  <si>
    <t>530-0015</t>
  </si>
  <si>
    <t>東京都渋谷区笹塚2-4-1</t>
  </si>
  <si>
    <t>カツラセッケイ</t>
  </si>
  <si>
    <t>5-004031</t>
  </si>
  <si>
    <t>東京都港区元赤坂1-5-17</t>
  </si>
  <si>
    <t>株式会社総合環境計画茨城事務所</t>
  </si>
  <si>
    <t>5-000434</t>
  </si>
  <si>
    <t>茨城県つくば市梅園2-1-15 ｽﾌﾟﾘﾝｸﾞﾃｯｸつくばﾋﾞﾙ401</t>
  </si>
  <si>
    <t>濱田　幸一</t>
  </si>
  <si>
    <t>アンドウソクリョウセッケイ</t>
  </si>
  <si>
    <t>101-0031</t>
  </si>
  <si>
    <t>株式会社土質基礎コンサルタンツ茨城営業所</t>
  </si>
  <si>
    <t>株式会社アイコンサルタント北関東支店</t>
  </si>
  <si>
    <t>円谷　伸</t>
  </si>
  <si>
    <t>カンキョウシセツコンサルタント</t>
  </si>
  <si>
    <t>飯田　哲夫</t>
  </si>
  <si>
    <t>029-869-6123</t>
  </si>
  <si>
    <t>茨城県つくば市東光台5-13-21</t>
  </si>
  <si>
    <t>4-000165</t>
  </si>
  <si>
    <t>株式会社長大つくば支店</t>
  </si>
  <si>
    <t>029-309-3533</t>
  </si>
  <si>
    <t>川端　竜美</t>
  </si>
  <si>
    <t>002612</t>
  </si>
  <si>
    <t>4-004008</t>
  </si>
  <si>
    <t>株式会社トータルメディア開発研究所</t>
  </si>
  <si>
    <t>市測</t>
    <rPh sb="0" eb="1">
      <t>シ</t>
    </rPh>
    <rPh sb="1" eb="2">
      <t>ソク</t>
    </rPh>
    <phoneticPr fontId="4"/>
  </si>
  <si>
    <t>5-004382</t>
  </si>
  <si>
    <t>ニホンキソギジユツ</t>
  </si>
  <si>
    <t>03-5830-7016</t>
  </si>
  <si>
    <t>ダイケンセッケイ</t>
  </si>
  <si>
    <t>株式会社オセヤ</t>
  </si>
  <si>
    <t>5-004593</t>
  </si>
  <si>
    <t>イトウキサブロウケンチクケンキュウジョ</t>
  </si>
  <si>
    <t>028-665-1201</t>
  </si>
  <si>
    <t>5-004114</t>
  </si>
  <si>
    <t>043-284-8751</t>
  </si>
  <si>
    <t>茨城県筑西市幸町3-12-5</t>
  </si>
  <si>
    <t>4-004017</t>
  </si>
  <si>
    <t>03-3918-7721</t>
  </si>
  <si>
    <t>サンワコウソク</t>
  </si>
  <si>
    <t>5-000725</t>
  </si>
  <si>
    <t>4-000128</t>
  </si>
  <si>
    <t>静岡県浜松市中央区元城町２１６－１９</t>
  </si>
  <si>
    <t>コイズミアトリエ</t>
  </si>
  <si>
    <t>221-0844</t>
  </si>
  <si>
    <t>東京都豊島区東池袋3-9-7</t>
  </si>
  <si>
    <t>シンカイハツエンジニアリング</t>
  </si>
  <si>
    <t>アールテックコンサルタント</t>
  </si>
  <si>
    <t>ヤチホ</t>
  </si>
  <si>
    <t>茨城県水戸市見川二丁目8番地の21</t>
  </si>
  <si>
    <t>茨城県水戸市笠原町1188-6</t>
  </si>
  <si>
    <t>熊谷　崇志</t>
  </si>
  <si>
    <t>池田　拓也</t>
  </si>
  <si>
    <t>319-2223</t>
  </si>
  <si>
    <t>ヨシザワスイドウコンサルタント</t>
  </si>
  <si>
    <t>029-257-6282</t>
  </si>
  <si>
    <t>029-241-9720</t>
  </si>
  <si>
    <t>03-3261-5101</t>
  </si>
  <si>
    <t>茨城県ひたちなか市東大島3-10-13 ｻﾝﾊｲﾂ大山A 105号室</t>
  </si>
  <si>
    <t>東京都渋谷区神宮前6-23-3</t>
  </si>
  <si>
    <t>トウヨウホショウカンテイ</t>
  </si>
  <si>
    <t>029-353-7833</t>
  </si>
  <si>
    <t>029-305-3015</t>
  </si>
  <si>
    <t>5-000589</t>
  </si>
  <si>
    <t>井原　功</t>
  </si>
  <si>
    <t>横須賀　孝</t>
  </si>
  <si>
    <t>株式会社太田不動産鑑定事務所</t>
  </si>
  <si>
    <t>03-5818-5761</t>
  </si>
  <si>
    <t>クジセッケイ</t>
  </si>
  <si>
    <t>06-6445-0693</t>
  </si>
  <si>
    <t>中央開発株式会社関東支店茨城営業所</t>
  </si>
  <si>
    <t>エオネックス</t>
  </si>
  <si>
    <t>東　康治</t>
  </si>
  <si>
    <t>0294-72-0877</t>
  </si>
  <si>
    <t>新妻　建士</t>
  </si>
  <si>
    <t>茨城県水戸市千波町2083-6</t>
  </si>
  <si>
    <t>5-000552</t>
  </si>
  <si>
    <t>株式会社ヤスナミ測量設計</t>
  </si>
  <si>
    <t>06-6243-2301</t>
  </si>
  <si>
    <t>03-5802-3221</t>
  </si>
  <si>
    <t>ヨ</t>
  </si>
  <si>
    <t>5-001566</t>
  </si>
  <si>
    <t>5-000818</t>
  </si>
  <si>
    <t>4-000129</t>
  </si>
  <si>
    <t>4-000056</t>
  </si>
  <si>
    <t>大阪府大阪市中央区高麗橋２－６－１０</t>
  </si>
  <si>
    <t>根岸　政夫</t>
  </si>
  <si>
    <t>111-0034</t>
  </si>
  <si>
    <t>株式会社アサノ大成基礎エンジニアリング水戸営業所</t>
    <rPh sb="7" eb="9">
      <t>タイセイ</t>
    </rPh>
    <rPh sb="9" eb="11">
      <t>キソ</t>
    </rPh>
    <rPh sb="19" eb="21">
      <t>ミト</t>
    </rPh>
    <rPh sb="21" eb="24">
      <t>エイギョウショ</t>
    </rPh>
    <phoneticPr fontId="4"/>
  </si>
  <si>
    <t>齋藤　忠夫</t>
  </si>
  <si>
    <t>5-004047</t>
  </si>
  <si>
    <t>竹内　友哉</t>
  </si>
  <si>
    <t>中川理水建設株式会社</t>
  </si>
  <si>
    <t>029-222-2482</t>
  </si>
  <si>
    <t>茨城県土浦市港町3-1-1</t>
  </si>
  <si>
    <t>中島不動産鑑定事務所</t>
  </si>
  <si>
    <t>トウキョウテレメッセージ</t>
  </si>
  <si>
    <t>千葉　富夫</t>
  </si>
  <si>
    <t>ミシロセッケイ</t>
  </si>
  <si>
    <t>株式会社江東微生物研究所水戸支所</t>
  </si>
  <si>
    <t>オリジナル設計株式会社茨城事務所</t>
  </si>
  <si>
    <t>029-246-9638</t>
  </si>
  <si>
    <t>4-004119</t>
  </si>
  <si>
    <t>土屋　秀雄</t>
  </si>
  <si>
    <t>フクヤマコンサルタント</t>
  </si>
  <si>
    <t>5-000217</t>
  </si>
  <si>
    <t>ランドブレイン株式会社</t>
  </si>
  <si>
    <t>ダイニチコンサルタント</t>
  </si>
  <si>
    <t>4-000151</t>
  </si>
  <si>
    <t>029-302-5009</t>
  </si>
  <si>
    <t>ナイトウケンチクジムショ</t>
  </si>
  <si>
    <t>茨城県潮来市潮来1015</t>
  </si>
  <si>
    <t>043-204-1834</t>
  </si>
  <si>
    <t>048-297-5751</t>
  </si>
  <si>
    <t>4-003535</t>
  </si>
  <si>
    <t>029-255-5855</t>
  </si>
  <si>
    <t>5-001483</t>
  </si>
  <si>
    <t>03-3264-8672</t>
  </si>
  <si>
    <t>メイジコンサルタント</t>
  </si>
  <si>
    <t>029-823-1561</t>
  </si>
  <si>
    <t>042-744-1750</t>
  </si>
  <si>
    <t>ID</t>
  </si>
  <si>
    <t>4-000216</t>
  </si>
  <si>
    <t>03-3265-5551</t>
  </si>
  <si>
    <t>ショウワセッケイ</t>
  </si>
  <si>
    <t>補償</t>
  </si>
  <si>
    <t>029-231-7315</t>
  </si>
  <si>
    <t>チュウオウカイハツ</t>
  </si>
  <si>
    <t>株式会社ＧＩＳ関東</t>
  </si>
  <si>
    <t>029-248-4438</t>
  </si>
  <si>
    <t>4-004355</t>
  </si>
  <si>
    <t>4-004132</t>
  </si>
  <si>
    <t>317-0072</t>
  </si>
  <si>
    <t>ヘイセイギケン</t>
  </si>
  <si>
    <t>株式会社東京ソイルリサーチ茨城営業所</t>
  </si>
  <si>
    <t>小又　啓攝</t>
  </si>
  <si>
    <t>辻本　勝彦</t>
  </si>
  <si>
    <t>株式会社豊建築事務所</t>
  </si>
  <si>
    <t>千葉エンジニアリング株式会社茨城営業所</t>
  </si>
  <si>
    <t>320-0851</t>
  </si>
  <si>
    <t>ニッポンエンジニアリング</t>
  </si>
  <si>
    <t>豊田　悠輔</t>
  </si>
  <si>
    <t>株式会社池田設備設計事務所</t>
  </si>
  <si>
    <t>トシカンキョウプラニング</t>
  </si>
  <si>
    <t>株式会社ツクバコンサルタンツ</t>
  </si>
  <si>
    <t>029-252-6684</t>
  </si>
  <si>
    <t>4-000184</t>
  </si>
  <si>
    <t>315-0121</t>
  </si>
  <si>
    <t>あり，年間委任され，契約できる業者</t>
    <rPh sb="3" eb="5">
      <t>ネンカン</t>
    </rPh>
    <rPh sb="5" eb="7">
      <t>イニン</t>
    </rPh>
    <rPh sb="10" eb="12">
      <t>ケイヤク</t>
    </rPh>
    <rPh sb="15" eb="17">
      <t>ギョウシャ</t>
    </rPh>
    <phoneticPr fontId="4"/>
  </si>
  <si>
    <t>029-246-3847</t>
  </si>
  <si>
    <t>ナカジマフドウサンカンテイジムショ</t>
  </si>
  <si>
    <t>000964</t>
  </si>
  <si>
    <t>株式会社アーク設計</t>
  </si>
  <si>
    <t>ケイエスケイ</t>
  </si>
  <si>
    <t>102-0083</t>
  </si>
  <si>
    <t>308-0803</t>
  </si>
  <si>
    <t>株式会社ジステック</t>
  </si>
  <si>
    <t>4-004003</t>
  </si>
  <si>
    <t>長井　斎</t>
  </si>
  <si>
    <t>029-224-2558</t>
  </si>
  <si>
    <t>550-0003</t>
  </si>
  <si>
    <t>ハイシヒデオケンチクセッケイジムショ</t>
  </si>
  <si>
    <t>軽部　守彦</t>
  </si>
  <si>
    <t>株式会社アイ技研コンサルタント</t>
  </si>
  <si>
    <t>5-004656</t>
  </si>
  <si>
    <t>東京都中央区日本橋蛎穀町１－２０－４</t>
  </si>
  <si>
    <t>5-004046</t>
  </si>
  <si>
    <t>上坂　克巳</t>
  </si>
  <si>
    <t>株式会社開発計画研究所</t>
  </si>
  <si>
    <t>奥本　清孝</t>
  </si>
  <si>
    <t>0584-82-8302</t>
  </si>
  <si>
    <t>0297-78-1381</t>
  </si>
  <si>
    <t>茨城県取手市寺田5001-10</t>
  </si>
  <si>
    <t>602-8261</t>
  </si>
  <si>
    <t>吉澤　隆美</t>
  </si>
  <si>
    <t>160-0003</t>
  </si>
  <si>
    <t>5-000001</t>
  </si>
  <si>
    <t>0294-36-6878</t>
  </si>
  <si>
    <t>03-5226-1101</t>
  </si>
  <si>
    <t>カンキョウソクテイサービス</t>
  </si>
  <si>
    <t>03-5435-3562</t>
  </si>
  <si>
    <t>株式会社千代田コンサルタント茨城営業所</t>
  </si>
  <si>
    <t>株式会社アオイ補償</t>
  </si>
  <si>
    <t>5-001080</t>
  </si>
  <si>
    <t>茨城県水戸市松が丘2-1-23-205</t>
  </si>
  <si>
    <t>茨城県石岡市下林316-2</t>
  </si>
  <si>
    <t>310-0012</t>
  </si>
  <si>
    <t>クスヤマセッケイ</t>
  </si>
  <si>
    <t>03-3663-2411</t>
  </si>
  <si>
    <t>5-001125</t>
  </si>
  <si>
    <t>03-6240-9479</t>
  </si>
  <si>
    <t>ＮＴＣコンサルタンツ株式会社東京支社</t>
  </si>
  <si>
    <t>160-0018</t>
  </si>
  <si>
    <t>5-004090</t>
  </si>
  <si>
    <t>029-251-6330</t>
  </si>
  <si>
    <t>ミズカンキョウプランニング</t>
  </si>
  <si>
    <t>田口　学</t>
  </si>
  <si>
    <t>113-0033</t>
  </si>
  <si>
    <t>管清工業株式会社茨城営業所</t>
  </si>
  <si>
    <t>株式会社宮本設計事務所</t>
  </si>
  <si>
    <t>5-001346</t>
  </si>
  <si>
    <t>シモカワセッケイ</t>
  </si>
  <si>
    <t>イガラシ綜業株式会社</t>
  </si>
  <si>
    <t>所長</t>
    <rPh sb="0" eb="2">
      <t>ショチョウ</t>
    </rPh>
    <phoneticPr fontId="4"/>
  </si>
  <si>
    <t>5-000863</t>
  </si>
  <si>
    <t>03-5766-3555</t>
  </si>
  <si>
    <t>中田　健一</t>
  </si>
  <si>
    <t>319-2255</t>
  </si>
  <si>
    <t>5-001430</t>
  </si>
  <si>
    <t>000037</t>
  </si>
  <si>
    <t>滋賀県大津市中央１－６－１１</t>
  </si>
  <si>
    <t>ニホントシセイビ</t>
  </si>
  <si>
    <t>戸川　行弘</t>
  </si>
  <si>
    <t>000721</t>
  </si>
  <si>
    <t>371-0007</t>
  </si>
  <si>
    <t>310-0063</t>
  </si>
  <si>
    <t>ホコタ設計コンサルタンツ株式会社</t>
  </si>
  <si>
    <t>山田　喜久夫</t>
  </si>
  <si>
    <t>東京都千代田区麹町4-2</t>
  </si>
  <si>
    <t>株式会社富士技術サービス茨城支店</t>
  </si>
  <si>
    <t>029-244-0222</t>
  </si>
  <si>
    <t>熊谷　健蔵</t>
  </si>
  <si>
    <t>株式会社サーベイリサーチセンター</t>
  </si>
  <si>
    <t>5-000288</t>
  </si>
  <si>
    <t>株式会社トビタ技研</t>
  </si>
  <si>
    <t>東京都渋谷区代々木1-36-1</t>
  </si>
  <si>
    <t>鈴木　滋</t>
    <rPh sb="0" eb="2">
      <t>スズキ</t>
    </rPh>
    <rPh sb="3" eb="4">
      <t>シゲル</t>
    </rPh>
    <phoneticPr fontId="4"/>
  </si>
  <si>
    <t>基礎地盤コンサルタンツ株式会社水戸支店</t>
  </si>
  <si>
    <t>エス　テー　コンサルタント</t>
  </si>
  <si>
    <t>茨城県水戸市大工町3-4-24 ﾊｲｼﾞﾏﾋﾞﾙ301</t>
  </si>
  <si>
    <t>029-246-6574</t>
  </si>
  <si>
    <t>029-226-1089</t>
  </si>
  <si>
    <t>株式会社なか建築工房</t>
  </si>
  <si>
    <t>株式会社一本杉建築設計事務所</t>
  </si>
  <si>
    <t>コウガセッケイジムショ</t>
  </si>
  <si>
    <t>300-2705</t>
  </si>
  <si>
    <t>大阪府大阪市浪速区恵美須西２－１４－３０</t>
  </si>
  <si>
    <t>5-000431</t>
  </si>
  <si>
    <t>栃木県宇都宮市明保野町２－１０</t>
  </si>
  <si>
    <t>サナクト</t>
  </si>
  <si>
    <t>ニホンコウゾウキョウリョウケンキュウショ</t>
  </si>
  <si>
    <t>所　在　地</t>
    <rPh sb="0" eb="1">
      <t>ショ</t>
    </rPh>
    <rPh sb="2" eb="3">
      <t>ザイ</t>
    </rPh>
    <rPh sb="4" eb="5">
      <t>チ</t>
    </rPh>
    <phoneticPr fontId="4"/>
  </si>
  <si>
    <t>03-6433-5390</t>
  </si>
  <si>
    <t>03-3404-3546</t>
  </si>
  <si>
    <t>オオウネケンチクセッケイジムショ</t>
  </si>
  <si>
    <t>5-000138</t>
  </si>
  <si>
    <t>029-822-5367</t>
  </si>
  <si>
    <t>須藤　義男</t>
  </si>
  <si>
    <t>029-302-5781</t>
  </si>
  <si>
    <t>029-231-8090</t>
  </si>
  <si>
    <t>5-003581</t>
  </si>
  <si>
    <t>000076</t>
  </si>
  <si>
    <t>03-3813-4835</t>
  </si>
  <si>
    <t>045-662-7078</t>
  </si>
  <si>
    <t>株式会社東コンサルタント日立営業所</t>
    <rPh sb="12" eb="14">
      <t>ヒタチ</t>
    </rPh>
    <phoneticPr fontId="4"/>
  </si>
  <si>
    <t>050-3737-5984</t>
  </si>
  <si>
    <t>アセット　オフィス</t>
  </si>
  <si>
    <t>東京都世田谷区喜多見９－４－７</t>
  </si>
  <si>
    <t>029-847-1008</t>
  </si>
  <si>
    <t>プレックケンキュウショ</t>
  </si>
  <si>
    <t>鈴木　史朗</t>
  </si>
  <si>
    <t>4-004144</t>
  </si>
  <si>
    <t>ジョウヨウサンギョウケンキュウジョ</t>
  </si>
  <si>
    <t>048-822-0107</t>
  </si>
  <si>
    <t>029-851-9559</t>
  </si>
  <si>
    <t>050-3139-7777</t>
  </si>
  <si>
    <t>茨城県水戸市平須町4-27</t>
  </si>
  <si>
    <t>108-0014</t>
  </si>
  <si>
    <t>022-706-0003</t>
  </si>
  <si>
    <t>メイワ</t>
  </si>
  <si>
    <t>03-5721-3792</t>
  </si>
  <si>
    <t>082-297-8700</t>
  </si>
  <si>
    <t>5-003591</t>
  </si>
  <si>
    <t>029-227-3423</t>
  </si>
  <si>
    <t>株式会社須藤設計</t>
  </si>
  <si>
    <t>4-000382</t>
  </si>
  <si>
    <t>ヨコハマウォーター</t>
  </si>
  <si>
    <t>ニッケンギジュツコンサルタント</t>
  </si>
  <si>
    <t>スズキセッケイ</t>
  </si>
  <si>
    <t>ティーエス</t>
  </si>
  <si>
    <t>4-000266</t>
  </si>
  <si>
    <t>029-254-0566</t>
  </si>
  <si>
    <t>029-863-2133</t>
  </si>
  <si>
    <t>029-886-8035</t>
  </si>
  <si>
    <t>ニッテン</t>
  </si>
  <si>
    <t>5-000868</t>
  </si>
  <si>
    <t>5-000237</t>
  </si>
  <si>
    <t>大東虎ノ門設計株式会社</t>
  </si>
  <si>
    <t>高塚　敏</t>
  </si>
  <si>
    <t>03-3980-3880</t>
  </si>
  <si>
    <t>株式会社日本能率協会総合研究所</t>
  </si>
  <si>
    <t>000586</t>
  </si>
  <si>
    <t>319-2132</t>
  </si>
  <si>
    <t>商号又は名称</t>
    <rPh sb="0" eb="2">
      <t>ショウゴウ</t>
    </rPh>
    <rPh sb="2" eb="3">
      <t>マタ</t>
    </rPh>
    <rPh sb="4" eb="6">
      <t>メイショウ</t>
    </rPh>
    <phoneticPr fontId="4"/>
  </si>
  <si>
    <t>308-0104</t>
  </si>
  <si>
    <t>タカハギエンジニアリング</t>
  </si>
  <si>
    <t>4-000295</t>
  </si>
  <si>
    <t>株式会社ＮＩＰＰＯ茨城統括事業所</t>
  </si>
  <si>
    <t>茨城県水戸市南町2-6-34</t>
  </si>
  <si>
    <t>メ</t>
  </si>
  <si>
    <t>4-004299</t>
  </si>
  <si>
    <t>栃木県真岡市下高間木2-6-12</t>
  </si>
  <si>
    <t>03-3345-8111</t>
  </si>
  <si>
    <t>格付</t>
    <rPh sb="0" eb="1">
      <t>カク</t>
    </rPh>
    <rPh sb="1" eb="2">
      <t>ヅ</t>
    </rPh>
    <phoneticPr fontId="4"/>
  </si>
  <si>
    <t>茨城県水戸市備前町6-73NKﾋﾞﾙ</t>
  </si>
  <si>
    <t>スケール　イッキュウケンチクシジムショ</t>
  </si>
  <si>
    <t>東京都千代田区岩本町３－２－１</t>
  </si>
  <si>
    <t>076-238-9781</t>
  </si>
  <si>
    <t>セントラルコンサルタント</t>
  </si>
  <si>
    <t>株式会社都市環境計画研究所茨城営業所</t>
  </si>
  <si>
    <t>029-300-6118</t>
  </si>
  <si>
    <t>カンテイマサキジムショ</t>
  </si>
  <si>
    <t>タイキ</t>
  </si>
  <si>
    <t>茨城県常陸大宮市鷹巣1088-1</t>
  </si>
  <si>
    <t>029-254-4641</t>
  </si>
  <si>
    <t>アズマコンサルタント</t>
  </si>
  <si>
    <t>4-000047</t>
  </si>
  <si>
    <t>4-000654</t>
  </si>
  <si>
    <t>茨城県高萩市有明町1-11</t>
  </si>
  <si>
    <t>03-3709-4691</t>
  </si>
  <si>
    <t>小森　健二</t>
  </si>
  <si>
    <t>ナイガイエンジニアリング</t>
  </si>
  <si>
    <t>4-000377</t>
  </si>
  <si>
    <t>茨城県水戸市大町3-2-55</t>
  </si>
  <si>
    <t>吉村　龍二</t>
  </si>
  <si>
    <t>支所長</t>
  </si>
  <si>
    <t>共同設計株式会社東京事務所</t>
  </si>
  <si>
    <t>029-857-5970</t>
  </si>
  <si>
    <t>みやび不動産鑑定</t>
  </si>
  <si>
    <t>シーラカンスケイアンドエイチ</t>
  </si>
  <si>
    <t>茨城県つくば市西高野312-3</t>
  </si>
  <si>
    <t>029-227-3361</t>
  </si>
  <si>
    <t>028-639-0353</t>
  </si>
  <si>
    <t>03-5974-5770</t>
  </si>
  <si>
    <t>東京都品川区大井1-9-5 大井町REﾋﾞﾙ4階</t>
  </si>
  <si>
    <t>5-000325</t>
  </si>
  <si>
    <t>カ</t>
  </si>
  <si>
    <t>モリリョクチセッケイジムショ</t>
  </si>
  <si>
    <t>武藤　昭</t>
  </si>
  <si>
    <t>03-6722-2106</t>
  </si>
  <si>
    <t>4-000375</t>
  </si>
  <si>
    <t>001266</t>
  </si>
  <si>
    <t>株式会社福山コンサルタント茨城営業所</t>
  </si>
  <si>
    <t>029-272-8925</t>
  </si>
  <si>
    <t>000013</t>
  </si>
  <si>
    <t>郡司　義則</t>
  </si>
  <si>
    <t>坂本　貴史</t>
  </si>
  <si>
    <t>茨城県水戸市金町1-2-46</t>
  </si>
  <si>
    <t>029-224-3678</t>
  </si>
  <si>
    <t>5-000041</t>
  </si>
  <si>
    <t>03-3522-7161</t>
  </si>
  <si>
    <t>柿崎　啓二</t>
  </si>
  <si>
    <t>052-753-3160</t>
  </si>
  <si>
    <t>茨城県水戸市河和田町4869</t>
  </si>
  <si>
    <t>河川砂防及び海岸</t>
    <rPh sb="0" eb="2">
      <t>カセン</t>
    </rPh>
    <rPh sb="2" eb="4">
      <t>サボウ</t>
    </rPh>
    <rPh sb="4" eb="5">
      <t>オヨ</t>
    </rPh>
    <rPh sb="6" eb="8">
      <t>カイガン</t>
    </rPh>
    <phoneticPr fontId="4"/>
  </si>
  <si>
    <t>ニッコウコンサルタント</t>
  </si>
  <si>
    <t>株式会社遠藤克彦建築研究所</t>
  </si>
  <si>
    <t>03-3405-1811</t>
  </si>
  <si>
    <t>5-000481</t>
  </si>
  <si>
    <t>4-004374</t>
  </si>
  <si>
    <t>000231</t>
  </si>
  <si>
    <t>茨城県常陸大宮市若林1343</t>
  </si>
  <si>
    <t>物件・権利調査</t>
    <rPh sb="0" eb="2">
      <t>ブッケン</t>
    </rPh>
    <rPh sb="3" eb="5">
      <t>ケンリ</t>
    </rPh>
    <rPh sb="5" eb="7">
      <t>チョウサ</t>
    </rPh>
    <phoneticPr fontId="4"/>
  </si>
  <si>
    <t>5-000600</t>
  </si>
  <si>
    <t>サクラフドウサンカンテイ</t>
  </si>
  <si>
    <t>キンダイセッケイ</t>
  </si>
  <si>
    <t>林田　真人</t>
  </si>
  <si>
    <t>酒井　かおる</t>
  </si>
  <si>
    <t>4-003545</t>
  </si>
  <si>
    <t>029-350-9178</t>
  </si>
  <si>
    <t>日本都市整備株式会社</t>
  </si>
  <si>
    <t>宮島　民男</t>
  </si>
  <si>
    <t>ニホンソクチ</t>
  </si>
  <si>
    <t>5-000749</t>
  </si>
  <si>
    <t>大阪府大阪市北区中之島６－２－４０</t>
  </si>
  <si>
    <t>03-6240-0597</t>
  </si>
  <si>
    <t>03-3528-6345</t>
  </si>
  <si>
    <t>望月　伸一</t>
  </si>
  <si>
    <t>5-003697</t>
  </si>
  <si>
    <t>4-000589</t>
  </si>
  <si>
    <t>4-000306</t>
  </si>
  <si>
    <t>茨城県水戸市元石川町130-3</t>
  </si>
  <si>
    <t>ランドソクリョウカイハツ</t>
  </si>
  <si>
    <t>5-004697</t>
  </si>
  <si>
    <t>東京都文京区後楽1-2-8 後楽1丁目ﾋﾞﾙ</t>
  </si>
  <si>
    <t>316-0014</t>
  </si>
  <si>
    <t>有限会社クボタ建築設計事務所</t>
  </si>
  <si>
    <t>茨城県水戸市城南1-2-43-403</t>
  </si>
  <si>
    <t>株式会社ランド測量開発</t>
  </si>
  <si>
    <t>000718</t>
  </si>
  <si>
    <t>029-303-2344</t>
  </si>
  <si>
    <t>村岡　基</t>
  </si>
  <si>
    <t>047-354-5337</t>
  </si>
  <si>
    <t>5-004508</t>
  </si>
  <si>
    <t>028-634-6010</t>
  </si>
  <si>
    <t>5-000969</t>
  </si>
  <si>
    <t>安　茂男</t>
  </si>
  <si>
    <t>株式会社オリンピアコンサルタント茨城営業所</t>
  </si>
  <si>
    <t>4-004170</t>
  </si>
  <si>
    <t>土地家屋調査士</t>
  </si>
  <si>
    <t>029-226-1222</t>
  </si>
  <si>
    <t>アサノケンチクセッケイジムショ</t>
  </si>
  <si>
    <t>エフウォーターマネジメント</t>
  </si>
  <si>
    <t>代　表　者</t>
    <rPh sb="0" eb="1">
      <t>ダイ</t>
    </rPh>
    <rPh sb="2" eb="3">
      <t>ヒョウ</t>
    </rPh>
    <rPh sb="4" eb="5">
      <t>モノ</t>
    </rPh>
    <phoneticPr fontId="4"/>
  </si>
  <si>
    <t>ク</t>
  </si>
  <si>
    <t>吉田　伸宏</t>
  </si>
  <si>
    <t>西谷　健</t>
  </si>
  <si>
    <t>4-000273</t>
  </si>
  <si>
    <t>4-000696</t>
  </si>
  <si>
    <t>0285-84-5355</t>
  </si>
  <si>
    <t>茨城県結城市結城13637</t>
  </si>
  <si>
    <t>5-000336</t>
  </si>
  <si>
    <t>0280-32-6956</t>
  </si>
  <si>
    <t>5-000745</t>
  </si>
  <si>
    <t>株式会社中庭測量コンサルタント茨城営業所</t>
  </si>
  <si>
    <t>029-835-9266</t>
  </si>
  <si>
    <t>0299-58-5299</t>
  </si>
  <si>
    <t>マ</t>
  </si>
  <si>
    <t>株式会社スリーエスコンサルタンツ東日本支社</t>
  </si>
  <si>
    <t>ジェイアールヒガシニホンコンサルタンツ</t>
  </si>
  <si>
    <t>アイゾウエンセッケイジムショ</t>
  </si>
  <si>
    <t>029-822-4394</t>
  </si>
  <si>
    <t>ヤマシタピーエムシー</t>
  </si>
  <si>
    <t>311-1136</t>
  </si>
  <si>
    <t>4-000612</t>
  </si>
  <si>
    <t>5-001531</t>
  </si>
  <si>
    <t>株式会社ヤチホ東関東支店</t>
  </si>
  <si>
    <t>4-000089</t>
  </si>
  <si>
    <t>茨城県つくば市作谷642ｰ1</t>
  </si>
  <si>
    <t>4-000045</t>
  </si>
  <si>
    <t>029-246-6591</t>
  </si>
  <si>
    <t>001037</t>
  </si>
  <si>
    <t>ミトカンテイ</t>
  </si>
  <si>
    <t>4-000102</t>
  </si>
  <si>
    <t>029-225-4431</t>
  </si>
  <si>
    <t>029-227-5802</t>
  </si>
  <si>
    <t>沼本　健司</t>
  </si>
  <si>
    <t>日本エンジニアリング株式会社</t>
  </si>
  <si>
    <t>アップルケンチクセッケイジムショ</t>
  </si>
  <si>
    <t>ニホンブツリタンコウ</t>
  </si>
  <si>
    <t>宮本　夏樹</t>
  </si>
  <si>
    <t>補償関係コンサルタント業務</t>
    <rPh sb="0" eb="2">
      <t>ホショウ</t>
    </rPh>
    <rPh sb="2" eb="4">
      <t>カンケイ</t>
    </rPh>
    <rPh sb="11" eb="13">
      <t>ギョウム</t>
    </rPh>
    <phoneticPr fontId="4"/>
  </si>
  <si>
    <t>松本　光栄</t>
  </si>
  <si>
    <t>029-300-6117</t>
  </si>
  <si>
    <t>カンセイコウギョウ</t>
  </si>
  <si>
    <t>神奈川県横浜市緑区鴨居１－１３－２</t>
  </si>
  <si>
    <t>茨城県土浦市乙戸南3-10-23</t>
  </si>
  <si>
    <t>電話番号</t>
  </si>
  <si>
    <t>0280-31-9961</t>
  </si>
  <si>
    <t>株式会社アール・アイ・エー東京本社</t>
  </si>
  <si>
    <t>000394</t>
  </si>
  <si>
    <t>東京都新宿区市谷本村町３－２２</t>
  </si>
  <si>
    <t>03-3953-5963</t>
  </si>
  <si>
    <t>5-000016</t>
  </si>
  <si>
    <t>東京都千代田区神田猿楽町2-4-11</t>
  </si>
  <si>
    <t>トウコウコンサルタンツ</t>
  </si>
  <si>
    <t>河野　正博</t>
  </si>
  <si>
    <t>320-0831</t>
  </si>
  <si>
    <t>キョクトウギコウコンサルタント</t>
  </si>
  <si>
    <t>236-0003</t>
  </si>
  <si>
    <t>ユーアールリンケージ</t>
  </si>
  <si>
    <t>江國　隆</t>
  </si>
  <si>
    <t>代表者肩書</t>
  </si>
  <si>
    <t>エヌエスカンキョウ</t>
  </si>
  <si>
    <t>青森県青森市青葉１－２－１１　ルグラン奥野Ａ－７</t>
  </si>
  <si>
    <t>5-003659</t>
  </si>
  <si>
    <t>029-848-3233</t>
  </si>
  <si>
    <t>ミツハシセッケイ</t>
  </si>
  <si>
    <t>株式会社桂設計茨城事務所</t>
  </si>
  <si>
    <t>アールイーエーマスダフドウサンカンテイジムショ</t>
  </si>
  <si>
    <t>株式会社茨城四門</t>
  </si>
  <si>
    <t>東京都港区虎ﾉ門1-23-1</t>
  </si>
  <si>
    <t>三立調査設計株式会社古河支店</t>
  </si>
  <si>
    <t>0285-82-1494</t>
  </si>
  <si>
    <t>ホゼンコウガクケンキュウショ</t>
  </si>
  <si>
    <t>5-004297</t>
  </si>
  <si>
    <t>茨城県日立市本宮町4-9-11</t>
  </si>
  <si>
    <t>03-5355-0636</t>
  </si>
  <si>
    <t>0299-95-9971</t>
  </si>
  <si>
    <t>0299-54-0009</t>
  </si>
  <si>
    <t>古里　弘</t>
  </si>
  <si>
    <t>大谷　俊夫</t>
  </si>
  <si>
    <t>吉成　香</t>
  </si>
  <si>
    <t>アワセッケイジムショ</t>
  </si>
  <si>
    <t>オギケンチクセッケイジムショ</t>
  </si>
  <si>
    <t>5-000259</t>
  </si>
  <si>
    <t>029-243-9333</t>
  </si>
  <si>
    <t>株式会社岡田新一設計事務所</t>
  </si>
  <si>
    <t>03-3262-6341</t>
  </si>
  <si>
    <t>岩井　裕介</t>
  </si>
  <si>
    <t>大和リース株式会社水戸支店</t>
  </si>
  <si>
    <t>0297-63-5006</t>
  </si>
  <si>
    <t>000554</t>
  </si>
  <si>
    <t>029-254-4675</t>
  </si>
  <si>
    <t>029-300-4788</t>
  </si>
  <si>
    <t>エービスギジュツ</t>
  </si>
  <si>
    <t>047-367-0077</t>
  </si>
  <si>
    <t>308-0847</t>
  </si>
  <si>
    <t>茨城県水戸市泉町3-1-28</t>
  </si>
  <si>
    <t>茨城県小美玉市川中子305-2</t>
  </si>
  <si>
    <t>5-000331</t>
  </si>
  <si>
    <t>代表者氏名</t>
  </si>
  <si>
    <t>サカモトトシセッケイ</t>
  </si>
  <si>
    <t>ヤモリ</t>
  </si>
  <si>
    <t>0295-53-8775</t>
  </si>
  <si>
    <t>029-259-2824</t>
  </si>
  <si>
    <t>中山　眞矢</t>
  </si>
  <si>
    <t>株式会社ＣＴＩリード</t>
  </si>
  <si>
    <t>4-000181</t>
  </si>
  <si>
    <t>（単位：千円）</t>
    <rPh sb="1" eb="3">
      <t>タンイ</t>
    </rPh>
    <rPh sb="4" eb="6">
      <t>センエン</t>
    </rPh>
    <phoneticPr fontId="4"/>
  </si>
  <si>
    <t>03-3497-0158</t>
  </si>
  <si>
    <t>03-5775-3720</t>
  </si>
  <si>
    <t>5-000036</t>
  </si>
  <si>
    <t>4-000230</t>
  </si>
  <si>
    <t>村田　健司</t>
  </si>
  <si>
    <t>方波見　一成</t>
  </si>
  <si>
    <t>5-003662</t>
  </si>
  <si>
    <t>黒沢　勇</t>
  </si>
  <si>
    <t>イバラキケンケンセツギジュツコウシャ</t>
  </si>
  <si>
    <t>ホクトプラン</t>
  </si>
  <si>
    <t>0270-65-1399</t>
  </si>
  <si>
    <t>5-000184</t>
  </si>
  <si>
    <t>5-000261</t>
  </si>
  <si>
    <t>0296-43-7160</t>
  </si>
  <si>
    <t>03-5956-7520</t>
  </si>
  <si>
    <t>5-000698</t>
  </si>
  <si>
    <t>本島　哲也</t>
  </si>
  <si>
    <t>029-291-7791</t>
  </si>
  <si>
    <t>トダヨシキフウケイケイカク</t>
  </si>
  <si>
    <t>ヒタチソウゴウカンテイ</t>
  </si>
  <si>
    <t>営業所長</t>
  </si>
  <si>
    <t>茨城県土浦市田中3-8-32</t>
  </si>
  <si>
    <t>有限会社木村建築補償コンサルタント</t>
  </si>
  <si>
    <t>029-227-5601</t>
  </si>
  <si>
    <t>自己資本額</t>
  </si>
  <si>
    <t>0294-21-2062</t>
  </si>
  <si>
    <t>5-000563</t>
  </si>
  <si>
    <t>茨城県水戸市五軒町1-3-34 会計ﾋﾞﾙ</t>
  </si>
  <si>
    <t>03-3456-3831</t>
  </si>
  <si>
    <t>株式会社復建技術コンサルタント東京支店</t>
  </si>
  <si>
    <t>皆川　祥子</t>
  </si>
  <si>
    <t>029-233-2771</t>
  </si>
  <si>
    <t>029-240-5001</t>
  </si>
  <si>
    <t>4-004181</t>
  </si>
  <si>
    <t>茨城県水戸市松が丘1-2-23</t>
  </si>
  <si>
    <t>中本　直士</t>
  </si>
  <si>
    <t>シアターワークショップ</t>
  </si>
  <si>
    <t>原田　政彦</t>
  </si>
  <si>
    <t>埼玉県川口市戸塚３―２５―２７</t>
  </si>
  <si>
    <t>大平　和彦</t>
  </si>
  <si>
    <t>5-003676</t>
  </si>
  <si>
    <t>042-724-3547</t>
  </si>
  <si>
    <t>4-000582</t>
  </si>
  <si>
    <t>植木　康雄</t>
  </si>
  <si>
    <t>アライチアキトシケンチクセッケイ</t>
  </si>
  <si>
    <t>4-000254</t>
  </si>
  <si>
    <t>原田　裕樹</t>
  </si>
  <si>
    <t>5-001472</t>
  </si>
  <si>
    <t>4-000241</t>
  </si>
  <si>
    <t>チケンコンサルタンツ</t>
  </si>
  <si>
    <t>5-004358</t>
  </si>
  <si>
    <t>03-3548-3250</t>
  </si>
  <si>
    <t>029-353-8720</t>
  </si>
  <si>
    <t>茨城県水戸市笠原町1214ｰ3斉藤ﾋﾞﾙ内</t>
  </si>
  <si>
    <t>ナカニワソクリョウコンサルタント</t>
  </si>
  <si>
    <t>5-000192</t>
  </si>
  <si>
    <t>029-847-1009</t>
  </si>
  <si>
    <t>ＲＥＡ増田不動産鑑定事務所</t>
  </si>
  <si>
    <t>大阪府大阪市北区豊崎４－１２－１０</t>
  </si>
  <si>
    <t>4-004324</t>
  </si>
  <si>
    <t>306-0631</t>
  </si>
  <si>
    <t>03-6240-0581</t>
  </si>
  <si>
    <t>029-886-3631</t>
  </si>
  <si>
    <t>緑川　博文</t>
  </si>
  <si>
    <t>03-5422-3124</t>
  </si>
  <si>
    <t>5-004040</t>
  </si>
  <si>
    <t>029-847-8508</t>
  </si>
  <si>
    <t>029-878-3430</t>
  </si>
  <si>
    <t>鈴木　洋行</t>
  </si>
  <si>
    <t>029-246-6812</t>
  </si>
  <si>
    <t>029-246-6815</t>
  </si>
  <si>
    <t>玉木　秀幸</t>
  </si>
  <si>
    <t>029-257-8331</t>
  </si>
  <si>
    <t>岩田　國男</t>
  </si>
  <si>
    <t>048-640-5411</t>
  </si>
  <si>
    <t>株式会社美景総合建築設計室</t>
  </si>
  <si>
    <t>03-3979-5166</t>
  </si>
  <si>
    <t>5-004007</t>
  </si>
  <si>
    <t>藤原　耕一</t>
  </si>
  <si>
    <t>株式会社東海建設コンサルタント常陸大宮営業所</t>
    <rPh sb="15" eb="19">
      <t>ヒタチオオミヤ</t>
    </rPh>
    <rPh sb="19" eb="22">
      <t>エイギョウショ</t>
    </rPh>
    <phoneticPr fontId="4"/>
  </si>
  <si>
    <t>029-221-7789</t>
  </si>
  <si>
    <t>029-850-3056</t>
  </si>
  <si>
    <t>002197</t>
  </si>
  <si>
    <t>ソクチセッケイコンサルタント</t>
  </si>
  <si>
    <t>客観</t>
    <rPh sb="0" eb="2">
      <t>キャッカン</t>
    </rPh>
    <phoneticPr fontId="4"/>
  </si>
  <si>
    <t>パリノサーヴェイ</t>
  </si>
  <si>
    <t>完成工事高</t>
    <rPh sb="0" eb="2">
      <t>カンセイ</t>
    </rPh>
    <rPh sb="2" eb="4">
      <t>コウジ</t>
    </rPh>
    <rPh sb="4" eb="5">
      <t>ダカ</t>
    </rPh>
    <phoneticPr fontId="4"/>
  </si>
  <si>
    <t>マルカワケンチクセッケイジムショ</t>
  </si>
  <si>
    <t>4-000247</t>
  </si>
  <si>
    <t>029-893-4848</t>
  </si>
  <si>
    <t>5-000355</t>
  </si>
  <si>
    <t>深澤　貴</t>
  </si>
  <si>
    <t>ニッサク</t>
  </si>
  <si>
    <t>5-004163</t>
  </si>
  <si>
    <t>フジケンチクジムショ</t>
  </si>
  <si>
    <t>株式会社高橋茂彌建築設計事務所東京事務所</t>
  </si>
  <si>
    <t>5-000517</t>
  </si>
  <si>
    <t>ミヤビフドウサンカンテイ</t>
  </si>
  <si>
    <t>茨城県水戸市千波町931-3</t>
  </si>
  <si>
    <t>04-2933-8600</t>
  </si>
  <si>
    <t>東京都千代田区三番町１</t>
  </si>
  <si>
    <t>000033</t>
  </si>
  <si>
    <t>4-000078</t>
  </si>
  <si>
    <t>東亜測地株式会社</t>
  </si>
  <si>
    <t>茨城県つくば市台町3-8-26</t>
  </si>
  <si>
    <t>5-004387</t>
  </si>
  <si>
    <t>アイワギケン</t>
  </si>
  <si>
    <t>ソウキカクセッケイ</t>
  </si>
  <si>
    <t>小林　英壽郎</t>
  </si>
  <si>
    <t>渡邉　征志</t>
  </si>
  <si>
    <t>羽石　英夫</t>
  </si>
  <si>
    <t>306-0215</t>
  </si>
  <si>
    <t>（一社）茨城県公共嘱託登記司法書士協会</t>
  </si>
  <si>
    <t>フッケンチョウサセッケイ</t>
  </si>
  <si>
    <t>ケンセッケイジムショ</t>
  </si>
  <si>
    <t>5-004109</t>
  </si>
  <si>
    <t>シンニホンセッケイ</t>
  </si>
  <si>
    <t>ルイセッケイシツ</t>
  </si>
  <si>
    <t>株式会社プライムプラン</t>
  </si>
  <si>
    <t>ニホンコウエイ</t>
  </si>
  <si>
    <t>県外の業者</t>
    <rPh sb="0" eb="2">
      <t>ケンガイ</t>
    </rPh>
    <rPh sb="3" eb="5">
      <t>ギョウシャ</t>
    </rPh>
    <phoneticPr fontId="4"/>
  </si>
  <si>
    <t>株式会社日総建</t>
  </si>
  <si>
    <t>イシジマセッケイシツ</t>
  </si>
  <si>
    <t>アーキテック</t>
  </si>
  <si>
    <t>市川　博美</t>
  </si>
  <si>
    <t>チバエンジニアリング</t>
  </si>
  <si>
    <t>日本水工設計株式会社茨城事務所</t>
  </si>
  <si>
    <t>045-323-0136</t>
  </si>
  <si>
    <t>エンドウカツヒコケンチクケンキュウジョ</t>
  </si>
  <si>
    <t>茨城県水戸市愛宕町10-23</t>
  </si>
  <si>
    <t>アトリエゼロサンケンチクセッケイジムショ</t>
  </si>
  <si>
    <t>0299-63-2334</t>
  </si>
  <si>
    <t>048-797-6523</t>
  </si>
  <si>
    <t>伸光エンジニアリング株式会社茨城営業所</t>
  </si>
  <si>
    <t>06-6631-8837</t>
  </si>
  <si>
    <t>髙木　秀晃</t>
    <rPh sb="0" eb="2">
      <t>タカギ</t>
    </rPh>
    <rPh sb="3" eb="5">
      <t>ヒデアキ</t>
    </rPh>
    <phoneticPr fontId="4"/>
  </si>
  <si>
    <t>天野　暁史</t>
  </si>
  <si>
    <t>メイワギジュツコンサルタンツ</t>
  </si>
  <si>
    <t>キョウワコンサルタンツ</t>
  </si>
  <si>
    <t>5-001173</t>
  </si>
  <si>
    <t>ゼンリン</t>
  </si>
  <si>
    <t>イバラキケンシンリンリンギョウキョウカイ</t>
  </si>
  <si>
    <t>トシカンキョウケイカクケンキュウショ</t>
  </si>
  <si>
    <t>029-300-4768</t>
  </si>
  <si>
    <t>キタミソクリョウ</t>
  </si>
  <si>
    <t>東京都台東区北上野２－８－７</t>
  </si>
  <si>
    <t>代表理事　</t>
  </si>
  <si>
    <t>株式会社鎌田建築アトリエ</t>
  </si>
  <si>
    <t>郵便番号</t>
  </si>
  <si>
    <t>藤原　協</t>
  </si>
  <si>
    <t>5-000905</t>
  </si>
  <si>
    <t>カナザワケンチクセッケイジムショ</t>
  </si>
  <si>
    <t>043-261-0163</t>
  </si>
  <si>
    <t>千葉県習志野市茜浜1-2-13</t>
  </si>
  <si>
    <t>株式会社地盤調査事務所</t>
  </si>
  <si>
    <t>東　聡宏</t>
  </si>
  <si>
    <t>メイジソクリョウセッケイ</t>
  </si>
  <si>
    <t>ランドブレイン</t>
  </si>
  <si>
    <t>アーバンシステムコンサルタント</t>
  </si>
  <si>
    <t>4-000011</t>
  </si>
  <si>
    <t>ナカソクリョウセッケイジムショ</t>
  </si>
  <si>
    <t>立川不動産鑑定</t>
  </si>
  <si>
    <t>井坂　光宏</t>
  </si>
  <si>
    <t>長野県長野市大字柳原1875-1</t>
  </si>
  <si>
    <t>000594</t>
  </si>
  <si>
    <t>株式会社ユニバァサル設計東京本部</t>
  </si>
  <si>
    <t>代表理事</t>
  </si>
  <si>
    <t>高橋　克巳</t>
  </si>
  <si>
    <t>043-201-1280</t>
  </si>
  <si>
    <t>商号又は名称（フリガナ）</t>
  </si>
  <si>
    <t>5-000445</t>
  </si>
  <si>
    <t>029-874-3365</t>
  </si>
  <si>
    <t>029-291-5737</t>
  </si>
  <si>
    <t>03-3994-7501</t>
  </si>
  <si>
    <t>常陸測工株式会社常陸大宮営業所</t>
  </si>
  <si>
    <t>160-0022</t>
  </si>
  <si>
    <t>株式会社扇伸地質</t>
  </si>
  <si>
    <t>東京都千代田区富士見２－１０－２</t>
  </si>
  <si>
    <t>東京都千代田区内神田2-16-9</t>
  </si>
  <si>
    <t>4-000367</t>
  </si>
  <si>
    <t>03-3534-5511</t>
  </si>
  <si>
    <t>ニックスジャパン</t>
  </si>
  <si>
    <t>029-228-6136</t>
  </si>
  <si>
    <t>5-004037</t>
  </si>
  <si>
    <t>茨城県下妻市下妻丙47</t>
  </si>
  <si>
    <t>5-004347</t>
  </si>
  <si>
    <t>田中　美樹</t>
  </si>
  <si>
    <t>5-004516</t>
  </si>
  <si>
    <t>株式会社サンキヨウ技研</t>
  </si>
  <si>
    <t>石橋　常範</t>
  </si>
  <si>
    <t>株式会社茨城第一鑑定所</t>
  </si>
  <si>
    <t>5-000052</t>
  </si>
  <si>
    <t>154-8530</t>
  </si>
  <si>
    <t>茨城県水戸市白梅2-10-33</t>
  </si>
  <si>
    <t>事務所長</t>
  </si>
  <si>
    <t>4-000004</t>
  </si>
  <si>
    <t>トウキヨウテクニカルサービス</t>
  </si>
  <si>
    <t>キョウワチカカイハツ</t>
  </si>
  <si>
    <t>茨城県水戸市東赤塚4319-1</t>
  </si>
  <si>
    <t>001058</t>
  </si>
  <si>
    <t>5-000219</t>
  </si>
  <si>
    <t>029-212-3102</t>
  </si>
  <si>
    <t>外測</t>
    <rPh sb="0" eb="1">
      <t>ガイ</t>
    </rPh>
    <rPh sb="1" eb="2">
      <t>ソク</t>
    </rPh>
    <phoneticPr fontId="4"/>
  </si>
  <si>
    <t>000038</t>
  </si>
  <si>
    <t>301-0032</t>
  </si>
  <si>
    <t>佐藤　清一</t>
  </si>
  <si>
    <t>室井　洸人</t>
  </si>
  <si>
    <t>048-827-0588</t>
  </si>
  <si>
    <t>株式会社アイワ技研</t>
  </si>
  <si>
    <t>306-0011</t>
  </si>
  <si>
    <t>オオツカフドウサンカンテイシジムショ</t>
  </si>
  <si>
    <t>市村　雅史</t>
  </si>
  <si>
    <t>茨城県水戸市元吉田町2586</t>
  </si>
  <si>
    <t>300-4221</t>
  </si>
  <si>
    <t>メイホウファシリティワークス</t>
  </si>
  <si>
    <t>茨城県常陸大宮市東富町486-6</t>
  </si>
  <si>
    <t>03-3394-9318</t>
  </si>
  <si>
    <t>4-004201</t>
  </si>
  <si>
    <t>029-303-5568</t>
  </si>
  <si>
    <t>石井　邦一</t>
  </si>
  <si>
    <t>052-802-2225</t>
  </si>
  <si>
    <t>茨城県水戸市白梅1-5-27ﾌﾞﾘｼﾞﾅｳﾋﾞﾙ2階</t>
  </si>
  <si>
    <t>長野県長野市柳原２３６０－４</t>
  </si>
  <si>
    <t>06-6718-6880</t>
  </si>
  <si>
    <t>029-231-6801</t>
  </si>
  <si>
    <t>天野　勲</t>
  </si>
  <si>
    <t>000659</t>
  </si>
  <si>
    <t>5-000662</t>
  </si>
  <si>
    <t>4-004300</t>
  </si>
  <si>
    <t>森島　康</t>
  </si>
  <si>
    <t>000781</t>
  </si>
  <si>
    <t>トウヨウセッケイジムショ</t>
  </si>
  <si>
    <t>ギケンキソ</t>
  </si>
  <si>
    <t>茨城県水戸市堀町2074-3ﾒｿﾞﾝﾄﾞK306号</t>
  </si>
  <si>
    <t>0293-23-2617</t>
  </si>
  <si>
    <t>231-0028</t>
  </si>
  <si>
    <t>トウヨウケイソクリサーチ</t>
  </si>
  <si>
    <t>茨城県土浦市中荒川沖町3-3 千代ﾋﾞﾙ201</t>
  </si>
  <si>
    <t>東京都新宿区南元町19</t>
  </si>
  <si>
    <t>栃木県宇都宮市新町2-6-10</t>
  </si>
  <si>
    <t>サイタマソクリョウ</t>
  </si>
  <si>
    <t>トウキョウギケンセッケイ</t>
  </si>
  <si>
    <t>東京都渋谷区代々木5-58-1</t>
  </si>
  <si>
    <t>03-3239-7072</t>
  </si>
  <si>
    <t>鯉沼　英子</t>
  </si>
  <si>
    <t>小林　洋平</t>
  </si>
  <si>
    <t>オカムラチシツ</t>
  </si>
  <si>
    <t>チュウオウジバンコンサルタンツ</t>
  </si>
  <si>
    <t>小磯　統史</t>
  </si>
  <si>
    <t>5-000260</t>
  </si>
  <si>
    <t>03-5825-5121</t>
  </si>
  <si>
    <t>03-5347-0708</t>
  </si>
  <si>
    <t>4-000238</t>
  </si>
  <si>
    <t>福島県郡山市喜久田町松ヶ作16-175</t>
  </si>
  <si>
    <t>アジア航測株式会社水戸営業所</t>
  </si>
  <si>
    <t>チイキケイカクレンゴウ</t>
  </si>
  <si>
    <t>株式会社安井建築設計事務所東京事務所</t>
  </si>
  <si>
    <t>株式会社片平新日本技研東京本店</t>
  </si>
  <si>
    <t>シンニホンカンキョウチョウサ</t>
  </si>
  <si>
    <t>5-000380</t>
  </si>
  <si>
    <t>三上　靖彦</t>
  </si>
  <si>
    <t>株式会社ディナック中日本</t>
  </si>
  <si>
    <t>千葉県松戸市南花島1-5-11</t>
  </si>
  <si>
    <t>03-3353-3200</t>
  </si>
  <si>
    <t>キョウイクシセツケンキュウショ</t>
  </si>
  <si>
    <t>4-000703</t>
  </si>
  <si>
    <t>4-000131</t>
  </si>
  <si>
    <t>マドカセッケイ</t>
  </si>
  <si>
    <t>神奈川県横浜市中区山下町25-15</t>
  </si>
  <si>
    <t>ウラノセッケイ</t>
  </si>
  <si>
    <t>横浜ウォーター株式会社</t>
  </si>
  <si>
    <t>株式会社ときわ綜合事務所</t>
  </si>
  <si>
    <t>5-004086</t>
  </si>
  <si>
    <t>菊地　圭介</t>
  </si>
  <si>
    <t>4-000722</t>
  </si>
  <si>
    <t>03-5211-6520</t>
  </si>
  <si>
    <t>5-000909</t>
  </si>
  <si>
    <t>中西　誠一郎</t>
  </si>
  <si>
    <t>吉川　行洋</t>
  </si>
  <si>
    <t>株式会社増山栄建築設計事務所</t>
  </si>
  <si>
    <t>協和地下開発株式会社水戸営業所</t>
  </si>
  <si>
    <t>アオイホショウ</t>
  </si>
  <si>
    <t>茨城県常陸大宮市三美2383</t>
  </si>
  <si>
    <t>トウキョウソイルリサーチ</t>
  </si>
  <si>
    <t>茨城県筑西市野殿1463番地</t>
  </si>
  <si>
    <t>キタイセッケイ</t>
  </si>
  <si>
    <t>029-304-6815</t>
  </si>
  <si>
    <t>中田　英史</t>
  </si>
  <si>
    <t>0295-55-7055</t>
  </si>
  <si>
    <t>06-6373-0441</t>
  </si>
  <si>
    <t>寺嶋　憲二</t>
  </si>
  <si>
    <t>5-000877</t>
  </si>
  <si>
    <t>313-0004</t>
  </si>
  <si>
    <t>4-000347</t>
  </si>
  <si>
    <t>東京都千代田区麹町５丁目４番地</t>
  </si>
  <si>
    <t>岡村　雅明</t>
  </si>
  <si>
    <t>株式会社水工エンジニアリング大宮営業所</t>
  </si>
  <si>
    <t>高橋　憲一</t>
  </si>
  <si>
    <t>5-004215</t>
  </si>
  <si>
    <t>スズキケンチクセッケイジムショ</t>
  </si>
  <si>
    <t>ニッシンギジュツコンサルタント</t>
  </si>
  <si>
    <t>029-251-2115</t>
  </si>
  <si>
    <t>松下　聡</t>
  </si>
  <si>
    <t>石川　啓司</t>
  </si>
  <si>
    <t>5-004489</t>
  </si>
  <si>
    <t>株式会社和田建築設計事務所</t>
  </si>
  <si>
    <t>029-241-4428</t>
  </si>
  <si>
    <t>千葉県千葉市美浜区稲毛海岸２－１－３１</t>
  </si>
  <si>
    <t>小室　博志</t>
  </si>
  <si>
    <t>株式会社エスビイデー結城営業所</t>
  </si>
  <si>
    <t>000214</t>
  </si>
  <si>
    <t>4-000725</t>
  </si>
  <si>
    <t>株式会社常陽産業研究所</t>
  </si>
  <si>
    <t>遅野井　賢一</t>
  </si>
  <si>
    <t>エスティエスセッケイ</t>
  </si>
  <si>
    <t>5-004607</t>
  </si>
  <si>
    <t>古閑　伸也</t>
  </si>
  <si>
    <t>茨城県水戸市白梅3-12-3</t>
  </si>
  <si>
    <t>045-534-3388</t>
  </si>
  <si>
    <t>株式会社佐野建築研究所</t>
  </si>
  <si>
    <t>027-252-7569</t>
  </si>
  <si>
    <t>5-000215</t>
  </si>
  <si>
    <t>発電土木</t>
    <rPh sb="0" eb="2">
      <t>ハツデン</t>
    </rPh>
    <rPh sb="2" eb="4">
      <t>ドボク</t>
    </rPh>
    <phoneticPr fontId="4"/>
  </si>
  <si>
    <t>株式会社都市環境プラニング</t>
  </si>
  <si>
    <t>マツシタセッケイ</t>
  </si>
  <si>
    <t>カンキョウギジュツケンキュウショ</t>
  </si>
  <si>
    <t>福田　雅之</t>
  </si>
  <si>
    <t>06-6484-5571</t>
  </si>
  <si>
    <t>4-000133</t>
  </si>
  <si>
    <t>5-000235</t>
  </si>
  <si>
    <t>03-3324-6760</t>
  </si>
  <si>
    <t>霜触　和也</t>
  </si>
  <si>
    <t>愛知県名古屋市西区八筋町９０番地</t>
  </si>
  <si>
    <t>明治測量設計株式会社</t>
  </si>
  <si>
    <t>アイサカケンスケセッケイアトリエ</t>
  </si>
  <si>
    <t>計量証明等</t>
    <rPh sb="0" eb="2">
      <t>ケイリョウ</t>
    </rPh>
    <rPh sb="2" eb="4">
      <t>ショウメイ</t>
    </rPh>
    <rPh sb="4" eb="5">
      <t>トウ</t>
    </rPh>
    <phoneticPr fontId="4"/>
  </si>
  <si>
    <t>村上　雅亮</t>
  </si>
  <si>
    <t>東京都墨田区太平4-1-3</t>
  </si>
  <si>
    <t>土信田　浩一</t>
  </si>
  <si>
    <t>0299-44-1355</t>
  </si>
  <si>
    <t>5-000705</t>
  </si>
  <si>
    <t>ナカケンチクセッケイジムショ</t>
  </si>
  <si>
    <t>藤生　雅喜</t>
  </si>
  <si>
    <t>029-221-1186</t>
  </si>
  <si>
    <t>03-3269-6411</t>
  </si>
  <si>
    <t>ニホンスイドウセッケイシャ</t>
  </si>
  <si>
    <t>福岡県北九州市小倉北区室町１－１－１</t>
  </si>
  <si>
    <t>5-004096</t>
  </si>
  <si>
    <t>5-004097</t>
  </si>
  <si>
    <t>06-6202-0391</t>
  </si>
  <si>
    <t>5-000711</t>
  </si>
  <si>
    <t>平澤　賢治</t>
  </si>
  <si>
    <t>03-3953-3248</t>
  </si>
  <si>
    <t>東京都新宿区西新宿６－１４－１新宿グリーンタワービル</t>
  </si>
  <si>
    <t>（同）千葉建築設計事務所</t>
  </si>
  <si>
    <t>03-5802-3220</t>
  </si>
  <si>
    <t>東京都千代田区平河町1-2-10</t>
  </si>
  <si>
    <t>酒井　正晶</t>
  </si>
  <si>
    <t>029-309-0028</t>
  </si>
  <si>
    <t>株式会社大建設計東京事務所</t>
  </si>
  <si>
    <t>5-000061</t>
  </si>
  <si>
    <t>茨城県つくば市榎戸365</t>
  </si>
  <si>
    <t>029-830-7547</t>
  </si>
  <si>
    <t>茨城県つくば市東新井29-13</t>
  </si>
  <si>
    <t>5-004371</t>
  </si>
  <si>
    <t>311-3107</t>
  </si>
  <si>
    <t>応用地質株式会社茨城営業所</t>
    <rPh sb="10" eb="13">
      <t>エイギョウショ</t>
    </rPh>
    <phoneticPr fontId="4"/>
  </si>
  <si>
    <t>佐藤　敏弘</t>
  </si>
  <si>
    <t>東京都千代田区霞が関３－７－１霞が関東急ビル</t>
  </si>
  <si>
    <t>オカダシンイチセッケイジムショ</t>
  </si>
  <si>
    <t>古賀　健一</t>
  </si>
  <si>
    <t>鈴木　良典</t>
  </si>
  <si>
    <t>長谷川　祥久</t>
  </si>
  <si>
    <t>興亜開発株式会社茨城営業所</t>
  </si>
  <si>
    <t>茨城県水戸市堀町字新田１１３３－１８</t>
  </si>
  <si>
    <t>ケ</t>
  </si>
  <si>
    <t>ジェーエステック</t>
  </si>
  <si>
    <t>4-000029</t>
  </si>
  <si>
    <t>092-471-0211</t>
  </si>
  <si>
    <t>ツクバギジュツ</t>
  </si>
  <si>
    <t>4-000015</t>
  </si>
  <si>
    <t>カルベケンチクセッケイジムショ</t>
  </si>
  <si>
    <t>5-004211</t>
  </si>
  <si>
    <t>埼玉県さいたま市大宮区吉敷町4-13-2</t>
  </si>
  <si>
    <t>中央航業株式会社</t>
  </si>
  <si>
    <t>029-248-4481</t>
  </si>
  <si>
    <t>0297-70-5523</t>
  </si>
  <si>
    <t>029-243-0548</t>
  </si>
  <si>
    <t>029-301-6605</t>
  </si>
  <si>
    <t>300-2658</t>
  </si>
  <si>
    <t>0295-53-2130</t>
  </si>
  <si>
    <t>5-000547</t>
  </si>
  <si>
    <t>菊地　繁</t>
  </si>
  <si>
    <t>茨城県水戸市白梅1-9-5</t>
  </si>
  <si>
    <t>茨城県水戸市大町3-4-36</t>
  </si>
  <si>
    <t>029-879-5756</t>
  </si>
  <si>
    <t>土地家屋調査士高安勝利事務所</t>
  </si>
  <si>
    <t>0294-22-9852</t>
  </si>
  <si>
    <t>片岡　章</t>
  </si>
  <si>
    <t>5-004393</t>
  </si>
  <si>
    <t>東京都文京区千石1-15-5</t>
  </si>
  <si>
    <t>4-004250</t>
  </si>
  <si>
    <t>5-004406</t>
  </si>
  <si>
    <t>5-000876</t>
  </si>
  <si>
    <t>暖冷房</t>
    <rPh sb="0" eb="1">
      <t>ダン</t>
    </rPh>
    <rPh sb="1" eb="3">
      <t>レイボウ</t>
    </rPh>
    <phoneticPr fontId="4"/>
  </si>
  <si>
    <t>ダイトウトラノモンセッケイ</t>
  </si>
  <si>
    <t>4-000135</t>
  </si>
  <si>
    <t>株式会社ＰＣＥＲつくば研究所</t>
  </si>
  <si>
    <t>茨城県行方市麻生355</t>
  </si>
  <si>
    <t>5-003580</t>
  </si>
  <si>
    <t>代表取締役社長</t>
  </si>
  <si>
    <t>關本　淳一</t>
  </si>
  <si>
    <t>株式会社若柳建築事務所</t>
  </si>
  <si>
    <t>株式会社ＰＣＥＲ</t>
  </si>
  <si>
    <t>011-562-3066</t>
  </si>
  <si>
    <t>草壁　悟史</t>
  </si>
  <si>
    <t>5-001395</t>
  </si>
  <si>
    <t>エイテック</t>
  </si>
  <si>
    <t>株式会社テイコク東京支社</t>
  </si>
  <si>
    <t>友田　博</t>
  </si>
  <si>
    <t>ブンカザイコウガクケンキュウジョ</t>
  </si>
  <si>
    <t>03-3456-3830</t>
  </si>
  <si>
    <t>茨城県水戸市堀町49番地の5</t>
  </si>
  <si>
    <t>篠田　公平</t>
  </si>
  <si>
    <t>根本　顯</t>
  </si>
  <si>
    <t>5-000370</t>
  </si>
  <si>
    <t>141-0033</t>
  </si>
  <si>
    <t>03-5990-9311</t>
  </si>
  <si>
    <t>029-277-2112</t>
  </si>
  <si>
    <t>藤井　弘</t>
  </si>
  <si>
    <t>029-817-4898</t>
  </si>
  <si>
    <t>5-004117</t>
  </si>
  <si>
    <t>5-000616</t>
  </si>
  <si>
    <t>ハヤカワケンチクジムショ</t>
  </si>
  <si>
    <t>北海道札幌市白石区栄通8-1-15</t>
  </si>
  <si>
    <t>株式会社アスコ大東茨城支店</t>
  </si>
  <si>
    <t>茨城県桜川市東桜川3-12</t>
  </si>
  <si>
    <t>027-253-3373</t>
  </si>
  <si>
    <t>業種名</t>
    <rPh sb="0" eb="2">
      <t>ギョウシュ</t>
    </rPh>
    <rPh sb="2" eb="3">
      <t>メイ</t>
    </rPh>
    <phoneticPr fontId="4"/>
  </si>
  <si>
    <t>株式会社フジヤマ東京支店</t>
  </si>
  <si>
    <t>03-3532-8031</t>
  </si>
  <si>
    <t>000499</t>
  </si>
  <si>
    <t>小堀　俊明</t>
  </si>
  <si>
    <t>茨城県つくば市森の里1169-2</t>
  </si>
  <si>
    <t>鈴木　健</t>
  </si>
  <si>
    <t>東京都世田谷区大原1-36-14</t>
  </si>
  <si>
    <t>株式会社久米設計</t>
  </si>
  <si>
    <t>029-246-3205</t>
  </si>
  <si>
    <t>ユ</t>
  </si>
  <si>
    <t>武永　翔</t>
  </si>
  <si>
    <t>5-003655</t>
  </si>
  <si>
    <t>4-004145</t>
  </si>
  <si>
    <t>04-2922-1861</t>
  </si>
  <si>
    <t>000129</t>
  </si>
  <si>
    <t>029-253-0365</t>
  </si>
  <si>
    <t>マセコンサルタント</t>
  </si>
  <si>
    <t>310-0914</t>
  </si>
  <si>
    <t>大内　智弘</t>
  </si>
  <si>
    <t>市森　友明</t>
  </si>
  <si>
    <t>サカクラケンチクケンキュウショ</t>
  </si>
  <si>
    <t>内測</t>
    <rPh sb="0" eb="1">
      <t>ナイ</t>
    </rPh>
    <rPh sb="1" eb="2">
      <t>ソク</t>
    </rPh>
    <phoneticPr fontId="4"/>
  </si>
  <si>
    <t>5-001138</t>
  </si>
  <si>
    <t>000879</t>
  </si>
  <si>
    <t>029-303-7581</t>
  </si>
  <si>
    <t>029-301-6600</t>
  </si>
  <si>
    <t>300-1222</t>
  </si>
  <si>
    <t>入札契約者</t>
    <rPh sb="0" eb="2">
      <t>ニュウサツ</t>
    </rPh>
    <rPh sb="2" eb="5">
      <t>ケイヤクシャ</t>
    </rPh>
    <phoneticPr fontId="4"/>
  </si>
  <si>
    <t>中西　宏一</t>
  </si>
  <si>
    <t>ＮＯ</t>
  </si>
  <si>
    <t>029-306-7099</t>
  </si>
  <si>
    <t>株式会社シーラカンスアンドアソシエイツ</t>
  </si>
  <si>
    <t>荻原　正之</t>
  </si>
  <si>
    <t>岡本　勇光</t>
  </si>
  <si>
    <t>03-3661-3673</t>
  </si>
  <si>
    <t>真設備設計</t>
  </si>
  <si>
    <t>キョウドウカンテイ</t>
  </si>
  <si>
    <t>アベコウサンカブシキガイシャ</t>
  </si>
  <si>
    <t>300-4351</t>
  </si>
  <si>
    <t>千葉県柏市豊住1-1-5</t>
  </si>
  <si>
    <t>03-5484-6070</t>
  </si>
  <si>
    <t>4-000073</t>
  </si>
  <si>
    <t>有限会社ティー・エス</t>
  </si>
  <si>
    <t>315-0162</t>
  </si>
  <si>
    <t>029-292-3927</t>
  </si>
  <si>
    <t>ＮｉＸ　ＪＡＰＡＮ株式会社茨城営業所</t>
  </si>
  <si>
    <t>株式会社イ・エス・エス</t>
  </si>
  <si>
    <t>サンテックインターナショナル</t>
  </si>
  <si>
    <t>029-244-0697</t>
  </si>
  <si>
    <t>029-226-7925</t>
  </si>
  <si>
    <t>（一社）日本公園緑地協会</t>
  </si>
  <si>
    <t>等　級</t>
    <rPh sb="0" eb="1">
      <t>トウ</t>
    </rPh>
    <rPh sb="2" eb="3">
      <t>キュウ</t>
    </rPh>
    <phoneticPr fontId="4"/>
  </si>
  <si>
    <t>5-000074</t>
  </si>
  <si>
    <t>茨城県常陸大宮市小貫541</t>
  </si>
  <si>
    <t>4-000186</t>
  </si>
  <si>
    <t>4-000063</t>
  </si>
  <si>
    <t>4-000748</t>
  </si>
  <si>
    <t>日本基礎技術株式会社北関東営業所</t>
  </si>
  <si>
    <t>稲垣　貴政</t>
  </si>
  <si>
    <t>大山　早嗣</t>
  </si>
  <si>
    <t>許可区分</t>
    <rPh sb="0" eb="2">
      <t>キョカ</t>
    </rPh>
    <phoneticPr fontId="4"/>
  </si>
  <si>
    <t>024-926-0082</t>
  </si>
  <si>
    <t>有限会社日本建築研究所</t>
  </si>
  <si>
    <t>ユタカケンチクジムショ</t>
  </si>
  <si>
    <t>禾設計事務所</t>
  </si>
  <si>
    <t>東洋補償鑑定株式会社</t>
  </si>
  <si>
    <t>東京都品川区西品川1-1-1</t>
  </si>
  <si>
    <t>03-5829-6834</t>
  </si>
  <si>
    <t>06-6636-2811</t>
  </si>
  <si>
    <t>坂本　優</t>
  </si>
  <si>
    <t>5-000111</t>
  </si>
  <si>
    <t>03-5643-2333</t>
  </si>
  <si>
    <t>主観</t>
    <rPh sb="0" eb="2">
      <t>シュカン</t>
    </rPh>
    <phoneticPr fontId="4"/>
  </si>
  <si>
    <t>伊星　一俊</t>
  </si>
  <si>
    <t>東京都世田谷区桜新町2-22-3NDSﾋﾞﾙ</t>
  </si>
  <si>
    <t>029-273-4286</t>
  </si>
  <si>
    <t>03-3774-3211</t>
  </si>
  <si>
    <t>000034</t>
  </si>
  <si>
    <t>5-000232</t>
  </si>
  <si>
    <t>4-000701</t>
  </si>
  <si>
    <t>300-0812</t>
  </si>
  <si>
    <t>東京都品川区上大崎2-25-2</t>
  </si>
  <si>
    <t>高松　一郎</t>
  </si>
  <si>
    <t>株式会社大宮測研</t>
  </si>
  <si>
    <t>シンセイコンサルタント</t>
  </si>
  <si>
    <t>029-257-2601</t>
  </si>
  <si>
    <t>ヤマトギケン</t>
  </si>
  <si>
    <t>テックサーベイ</t>
  </si>
  <si>
    <t>総数</t>
  </si>
  <si>
    <t>株式会社中建築設計事務所</t>
  </si>
  <si>
    <t>ニホンコウエンリョクチキョウカイ</t>
  </si>
  <si>
    <t>029-297-7800</t>
  </si>
  <si>
    <t>大阪府大阪市中央区北浜東４－３３</t>
  </si>
  <si>
    <t>一級</t>
  </si>
  <si>
    <t>二級</t>
  </si>
  <si>
    <t>川上　昇</t>
  </si>
  <si>
    <t>5-001005</t>
  </si>
  <si>
    <t>310-0836</t>
  </si>
  <si>
    <t>トダタクミケンチクケンキュウジョ</t>
  </si>
  <si>
    <t>株式会社カナザワ建築設計事務所</t>
  </si>
  <si>
    <t>5-004613</t>
  </si>
  <si>
    <t>5-000371</t>
  </si>
  <si>
    <t>000088</t>
  </si>
  <si>
    <t>048-644-2407</t>
  </si>
  <si>
    <t>西山　和宏</t>
  </si>
  <si>
    <t>305-0012</t>
  </si>
  <si>
    <t>東京都渋谷区幡ヶ谷1-34-14</t>
  </si>
  <si>
    <t>茨城県土浦市中央1-12-5</t>
  </si>
  <si>
    <t>フロムゼロ建築デザイン室</t>
  </si>
  <si>
    <t>茨城県水戸市中央2-6-29</t>
  </si>
  <si>
    <t>029-302-5006</t>
  </si>
  <si>
    <t>株式会社東匠設備設計</t>
  </si>
  <si>
    <t>4-000138</t>
  </si>
  <si>
    <t>5-000399</t>
  </si>
  <si>
    <t>（合）建築工房Ｋｏａｋｕｔｓｕ</t>
  </si>
  <si>
    <t>082-423-5773</t>
  </si>
  <si>
    <t>5-004068</t>
  </si>
  <si>
    <t>0295-53-1811</t>
  </si>
  <si>
    <t>株式会社エイテック</t>
  </si>
  <si>
    <t>エリアブライト</t>
  </si>
  <si>
    <t>新日本設計株式会社水戸営業所</t>
  </si>
  <si>
    <t>シンケンチクセッケイシツ</t>
  </si>
  <si>
    <t>電子入札</t>
    <rPh sb="0" eb="2">
      <t>デンシ</t>
    </rPh>
    <rPh sb="2" eb="4">
      <t>ニュウサツ</t>
    </rPh>
    <phoneticPr fontId="4"/>
  </si>
  <si>
    <t>神奈川県横浜市中区相生町6-113</t>
  </si>
  <si>
    <t>キクチセツビセッケイジムショ</t>
  </si>
  <si>
    <t>神奈川県厚木市寿町1-4-3-2</t>
  </si>
  <si>
    <t>4-000202</t>
  </si>
  <si>
    <t>茨城県取手市取手1-2-6</t>
  </si>
  <si>
    <t>03-3432-3656</t>
  </si>
  <si>
    <t>茨城県水戸市五軒町2―1―10</t>
  </si>
  <si>
    <t>西山　勝栄</t>
  </si>
  <si>
    <t>東京都大田区蒲田5-38-3蒲田朝日ﾋﾞﾙﾃﾞｨﾝｸﾞ</t>
  </si>
  <si>
    <t>市測</t>
  </si>
  <si>
    <t>ヤスイケンチクセッケイジムショ</t>
  </si>
  <si>
    <t>和田　宏</t>
  </si>
  <si>
    <t>サイタマケンカンキョウケンサケンキュウキョウカイ</t>
  </si>
  <si>
    <t>吉牟田　広</t>
  </si>
  <si>
    <t>茨城県常陸太田市馬場町78-1</t>
  </si>
  <si>
    <t>フジチチュウジョウホウ</t>
  </si>
  <si>
    <t>トウホウエンジニアリング</t>
  </si>
  <si>
    <t>5-000378</t>
  </si>
  <si>
    <t>茨城県つくば市研究学園5-6-6D12-510号</t>
  </si>
  <si>
    <t>株式会社横河建築設計事務所</t>
  </si>
  <si>
    <t>4-000693</t>
  </si>
  <si>
    <t>今野　満</t>
  </si>
  <si>
    <t>東京都豊島区南大塚1-60-20</t>
  </si>
  <si>
    <t>専　　　　　門</t>
    <rPh sb="0" eb="1">
      <t>アツム</t>
    </rPh>
    <rPh sb="6" eb="7">
      <t>モン</t>
    </rPh>
    <phoneticPr fontId="4"/>
  </si>
  <si>
    <t>株式会社コアー建築事務所</t>
  </si>
  <si>
    <t>関山　成康</t>
  </si>
  <si>
    <t>4-000033</t>
  </si>
  <si>
    <t>株式会社エフウォーターマネジメント千葉事務所</t>
  </si>
  <si>
    <t>101-0052</t>
  </si>
  <si>
    <t>アセット・オフィス</t>
  </si>
  <si>
    <t>調査</t>
    <rPh sb="0" eb="2">
      <t>チョウサ</t>
    </rPh>
    <phoneticPr fontId="4"/>
  </si>
  <si>
    <t>043-284-2181</t>
  </si>
  <si>
    <t>浅野　祐一郎</t>
  </si>
  <si>
    <t>和野　雅</t>
  </si>
  <si>
    <t>イバラキシモン</t>
  </si>
  <si>
    <t>チョウダイ</t>
  </si>
  <si>
    <t>029-300-5580</t>
  </si>
  <si>
    <t>4-000163</t>
  </si>
  <si>
    <t>029-304-2411</t>
  </si>
  <si>
    <t>045-212-9590</t>
  </si>
  <si>
    <t>ジョウヨウソクリョウセッケイ</t>
  </si>
  <si>
    <t>000804</t>
  </si>
  <si>
    <t>茨城県つくば市研究学園5-2-4 ｻﾝﾗｲｽﾞﾋﾞﾙ4階</t>
  </si>
  <si>
    <t>飯田　貴之</t>
  </si>
  <si>
    <t>5-000631</t>
  </si>
  <si>
    <t>300-2613</t>
  </si>
  <si>
    <t>5-001480</t>
  </si>
  <si>
    <t>八千代エンジニヤリング株式会社茨城事務所</t>
  </si>
  <si>
    <t>5-004638</t>
  </si>
  <si>
    <t>0294-72-0876</t>
  </si>
  <si>
    <t>03-3861-4090</t>
  </si>
  <si>
    <t>03-5435-7619</t>
  </si>
  <si>
    <t>東京都板橋区舟渡3-15-22</t>
  </si>
  <si>
    <t>シンギジュツコンサル</t>
  </si>
  <si>
    <t>03-3492-7441</t>
  </si>
  <si>
    <t>東京都文京区春日1-10-1</t>
  </si>
  <si>
    <t>株式会社ゼンリン東京第二支社</t>
  </si>
  <si>
    <t>ドシツキソコンサルタンツ</t>
  </si>
  <si>
    <t>4-000358</t>
  </si>
  <si>
    <t>茨城県ひたちなか市西光地1-12-11</t>
  </si>
  <si>
    <t>029-849-3780</t>
  </si>
  <si>
    <t>03-5298-0123</t>
  </si>
  <si>
    <t>荒川　純一</t>
  </si>
  <si>
    <t>株式会社アースコンサル</t>
  </si>
  <si>
    <t>茨城県桜川市岩瀬68</t>
  </si>
  <si>
    <t>イバラキダイイチカンテイショ</t>
  </si>
  <si>
    <t>5-000625</t>
  </si>
  <si>
    <t>03-3458-0611</t>
  </si>
  <si>
    <t>株式会社玄設計常陸大宮営業所</t>
  </si>
  <si>
    <t>5-000406</t>
  </si>
  <si>
    <t>道路</t>
    <rPh sb="0" eb="2">
      <t>ドウロ</t>
    </rPh>
    <phoneticPr fontId="4"/>
  </si>
  <si>
    <t>5-000519</t>
  </si>
  <si>
    <t>富田　清一</t>
  </si>
  <si>
    <t>サンユウコンサルタンツ</t>
  </si>
  <si>
    <t>029-244-5372</t>
  </si>
  <si>
    <t>029-303-7582</t>
  </si>
  <si>
    <t>03-6451-8540</t>
  </si>
  <si>
    <t>東京都渋谷区本町４－１２－７</t>
  </si>
  <si>
    <t>028-683-1123</t>
  </si>
  <si>
    <t>03-3200-2041</t>
  </si>
  <si>
    <t>03-3221-8926</t>
  </si>
  <si>
    <t>西村　達也</t>
  </si>
  <si>
    <t>029-300-4810</t>
  </si>
  <si>
    <t>村田建築都市研究所　一級建築士事務所</t>
  </si>
  <si>
    <t>小松　真一朗</t>
  </si>
  <si>
    <t>株式会社英設計事務所日立営業所</t>
  </si>
  <si>
    <t>サンスイコンサルタント</t>
  </si>
  <si>
    <t>029-225-1794</t>
  </si>
  <si>
    <t>反町　英明</t>
  </si>
  <si>
    <t>048-664-3726</t>
  </si>
  <si>
    <t>大阪府大阪市中央区瓦町２－４－１０</t>
  </si>
  <si>
    <t>グリーンエコ</t>
  </si>
  <si>
    <t>4-000571</t>
  </si>
  <si>
    <t>029-244-7711</t>
  </si>
  <si>
    <t>茨城県水戸市吉沢町268-3</t>
  </si>
  <si>
    <t>埼玉県川越市鴨田５９２－３</t>
  </si>
  <si>
    <t>山村　健一郎</t>
  </si>
  <si>
    <t>やまと技研株式会社</t>
  </si>
  <si>
    <t>4-000051</t>
  </si>
  <si>
    <t>イエスエス</t>
  </si>
  <si>
    <t>茨城県水戸市内原町907-7</t>
  </si>
  <si>
    <t>000651</t>
  </si>
  <si>
    <t>4-004344</t>
  </si>
  <si>
    <t>002082</t>
  </si>
  <si>
    <t>029-229-0919</t>
  </si>
  <si>
    <t>029-848-0187</t>
  </si>
  <si>
    <t>中尾　毅</t>
  </si>
  <si>
    <t>4-000606</t>
  </si>
  <si>
    <t>077-524-1411</t>
  </si>
  <si>
    <t>03-3815-4702</t>
  </si>
  <si>
    <t>029-848-0188</t>
  </si>
  <si>
    <t>コウキョウヨウチホショウケンキュウジョ</t>
  </si>
  <si>
    <t>明豊ファシリティワークス株式会社</t>
  </si>
  <si>
    <t>302-0021</t>
  </si>
  <si>
    <t>049-229-5771</t>
  </si>
  <si>
    <t>5-004401</t>
  </si>
  <si>
    <t>4-000502</t>
  </si>
  <si>
    <t>株式会社地研コンサルタンツ茨城支店</t>
  </si>
  <si>
    <t>アジアコウソク</t>
  </si>
  <si>
    <t>5-000407</t>
  </si>
  <si>
    <t>株式会社アトリエ・トルカ</t>
  </si>
  <si>
    <t>029-291-5127</t>
  </si>
  <si>
    <t>東京都新宿区榎町４３－１</t>
  </si>
  <si>
    <t>310-0066</t>
  </si>
  <si>
    <t>028-658-7202</t>
  </si>
  <si>
    <t>茨城県水戸市城南1-7-5第6ﾌﾟﾘﾝｽﾋﾞﾙ5階</t>
  </si>
  <si>
    <t>306-0212</t>
  </si>
  <si>
    <t>029-296-3444</t>
  </si>
  <si>
    <t>028-625-2875</t>
  </si>
  <si>
    <t>0297-47-8232</t>
  </si>
  <si>
    <t>入札参加者資格審査申請書提出業者一覧表記載区分</t>
    <rPh sb="0" eb="2">
      <t>ニュウサツ</t>
    </rPh>
    <rPh sb="2" eb="4">
      <t>サンカ</t>
    </rPh>
    <rPh sb="4" eb="5">
      <t>シャ</t>
    </rPh>
    <rPh sb="5" eb="7">
      <t>シカク</t>
    </rPh>
    <rPh sb="7" eb="9">
      <t>シンサ</t>
    </rPh>
    <rPh sb="9" eb="12">
      <t>シンセイショ</t>
    </rPh>
    <rPh sb="12" eb="14">
      <t>テイシュツ</t>
    </rPh>
    <rPh sb="14" eb="16">
      <t>ギョウシャ</t>
    </rPh>
    <rPh sb="16" eb="18">
      <t>イチラン</t>
    </rPh>
    <rPh sb="18" eb="19">
      <t>ピョウ</t>
    </rPh>
    <rPh sb="19" eb="21">
      <t>キサイ</t>
    </rPh>
    <rPh sb="21" eb="23">
      <t>クブン</t>
    </rPh>
    <phoneticPr fontId="4"/>
  </si>
  <si>
    <t>林　卓也</t>
  </si>
  <si>
    <t>菊池　洋三</t>
  </si>
  <si>
    <t>4-000640</t>
  </si>
  <si>
    <t>000035</t>
  </si>
  <si>
    <t>中日本建設コンサルタント株式会社茨城事務所</t>
  </si>
  <si>
    <t>4-000031</t>
  </si>
  <si>
    <t>土木</t>
  </si>
  <si>
    <t>趙　賢一</t>
  </si>
  <si>
    <t>029-861-8848</t>
  </si>
  <si>
    <t>有限会社長塚建築設計事務所</t>
  </si>
  <si>
    <t>4-000023</t>
  </si>
  <si>
    <t>0295-53-7793</t>
  </si>
  <si>
    <t>110-0015</t>
  </si>
  <si>
    <t>東京都港区芝公園１－２－９</t>
  </si>
  <si>
    <t>東京都渋谷区本町１－１３－３</t>
  </si>
  <si>
    <t>株式会社石嶋設計室</t>
  </si>
  <si>
    <t>300-2622</t>
  </si>
  <si>
    <t>トウキョウセッケイジムショ</t>
  </si>
  <si>
    <t>4-000383</t>
  </si>
  <si>
    <t>ピーシーイーアール</t>
  </si>
  <si>
    <t>4-000048</t>
  </si>
  <si>
    <t>5-004315</t>
  </si>
  <si>
    <t>047-712-5741</t>
  </si>
  <si>
    <t>茨城県筑西市玉戸1336-156</t>
  </si>
  <si>
    <t>029-246-6382</t>
  </si>
  <si>
    <t>5-000413</t>
  </si>
  <si>
    <t>フジイセッケイ</t>
  </si>
  <si>
    <t>029-879-7765</t>
  </si>
  <si>
    <t>株式会社ヤマト建築設計事務所</t>
  </si>
  <si>
    <t>宮本　久</t>
  </si>
  <si>
    <t>東京都新宿区西新宿8-17-1</t>
  </si>
  <si>
    <t>コスモスコウゾウケイカク</t>
  </si>
  <si>
    <t>ニ</t>
  </si>
  <si>
    <t>コウワセッケイ</t>
  </si>
  <si>
    <t>江澤　茂臣</t>
  </si>
  <si>
    <t>ジョウホクソクリョウセッケイ</t>
  </si>
  <si>
    <t>コウボウ　ユイ</t>
  </si>
  <si>
    <t>株式会社羽石英夫建築設計事務所</t>
  </si>
  <si>
    <t>アイレックギケン</t>
  </si>
  <si>
    <t>東京都千代田区神田錦町３－７－１</t>
  </si>
  <si>
    <t>大阪府吹田市南金田２－３－２６</t>
  </si>
  <si>
    <t>神奈川県相模原市南区旭町１０－１７</t>
  </si>
  <si>
    <t>043-227-1064</t>
  </si>
  <si>
    <t>310-0843</t>
  </si>
  <si>
    <t>堀江　欣一</t>
  </si>
  <si>
    <t>5-001111</t>
  </si>
  <si>
    <t>5-000665</t>
  </si>
  <si>
    <t>029-304-6236</t>
  </si>
  <si>
    <t>000144</t>
  </si>
  <si>
    <t>アイバ</t>
  </si>
  <si>
    <t>パスキンコウギョウ</t>
  </si>
  <si>
    <t>4-000164</t>
  </si>
  <si>
    <t>03-5669-7333</t>
  </si>
  <si>
    <t>フジギジュツサービス</t>
  </si>
  <si>
    <t>4-004043</t>
  </si>
  <si>
    <t>029-821-8750</t>
  </si>
  <si>
    <t>ライトステージ</t>
  </si>
  <si>
    <t>株式会社ロマネ鑑定</t>
  </si>
  <si>
    <t>茨城県古河市東4丁目16-18-205</t>
  </si>
  <si>
    <t>5-000590</t>
  </si>
  <si>
    <t>有限会社水戸技術設計コンサルタント</t>
  </si>
  <si>
    <t>5-000455</t>
  </si>
  <si>
    <t>茨城県水戸市上水戸3-7-31</t>
  </si>
  <si>
    <t>構造</t>
    <rPh sb="0" eb="2">
      <t>コウゾウ</t>
    </rPh>
    <phoneticPr fontId="4"/>
  </si>
  <si>
    <t>シンカンキョウセッケイ</t>
  </si>
  <si>
    <t>5-000290</t>
  </si>
  <si>
    <t>029-836-3756</t>
  </si>
  <si>
    <t>03-3221-5558</t>
  </si>
  <si>
    <t>4-000643</t>
  </si>
  <si>
    <t>06-6375-5885</t>
  </si>
  <si>
    <t>オリエンタルコンサルタンツ</t>
  </si>
  <si>
    <t>4-000014</t>
  </si>
  <si>
    <t>株式会社協和コンサルタンツ茨城営業所</t>
  </si>
  <si>
    <t>310-0021</t>
  </si>
  <si>
    <t>山口　浩平</t>
  </si>
  <si>
    <t>029-225-8178</t>
  </si>
  <si>
    <t>ニッソウケン</t>
  </si>
  <si>
    <t>生井　洋介</t>
  </si>
  <si>
    <t>307-0001</t>
  </si>
  <si>
    <t>5-000484</t>
  </si>
  <si>
    <t>広島県東広島市西条中央1-17-9</t>
  </si>
  <si>
    <t>5-004549</t>
  </si>
  <si>
    <t>皆木　卓士</t>
  </si>
  <si>
    <t>取締役副社長東京</t>
  </si>
  <si>
    <t>5-001520</t>
  </si>
  <si>
    <t>5-001468</t>
  </si>
  <si>
    <t>アイロード</t>
  </si>
  <si>
    <t>029-246-6602</t>
  </si>
  <si>
    <t>5-000508</t>
  </si>
  <si>
    <t>高橋　祐二</t>
  </si>
  <si>
    <t>048-667-9140</t>
  </si>
  <si>
    <t>029-224-5906</t>
  </si>
  <si>
    <t>ニッスイコン</t>
  </si>
  <si>
    <t>大阪府大阪市西区京町堀1ｰ8ｰ5</t>
  </si>
  <si>
    <t>310-0004</t>
  </si>
  <si>
    <t>フヨウセッケイ</t>
  </si>
  <si>
    <t>株式会社エース茨城営業所</t>
    <rPh sb="0" eb="4">
      <t>カブシキガイシャ</t>
    </rPh>
    <rPh sb="7" eb="9">
      <t>イバラキ</t>
    </rPh>
    <rPh sb="9" eb="12">
      <t>エイギョウショ</t>
    </rPh>
    <phoneticPr fontId="4"/>
  </si>
  <si>
    <t>竹内　隆</t>
  </si>
  <si>
    <t>株式会社インデックスコンサルティング</t>
  </si>
  <si>
    <t>029-879-5509</t>
  </si>
  <si>
    <t>東亜道路工業株式会社茨城支店</t>
  </si>
  <si>
    <t>028-633-0468</t>
  </si>
  <si>
    <t>株式会社ケー・シー・エス東京支社</t>
  </si>
  <si>
    <t>緑川　英男</t>
    <rPh sb="0" eb="2">
      <t>ミドリカワ</t>
    </rPh>
    <rPh sb="3" eb="5">
      <t>ヒデオ</t>
    </rPh>
    <phoneticPr fontId="4"/>
  </si>
  <si>
    <t>06-6384-7791</t>
  </si>
  <si>
    <t>エイワンケンチクジムショ</t>
  </si>
  <si>
    <t>101-0061</t>
  </si>
  <si>
    <t>株式会社佐藤総合計画</t>
  </si>
  <si>
    <t>5-004081</t>
  </si>
  <si>
    <t>株式会社ニュージェック茨城事務所</t>
  </si>
  <si>
    <t>03-3980-2754</t>
  </si>
  <si>
    <t>吉田　義英</t>
  </si>
  <si>
    <t>クニセッケイ</t>
  </si>
  <si>
    <t>5-004632</t>
  </si>
  <si>
    <t>313-0123</t>
  </si>
  <si>
    <t>タカハシシゲヤケンチクセッケイジムショ</t>
  </si>
  <si>
    <t>茨城県水戸市堀町字立原2097-4</t>
  </si>
  <si>
    <t>庄村　昌明</t>
  </si>
  <si>
    <t>株式会社ＪＲ東日本建築設計</t>
  </si>
  <si>
    <t>土質及び基礎</t>
    <rPh sb="0" eb="2">
      <t>ドシツ</t>
    </rPh>
    <rPh sb="2" eb="3">
      <t>オヨ</t>
    </rPh>
    <rPh sb="4" eb="6">
      <t>キソ</t>
    </rPh>
    <phoneticPr fontId="4"/>
  </si>
  <si>
    <t>4-000046</t>
  </si>
  <si>
    <t>029-221-0721</t>
  </si>
  <si>
    <t>029-226-7881</t>
  </si>
  <si>
    <t>株式会社教育施設研究所本社</t>
  </si>
  <si>
    <t>チュウオウジオマチックス</t>
  </si>
  <si>
    <t>茨城県土浦市文京町3-31</t>
  </si>
  <si>
    <t>株式会社コクドリサーチ茨城営業所</t>
  </si>
  <si>
    <t>03-5695-9303</t>
  </si>
  <si>
    <t>03-3200-2053</t>
  </si>
  <si>
    <t>5-000339</t>
  </si>
  <si>
    <t>03-5458-6117</t>
  </si>
  <si>
    <t>測量</t>
  </si>
  <si>
    <t>フッケンエンジニヤリング</t>
  </si>
  <si>
    <t>0297-21-2236</t>
  </si>
  <si>
    <t>安部　好司</t>
  </si>
  <si>
    <t>イケダセツビセッケイジムショ</t>
  </si>
  <si>
    <t>セキヤマフドウサンカンテイジムショ</t>
  </si>
  <si>
    <t>5-000095</t>
  </si>
  <si>
    <t>茨城県筑西市一本松35</t>
  </si>
  <si>
    <t>000510</t>
  </si>
  <si>
    <t>5-000319</t>
  </si>
  <si>
    <t>茨城県水戸市渡里町2710-6</t>
  </si>
  <si>
    <t>03-3830-6555</t>
  </si>
  <si>
    <t>03-3490-9545</t>
  </si>
  <si>
    <t>5-000536</t>
  </si>
  <si>
    <t>319-3112</t>
  </si>
  <si>
    <t>株式会社東鳳電通設計事務所東京支店</t>
  </si>
  <si>
    <t>會澤　裕彰</t>
  </si>
  <si>
    <t>有限会社アーキテック</t>
  </si>
  <si>
    <t>茨城県水戸市住吉町14-8</t>
  </si>
  <si>
    <t>東京都千代田区神田美土代町1番地</t>
  </si>
  <si>
    <t>茨城県常総市豊田2474-7</t>
  </si>
  <si>
    <t>測量一般</t>
    <rPh sb="0" eb="2">
      <t>ソクリョウ</t>
    </rPh>
    <rPh sb="2" eb="4">
      <t>イッパン</t>
    </rPh>
    <phoneticPr fontId="4"/>
  </si>
  <si>
    <t>株式会社水戸鑑定</t>
  </si>
  <si>
    <t>石川　和男</t>
  </si>
  <si>
    <t>029-895-4514</t>
  </si>
  <si>
    <t>群馬県前橋市元総社町142-1</t>
  </si>
  <si>
    <t>群馬県佐波郡玉村町板井311-1</t>
  </si>
  <si>
    <t>5-000048</t>
  </si>
  <si>
    <t>029-240-1350</t>
  </si>
  <si>
    <t>4-000180</t>
  </si>
  <si>
    <t>モウカンジョウカシステム</t>
  </si>
  <si>
    <t>東京都北区上中里１－１１－８</t>
  </si>
  <si>
    <t>03-3760-5415</t>
  </si>
  <si>
    <t>大阪府大阪市西区京町堀1-10-14</t>
  </si>
  <si>
    <t>小柴　晴貴</t>
  </si>
  <si>
    <t>0296-58-6098</t>
  </si>
  <si>
    <t>空間情報サービス株式会社</t>
  </si>
  <si>
    <t>029-243-0540</t>
  </si>
  <si>
    <t>内測</t>
    <rPh sb="0" eb="1">
      <t>ナイ</t>
    </rPh>
    <phoneticPr fontId="4"/>
  </si>
  <si>
    <t>5-000280</t>
  </si>
  <si>
    <t>311-0107</t>
  </si>
  <si>
    <t>ヒカリエンジニアリング</t>
  </si>
  <si>
    <t>有限会社アップル建築設計事務所</t>
  </si>
  <si>
    <t>トウケンジオテック</t>
  </si>
  <si>
    <t>029-231-5419</t>
  </si>
  <si>
    <t>310-0801</t>
  </si>
  <si>
    <t>0295-52-1553</t>
  </si>
  <si>
    <t>5-000572</t>
  </si>
  <si>
    <t>猪野　勝美</t>
  </si>
  <si>
    <t>4-000623</t>
  </si>
  <si>
    <t>株式会社丸川建築設計事務所東京事務所</t>
  </si>
  <si>
    <t>その他の業務</t>
    <rPh sb="2" eb="3">
      <t>タ</t>
    </rPh>
    <rPh sb="4" eb="6">
      <t>ギョウム</t>
    </rPh>
    <phoneticPr fontId="4"/>
  </si>
  <si>
    <t>株式会社水環境プランニング茨城支店</t>
    <rPh sb="0" eb="4">
      <t>カブシキガイシャ</t>
    </rPh>
    <rPh sb="4" eb="5">
      <t>ミズ</t>
    </rPh>
    <rPh sb="5" eb="7">
      <t>カンキョウ</t>
    </rPh>
    <rPh sb="13" eb="15">
      <t>イバラキ</t>
    </rPh>
    <rPh sb="15" eb="17">
      <t>シテン</t>
    </rPh>
    <phoneticPr fontId="4"/>
  </si>
  <si>
    <t>株式会社ジャスト</t>
  </si>
  <si>
    <t>5-000148</t>
  </si>
  <si>
    <t>宮城県仙台市青葉区二日町17―27</t>
  </si>
  <si>
    <t>4-000116</t>
  </si>
  <si>
    <t>コクサイカイハツコンサルタンツ</t>
  </si>
  <si>
    <t>03-3528-6349</t>
  </si>
  <si>
    <t>岡井　哲朗</t>
  </si>
  <si>
    <t>オフィス代表</t>
  </si>
  <si>
    <t>意匠</t>
    <rPh sb="0" eb="2">
      <t>イショウ</t>
    </rPh>
    <phoneticPr fontId="4"/>
  </si>
  <si>
    <t>042-582-7155</t>
  </si>
  <si>
    <t>0297-73-1138</t>
  </si>
  <si>
    <t>5-000577</t>
  </si>
  <si>
    <t>4-000159</t>
  </si>
  <si>
    <t>5-000030</t>
  </si>
  <si>
    <t>トウヨウコンサルタント</t>
  </si>
  <si>
    <t>メイワフドウサンカンテイ</t>
  </si>
  <si>
    <t>06-4791-3100</t>
  </si>
  <si>
    <t>029-231-5077</t>
  </si>
  <si>
    <t>東京都千代田区神田三崎町3-2-8 ｸﾞﾗﾝﾊﾞﾚｰ三崎町2階</t>
  </si>
  <si>
    <t>06-6766-3900</t>
  </si>
  <si>
    <t>株式会社ＮＪＳ茨城出張所</t>
  </si>
  <si>
    <t>土田　悟</t>
  </si>
  <si>
    <t>株式会社澤田不動産鑑定所</t>
  </si>
  <si>
    <t>5-000588</t>
  </si>
  <si>
    <t>0296-21-7006</t>
  </si>
  <si>
    <t>茨城県守谷市本町536-1</t>
  </si>
  <si>
    <t>029-271-1139</t>
  </si>
  <si>
    <t>株式会社三協技術茨城営業所</t>
  </si>
  <si>
    <t>キョウドウソクリョウ</t>
  </si>
  <si>
    <t>東京都千代田区岩本町3-9-13 岩本町寿共同ﾋﾞﾙ</t>
  </si>
  <si>
    <t>029-899-2191</t>
  </si>
  <si>
    <t>5-004544</t>
  </si>
  <si>
    <t>愛知県名古屋市中区丸の内３－２２－１</t>
  </si>
  <si>
    <t>村上　卓也</t>
  </si>
  <si>
    <t>建築関係
建設コンサルタント業務</t>
    <rPh sb="0" eb="2">
      <t>ケンチク</t>
    </rPh>
    <rPh sb="2" eb="4">
      <t>カンケイ</t>
    </rPh>
    <rPh sb="5" eb="7">
      <t>ケンセツ</t>
    </rPh>
    <rPh sb="14" eb="16">
      <t>ギョウム</t>
    </rPh>
    <phoneticPr fontId="4"/>
  </si>
  <si>
    <t>029-855-3133</t>
  </si>
  <si>
    <t>319-2224</t>
  </si>
  <si>
    <t>茨城県水戸市泉町2-2-30</t>
  </si>
  <si>
    <t>048-797-6522</t>
  </si>
  <si>
    <t>カンキョウソウゴウリサーチ</t>
  </si>
  <si>
    <t>4-000681</t>
  </si>
  <si>
    <t>東京都新宿区西新宿６－２２－１</t>
  </si>
  <si>
    <t>長南　栄一</t>
  </si>
  <si>
    <t>コクドボウサイギジュツ</t>
  </si>
  <si>
    <t>東京都中央区日本橋大伝馬町11-8</t>
  </si>
  <si>
    <t>小沼　良一</t>
  </si>
  <si>
    <t>5-000612</t>
  </si>
  <si>
    <t>茨城県水戸市泉町2-4-28</t>
  </si>
  <si>
    <t>愛知県名古屋市中区丸の内１－１６－１５</t>
  </si>
  <si>
    <t>カネダセッケイジムショ</t>
  </si>
  <si>
    <t>トビタギケン</t>
  </si>
  <si>
    <t>チュウオウコンサルタンツ</t>
  </si>
  <si>
    <t>茨城県水戸市三の丸2-10-14</t>
  </si>
  <si>
    <t>徳岡　浩二</t>
  </si>
  <si>
    <t>執行役員支店長</t>
  </si>
  <si>
    <t>され，契約できる業者</t>
    <rPh sb="3" eb="5">
      <t>ケイヤク</t>
    </rPh>
    <rPh sb="8" eb="10">
      <t>ギョウシャ</t>
    </rPh>
    <phoneticPr fontId="4"/>
  </si>
  <si>
    <t>048-815-7780</t>
  </si>
  <si>
    <t>5-001573</t>
  </si>
  <si>
    <t>5-000627</t>
  </si>
  <si>
    <t>000172</t>
  </si>
  <si>
    <t>茨城県水戸市酒門町3035-8</t>
  </si>
  <si>
    <t>5-003681</t>
  </si>
  <si>
    <t>城北測量設計株式会社常陸大宮営業所</t>
  </si>
  <si>
    <t>株式会社アサヒコンサルタンツ</t>
  </si>
  <si>
    <t>アズサセッケイ</t>
  </si>
  <si>
    <t>011-859-2600</t>
  </si>
  <si>
    <t>03-3661-8376</t>
  </si>
  <si>
    <t>リョクケイ</t>
  </si>
  <si>
    <t>竜野　泰一</t>
  </si>
  <si>
    <t>5-000628</t>
  </si>
  <si>
    <t>神永　敏弘</t>
  </si>
  <si>
    <t>アトリエテンイッキュウケンチクシジムショ</t>
  </si>
  <si>
    <t>オウヨウチシツ</t>
  </si>
  <si>
    <t>ム</t>
  </si>
  <si>
    <t>029-821-6110</t>
  </si>
  <si>
    <t>株式会社東洋設計茨城営業所</t>
  </si>
  <si>
    <t>東京都渋谷区恵比寿1-20-22</t>
  </si>
  <si>
    <t>小柳　登志雄</t>
  </si>
  <si>
    <t>029-851-6420</t>
  </si>
  <si>
    <t>アイビーコンサルタント</t>
  </si>
  <si>
    <t>5-000411</t>
  </si>
  <si>
    <t>300-0823</t>
  </si>
  <si>
    <t>コクサイソウケンコンサルタント</t>
  </si>
  <si>
    <t>4-004190</t>
  </si>
  <si>
    <t>024-926-0081</t>
  </si>
  <si>
    <t>5-000642</t>
  </si>
  <si>
    <t>セイカンケンサセンター</t>
  </si>
  <si>
    <t>茨城県土浦市桜町4-3-20</t>
  </si>
  <si>
    <t>5-000867</t>
  </si>
  <si>
    <t>093-882-9050</t>
  </si>
  <si>
    <t>茨城県水戸市酒門町4232-28</t>
  </si>
  <si>
    <t>029-225-6745</t>
  </si>
  <si>
    <t>株式会社時設計</t>
  </si>
  <si>
    <t>カブシキカイシャハマダシンタケンチクジムショ</t>
  </si>
  <si>
    <t>ミツイコウソク</t>
  </si>
  <si>
    <t>カワマタカンコウシャ</t>
  </si>
  <si>
    <t>03-5639-1951</t>
  </si>
  <si>
    <t>茨城県水戸市若宮1-6-7</t>
  </si>
  <si>
    <t>西倉　哲夫</t>
  </si>
  <si>
    <t>0299-22-4080</t>
  </si>
  <si>
    <t>029-231-0960</t>
  </si>
  <si>
    <t>03-6722-2126</t>
  </si>
  <si>
    <t>塙　仁</t>
  </si>
  <si>
    <t>マスヤマサカエケンチクセッケイジムショ</t>
  </si>
  <si>
    <t>5-000741</t>
  </si>
  <si>
    <t>5-000299</t>
  </si>
  <si>
    <t>045-651-4132</t>
  </si>
  <si>
    <t>トシケイカクケンキュウジョ</t>
  </si>
  <si>
    <t>株式会社福富建築設計事務所</t>
  </si>
  <si>
    <t>5-000683</t>
  </si>
  <si>
    <t>株式会社四方建築設計事務所</t>
    <rPh sb="0" eb="4">
      <t>カブシキガイシャ</t>
    </rPh>
    <rPh sb="4" eb="5">
      <t>ヨン</t>
    </rPh>
    <rPh sb="5" eb="6">
      <t>ホウ</t>
    </rPh>
    <rPh sb="6" eb="8">
      <t>ケンチク</t>
    </rPh>
    <rPh sb="8" eb="10">
      <t>セッケイ</t>
    </rPh>
    <rPh sb="10" eb="13">
      <t>ジムショ</t>
    </rPh>
    <phoneticPr fontId="4"/>
  </si>
  <si>
    <t>高田　正道</t>
  </si>
  <si>
    <t>フロムゼロケンチクデザインシツ</t>
  </si>
  <si>
    <t>中　茂政</t>
  </si>
  <si>
    <t>4-000328</t>
  </si>
  <si>
    <t>ピーシーレールウェイコンサルタント</t>
  </si>
  <si>
    <t>イノセッケイ</t>
  </si>
  <si>
    <t>南雲　克彦</t>
  </si>
  <si>
    <t>神奈川県横浜市中区翁町1-4-5</t>
  </si>
  <si>
    <t>テイコクコンサルタント</t>
  </si>
  <si>
    <t>茨城県日立市東金沢町5-3-15</t>
  </si>
  <si>
    <t>4-000568</t>
  </si>
  <si>
    <t>清水　雄</t>
  </si>
  <si>
    <t>クジケンチクセッケイシツ</t>
  </si>
  <si>
    <t>029-296-3587</t>
  </si>
  <si>
    <t>一本杉　洋</t>
  </si>
  <si>
    <t>千葉県千葉市中央区今井１－２３－７</t>
  </si>
  <si>
    <t>ヒガシニッポンデンシンデンワ</t>
  </si>
  <si>
    <t>東京支社長</t>
  </si>
  <si>
    <t>茨城県古河市久能878-1</t>
  </si>
  <si>
    <t>03-3949-3071</t>
  </si>
  <si>
    <t>4-000113</t>
  </si>
  <si>
    <t>03-5226-1113</t>
  </si>
  <si>
    <t>ソウケン</t>
  </si>
  <si>
    <t>ナ</t>
  </si>
  <si>
    <t>5-000702</t>
  </si>
  <si>
    <t>キョウドウセッケイ</t>
  </si>
  <si>
    <t>折原　俊昭</t>
  </si>
  <si>
    <t>4-000615</t>
  </si>
  <si>
    <t>町田　光三</t>
  </si>
  <si>
    <t>0294-24-0978</t>
  </si>
  <si>
    <t>市橋　政浩</t>
  </si>
  <si>
    <t>株式会社松田平田設計</t>
  </si>
  <si>
    <t>029-306-8961</t>
  </si>
  <si>
    <t>ダイイチソッコウ</t>
  </si>
  <si>
    <t>茨城県土浦市おおつ野7-2-12</t>
  </si>
  <si>
    <t>上吉原　均</t>
  </si>
  <si>
    <t>茨城県水戸市南町2-6-34 浅野ﾋﾞﾙ201</t>
  </si>
  <si>
    <t>029-257-8583</t>
  </si>
  <si>
    <t>株式会社テックサーベイ</t>
  </si>
  <si>
    <t>株式会社広和設計</t>
  </si>
  <si>
    <t>茨城県筑西市新治1996-56</t>
  </si>
  <si>
    <t>株式会社シーエスエンジニアズ水戸営業所</t>
  </si>
  <si>
    <t>茨城県水戸市大場町2504-3</t>
  </si>
  <si>
    <t>カントウチシツ</t>
  </si>
  <si>
    <t>03-5974-2021</t>
  </si>
  <si>
    <t>菊地設備設計事務所</t>
  </si>
  <si>
    <t>浅野　真司</t>
  </si>
  <si>
    <t>株式会社コーセツコンサルタント関東支店</t>
  </si>
  <si>
    <t>5-000734</t>
  </si>
  <si>
    <t>地質</t>
  </si>
  <si>
    <t>03-5202-9550</t>
  </si>
  <si>
    <t>ニチレキ</t>
  </si>
  <si>
    <t>4-004269</t>
  </si>
  <si>
    <t>305-0031</t>
  </si>
  <si>
    <t>黒沢　善恒</t>
  </si>
  <si>
    <t>4-000170</t>
  </si>
  <si>
    <t>272-0015</t>
  </si>
  <si>
    <t>049-225-7264</t>
  </si>
  <si>
    <t>029-244-0695</t>
  </si>
  <si>
    <t>高橋　識光</t>
  </si>
  <si>
    <t>茨城県土浦市真鍋5-16-26</t>
  </si>
  <si>
    <t>029-839-5601</t>
  </si>
  <si>
    <t>5-001495</t>
  </si>
  <si>
    <t>株式会社ヤモリ</t>
  </si>
  <si>
    <t>サンリツチョウサセッケイ</t>
  </si>
  <si>
    <t>048-840-4118</t>
  </si>
  <si>
    <t>鎌田　富士夫</t>
  </si>
  <si>
    <t>株式会社アコード</t>
  </si>
  <si>
    <t>029-232-4784</t>
  </si>
  <si>
    <t>317-0052</t>
  </si>
  <si>
    <t>03-6311-8151</t>
  </si>
  <si>
    <t>0299-23-7220</t>
  </si>
  <si>
    <t>株式会社ＳＵＮ総合</t>
  </si>
  <si>
    <t>中川　清</t>
  </si>
  <si>
    <t>5-001412</t>
  </si>
  <si>
    <t>4-000394</t>
  </si>
  <si>
    <t>星野　達</t>
  </si>
  <si>
    <t>シロイキカク</t>
  </si>
  <si>
    <t>4-000395</t>
  </si>
  <si>
    <t>マップソクセツ</t>
  </si>
  <si>
    <t>5-000197</t>
  </si>
  <si>
    <t>茨城県水戸市宮町1-2-4MYMﾋﾞﾙBIZCOMFORT5号室</t>
  </si>
  <si>
    <t>ツクバソウゴウセッケイジムショ</t>
  </si>
  <si>
    <t>5-000920</t>
  </si>
  <si>
    <t>日栄地質測量設計株式会社</t>
  </si>
  <si>
    <t>茨城営業所長</t>
  </si>
  <si>
    <t>大西　錦城</t>
  </si>
  <si>
    <t>5-000130</t>
  </si>
  <si>
    <t>増島　哲二</t>
  </si>
  <si>
    <t>高槻　一雄</t>
  </si>
  <si>
    <t>土屋　正</t>
  </si>
  <si>
    <t>株式会社建設環境研究所</t>
  </si>
  <si>
    <t>029-878-3048</t>
  </si>
  <si>
    <t>株式会社エス・ディ・ワークス</t>
  </si>
  <si>
    <t>波江野　光男</t>
  </si>
  <si>
    <t>ニッポンサクヒンケンキュウジョ</t>
  </si>
  <si>
    <t>ミヤモトケンチクアトリエ</t>
  </si>
  <si>
    <t>4-000391</t>
  </si>
  <si>
    <t>森田　良宏</t>
  </si>
  <si>
    <t>東京都港区西新橋2-35-2</t>
  </si>
  <si>
    <t>サンユウソクリョウセッケイ</t>
  </si>
  <si>
    <t>Ｇ建築設計事務所</t>
  </si>
  <si>
    <t>栃木県塩谷郡高根沢町光陽台5-13-2</t>
  </si>
  <si>
    <t>常陸総合鑑定</t>
  </si>
  <si>
    <t>ホ</t>
  </si>
  <si>
    <t>茨城県水戸市渡里町2348-2-301</t>
  </si>
  <si>
    <t>5-000989</t>
  </si>
  <si>
    <t>大阪府大阪市北区中崎西2-4-12 梅田ｾﾝﾀｰﾋﾞﾙ</t>
  </si>
  <si>
    <t>075-431-0006</t>
  </si>
  <si>
    <t>カワサキチシツ</t>
  </si>
  <si>
    <t>075-431-0055</t>
  </si>
  <si>
    <t>5-001014</t>
  </si>
  <si>
    <t>029-303-7991</t>
  </si>
  <si>
    <t>029-861-8847</t>
  </si>
  <si>
    <t>コクサイコウギョウ</t>
  </si>
  <si>
    <t>株式会社キミコン千葉支店</t>
  </si>
  <si>
    <t>4-000052</t>
  </si>
  <si>
    <t>03-3249-1509</t>
  </si>
  <si>
    <t>株式会社ヤマニ</t>
  </si>
  <si>
    <t>5-001018</t>
  </si>
  <si>
    <t>高田不動産鑑定株式会社</t>
  </si>
  <si>
    <t>4-003538</t>
  </si>
  <si>
    <t>03-3845-8119</t>
  </si>
  <si>
    <t>03-5791-1144</t>
  </si>
  <si>
    <t>アトリエ０３建築設計事務所</t>
  </si>
  <si>
    <t>313-0062</t>
  </si>
  <si>
    <t>ＡＩＳ総合設計株式会社茨城営業所</t>
  </si>
  <si>
    <t>ニホンカイジョウコウジ</t>
  </si>
  <si>
    <t>0294-77-0445</t>
  </si>
  <si>
    <t>ケン設計事務所</t>
  </si>
  <si>
    <t>貝塚　勇</t>
  </si>
  <si>
    <t>株式会社建文</t>
  </si>
  <si>
    <t>坂本　龍弥</t>
  </si>
  <si>
    <t>東京都豊島区東池袋４－４１－２４</t>
  </si>
  <si>
    <t>大和田　茂</t>
  </si>
  <si>
    <t>磯崎　達也</t>
  </si>
  <si>
    <t>市内業者及び市内に営業所等があり，年間委任</t>
    <rPh sb="0" eb="2">
      <t>シナイ</t>
    </rPh>
    <rPh sb="2" eb="4">
      <t>ギョウシャ</t>
    </rPh>
    <rPh sb="4" eb="5">
      <t>オヨ</t>
    </rPh>
    <rPh sb="6" eb="8">
      <t>シナイ</t>
    </rPh>
    <rPh sb="9" eb="13">
      <t>エイギョウショトウ</t>
    </rPh>
    <rPh sb="17" eb="19">
      <t>ネンカン</t>
    </rPh>
    <rPh sb="19" eb="21">
      <t>イニン</t>
    </rPh>
    <phoneticPr fontId="4"/>
  </si>
  <si>
    <t>タカシマテクノロジーセンター</t>
  </si>
  <si>
    <t>ダイミック</t>
  </si>
  <si>
    <t>5-004344</t>
  </si>
  <si>
    <t>029-248-5112</t>
  </si>
  <si>
    <t>5-001053</t>
  </si>
  <si>
    <t>カイハツトラノモンコンサルタント</t>
  </si>
  <si>
    <t>4-000090</t>
  </si>
  <si>
    <t>5-001259</t>
  </si>
  <si>
    <t>5-000024</t>
  </si>
  <si>
    <t>コウノマサヒロケンチクセッケイジムショ</t>
  </si>
  <si>
    <t>茨城県牛久市中央3-10-3</t>
  </si>
  <si>
    <t>0297-77-7980</t>
  </si>
  <si>
    <t>イガラシソウギョウ</t>
  </si>
  <si>
    <t>5-000266</t>
  </si>
  <si>
    <t>ニチワエンジニアリング</t>
  </si>
  <si>
    <t>0277-40-2621</t>
  </si>
  <si>
    <t>株式会社ピーシーレールウェイコンサルタント茨城営業所</t>
  </si>
  <si>
    <t>堀田　昇克</t>
  </si>
  <si>
    <t>東京都中央区日本橋人形町2ｰ16ｰ2ｰ4階</t>
  </si>
  <si>
    <t>5-001120</t>
  </si>
  <si>
    <t>造園</t>
    <rPh sb="0" eb="2">
      <t>ゾウエン</t>
    </rPh>
    <phoneticPr fontId="4"/>
  </si>
  <si>
    <t>布施　真宏</t>
  </si>
  <si>
    <t>03-3358-5545</t>
  </si>
  <si>
    <t>千葉県習志野市津田沼1-15-11-101</t>
  </si>
  <si>
    <t>引田　正勝</t>
  </si>
  <si>
    <t>茨城県水戸市大町3-2-48</t>
  </si>
  <si>
    <t>株式会社コモン都市設計</t>
  </si>
  <si>
    <t>カイハツケイカクケンキュウジョ</t>
  </si>
  <si>
    <t>建設機械</t>
    <rPh sb="0" eb="2">
      <t>ケンセツ</t>
    </rPh>
    <rPh sb="2" eb="4">
      <t>キカイ</t>
    </rPh>
    <phoneticPr fontId="4"/>
  </si>
  <si>
    <t>フッケンギジュツコンサルタント</t>
  </si>
  <si>
    <t>135-8622</t>
  </si>
  <si>
    <t>4-000438</t>
  </si>
  <si>
    <t>サンシン</t>
  </si>
  <si>
    <t>埼玉県さいたま市大宮区桜木町２－４６４－１</t>
  </si>
  <si>
    <t>319-3114</t>
  </si>
  <si>
    <t>株式会社日産技術コンサルタント茨城事務所</t>
  </si>
  <si>
    <t>地図の調整</t>
    <rPh sb="0" eb="2">
      <t>チズ</t>
    </rPh>
    <rPh sb="3" eb="5">
      <t>チョウセイ</t>
    </rPh>
    <phoneticPr fontId="4"/>
  </si>
  <si>
    <t>4-004303</t>
  </si>
  <si>
    <t>レ</t>
  </si>
  <si>
    <t>03-3967-1781</t>
  </si>
  <si>
    <t>斎藤　隆士</t>
  </si>
  <si>
    <t>029-353-8721</t>
  </si>
  <si>
    <t>福島県いわき市平字正内町１０１</t>
  </si>
  <si>
    <t>5-001547</t>
  </si>
  <si>
    <t>ジョウバンチカコウギョウ</t>
  </si>
  <si>
    <t>000571</t>
  </si>
  <si>
    <t>5-004432</t>
  </si>
  <si>
    <t>東京都港区芝五丁目34番2号</t>
  </si>
  <si>
    <t>東京都杉並区上荻3-24-13</t>
  </si>
  <si>
    <t>大阪府大阪市中央区本町橋５－１４</t>
  </si>
  <si>
    <t>東京都台東区台東4-24-8</t>
  </si>
  <si>
    <t>5-004218</t>
  </si>
  <si>
    <t>5-004195</t>
  </si>
  <si>
    <t>山口　博司</t>
  </si>
  <si>
    <t>中央コンサルタンツ株式会社東京支店</t>
  </si>
  <si>
    <t>小久保　鉄也</t>
  </si>
  <si>
    <t>300-2637</t>
  </si>
  <si>
    <t>ニホンソクチセッケイ</t>
  </si>
  <si>
    <t>白柳　広樹</t>
  </si>
  <si>
    <t>ウッドサークル</t>
  </si>
  <si>
    <t>タイヨウエンジニアリング</t>
  </si>
  <si>
    <t>茨城県ひたちなか市殿山町2-10-41</t>
  </si>
  <si>
    <t>東洋地質株式会社</t>
  </si>
  <si>
    <t>株式会社工藤設計茨城営業所</t>
  </si>
  <si>
    <t>000158</t>
  </si>
  <si>
    <t>330-0071</t>
  </si>
  <si>
    <t>03-5410-2525</t>
  </si>
  <si>
    <t>小林　康男</t>
  </si>
  <si>
    <t>4-004289</t>
  </si>
  <si>
    <t>千葉県千葉市中央区中央3-10-6</t>
  </si>
  <si>
    <t>地質調査業務</t>
    <rPh sb="0" eb="2">
      <t>チシツ</t>
    </rPh>
    <rPh sb="2" eb="4">
      <t>チョウサ</t>
    </rPh>
    <rPh sb="4" eb="6">
      <t>ギョウム</t>
    </rPh>
    <phoneticPr fontId="4"/>
  </si>
  <si>
    <t>大久保　敬嗣</t>
  </si>
  <si>
    <t>サンビーム</t>
  </si>
  <si>
    <t>桑原　知己</t>
  </si>
  <si>
    <t>305-0045</t>
  </si>
  <si>
    <t>茨城県つくば市羽成3-1</t>
  </si>
  <si>
    <t>株式会社ＩＮＡ新建築研究所</t>
  </si>
  <si>
    <t>03-5632-7811</t>
  </si>
  <si>
    <t>5-000151</t>
  </si>
  <si>
    <t>武内　秀浩</t>
  </si>
  <si>
    <t>5-000142</t>
  </si>
  <si>
    <t>株式会社総合環境分析北関東支社</t>
    <rPh sb="0" eb="4">
      <t>カブシキガイシャ</t>
    </rPh>
    <rPh sb="4" eb="6">
      <t>ソウゴウ</t>
    </rPh>
    <rPh sb="6" eb="8">
      <t>カンキョウ</t>
    </rPh>
    <rPh sb="8" eb="10">
      <t>ブンセキ</t>
    </rPh>
    <rPh sb="10" eb="13">
      <t>キタカントウ</t>
    </rPh>
    <rPh sb="13" eb="15">
      <t>シシャ</t>
    </rPh>
    <phoneticPr fontId="4"/>
  </si>
  <si>
    <t>サトウフドウサンカンテイ</t>
  </si>
  <si>
    <t>5-001607</t>
  </si>
  <si>
    <t>茨城県水戸市河和田2ｰ2190ｰ7</t>
  </si>
  <si>
    <t>大月　一代</t>
  </si>
  <si>
    <t>茨城県つくば市吾妻1-5-7</t>
  </si>
  <si>
    <t>301-0855</t>
  </si>
  <si>
    <t>ヒノ</t>
  </si>
  <si>
    <t>嶋田　友和</t>
  </si>
  <si>
    <t>03-5980-2633</t>
  </si>
  <si>
    <t>益子　幸</t>
  </si>
  <si>
    <t>ナスカ</t>
  </si>
  <si>
    <t>027-233-0561</t>
  </si>
  <si>
    <t>029-291-7790</t>
  </si>
  <si>
    <t>株式会社エービス技術</t>
  </si>
  <si>
    <t>株式会社三水コンサルタント茨城事務所</t>
  </si>
  <si>
    <t>登記手続き等</t>
    <rPh sb="0" eb="2">
      <t>トウキ</t>
    </rPh>
    <rPh sb="2" eb="4">
      <t>テツヅ</t>
    </rPh>
    <rPh sb="5" eb="6">
      <t>トウ</t>
    </rPh>
    <phoneticPr fontId="4"/>
  </si>
  <si>
    <t>株式会社綜企画設計茨城支店</t>
  </si>
  <si>
    <t>山口　武志</t>
  </si>
  <si>
    <t>東京都中野区中央5-2-1</t>
  </si>
  <si>
    <t>4-000160</t>
  </si>
  <si>
    <t>株式会社道路建設コンサルタント茨城営業所</t>
  </si>
  <si>
    <t>103-0007</t>
  </si>
  <si>
    <t>4-000197</t>
  </si>
  <si>
    <t>ヤシマコンサルタント</t>
  </si>
  <si>
    <t>株式会社シー・アイ・エス</t>
  </si>
  <si>
    <t>東京都港区元赤坂1-1-15ﾆｭｰﾄﾖﾋﾞﾙ</t>
  </si>
  <si>
    <t>株式会社環境総合研究所北関東支社</t>
    <rPh sb="11" eb="12">
      <t>キタ</t>
    </rPh>
    <rPh sb="12" eb="14">
      <t>カントウ</t>
    </rPh>
    <rPh sb="14" eb="16">
      <t>シシャ</t>
    </rPh>
    <phoneticPr fontId="4"/>
  </si>
  <si>
    <t>5-001449</t>
  </si>
  <si>
    <t>029-254-0434</t>
  </si>
  <si>
    <t>株式会社Ｍ・Ｋジオプラン</t>
  </si>
  <si>
    <t>崎川　修</t>
  </si>
  <si>
    <t>茨城県那珂市額田南郷2216-3</t>
  </si>
  <si>
    <t>4-000300</t>
  </si>
  <si>
    <t>コクドジョウホウカイハツ</t>
  </si>
  <si>
    <t>茨城県水戸市見川2-86-13</t>
  </si>
  <si>
    <t>松川　統久</t>
  </si>
  <si>
    <t>茨城県水戸市加倉井町1375-7</t>
  </si>
  <si>
    <t>イバラキケンコウキョウショクタクトウキシホウショシキョウカイ</t>
  </si>
  <si>
    <t>4-004051</t>
  </si>
  <si>
    <t>山崎　修一</t>
  </si>
  <si>
    <t>石嶋　寿和</t>
  </si>
  <si>
    <t>5-001459</t>
  </si>
  <si>
    <t>4-004123</t>
  </si>
  <si>
    <t>坂井　達郎</t>
  </si>
  <si>
    <t>4-003628</t>
  </si>
  <si>
    <t>中山　敬二</t>
  </si>
  <si>
    <t>茨城県水戸市五軒町2-4-21-501</t>
  </si>
  <si>
    <t>5-001467</t>
  </si>
  <si>
    <t>トオホオデンツウセッケイジムショ</t>
  </si>
  <si>
    <t>布瀬　則雄</t>
  </si>
  <si>
    <t>043-261-7714</t>
  </si>
  <si>
    <t>03-3242-7021</t>
  </si>
  <si>
    <t>秋桜構造計画</t>
  </si>
  <si>
    <t>有限会社アセットアプレイザル常陸</t>
  </si>
  <si>
    <t>シーラカンスアンドアソシエイツ</t>
  </si>
  <si>
    <t>03-3953-5879</t>
  </si>
  <si>
    <t>アンドウセッケイ</t>
  </si>
  <si>
    <t>株式会社のあ設計事務所</t>
  </si>
  <si>
    <t>株式会社アースリサーチ茨城営業所</t>
  </si>
  <si>
    <t>トウヨウチシツ</t>
  </si>
  <si>
    <t>アイコンサルタント</t>
  </si>
  <si>
    <t>シントシセッケイ</t>
  </si>
  <si>
    <t>309-1106</t>
  </si>
  <si>
    <t>東京都台東区東上野4-27-3</t>
  </si>
  <si>
    <t>029-225-4353</t>
  </si>
  <si>
    <t>5-001506</t>
  </si>
  <si>
    <t>029-291-6299</t>
  </si>
  <si>
    <t>株式会社柴建築設計事務所</t>
  </si>
  <si>
    <t>046-295-0831</t>
  </si>
  <si>
    <t>168-0064</t>
  </si>
  <si>
    <t>藤田　秀夫</t>
  </si>
  <si>
    <t>ビーム計画設計株式会社東京支店</t>
  </si>
  <si>
    <t>茨城県土浦市板谷6-651-203</t>
  </si>
  <si>
    <t>白井　俊明</t>
  </si>
  <si>
    <t>国際航業株式会社水戸営業所</t>
  </si>
  <si>
    <t>株式会社土屋建築研究所茨城支所</t>
  </si>
  <si>
    <t>0280-32-6662</t>
  </si>
  <si>
    <t>株式会社協和地質コンサルタント茨城事務所</t>
  </si>
  <si>
    <t>埼玉県川越市脇田本町１１－２７</t>
  </si>
  <si>
    <t>第一航業株式会社北関東支社</t>
  </si>
  <si>
    <t>5-001527</t>
  </si>
  <si>
    <t>アオソクコンサルタント</t>
  </si>
  <si>
    <t>茨城県笠間市下市毛55-26</t>
  </si>
  <si>
    <t>東京都渋谷区初台１－８－６</t>
  </si>
  <si>
    <t>カンキョウブンセキセンター</t>
  </si>
  <si>
    <t>03-3548-3251</t>
  </si>
  <si>
    <t>茨城県水戸市南町2-6-13</t>
  </si>
  <si>
    <t>000611</t>
  </si>
  <si>
    <t>東京都台東区東上野2-9-1</t>
  </si>
  <si>
    <t>4-000599</t>
  </si>
  <si>
    <t>野口　裕司</t>
  </si>
  <si>
    <t>153-0052</t>
  </si>
  <si>
    <t>東京都品川区東五反田5-10-8</t>
  </si>
  <si>
    <t>5-004495</t>
  </si>
  <si>
    <t>トウデンヨウチ</t>
  </si>
  <si>
    <t>株式会社グリーンエコ東京事務所</t>
  </si>
  <si>
    <t>03-5835-2631</t>
  </si>
  <si>
    <t>茨城県水戸市城南2-5-45</t>
  </si>
  <si>
    <t>三井共同建設コンサルタント株式会社茨城営業所</t>
  </si>
  <si>
    <t>五十嵐　則夫</t>
  </si>
  <si>
    <t>株式会社八州コンサルタント</t>
  </si>
  <si>
    <t>029-247-6744</t>
  </si>
  <si>
    <t>東京都中央区日本橋蠣殻町2-13-5</t>
  </si>
  <si>
    <t>東京都港区港南2-12-23</t>
  </si>
  <si>
    <t>4-000649</t>
  </si>
  <si>
    <t>株式会社八州水戸営業所</t>
  </si>
  <si>
    <t>アールテックコンサルタント株式会社</t>
  </si>
  <si>
    <t>ナカヤマケイジケンチクセッケイジムショ</t>
  </si>
  <si>
    <t>000652</t>
  </si>
  <si>
    <t>遠藤　克彦</t>
  </si>
  <si>
    <t>5-000835</t>
  </si>
  <si>
    <t>03-3458-0610</t>
  </si>
  <si>
    <t>茨城県水戸市上水戸1-9-7</t>
  </si>
  <si>
    <t>03-6435-9985</t>
  </si>
  <si>
    <t>029-255-1725</t>
  </si>
  <si>
    <t>打海　智行</t>
  </si>
  <si>
    <t>有限会社須藤設備事務所</t>
  </si>
  <si>
    <t>トウカイケンセツコンサルタント</t>
  </si>
  <si>
    <t>4-000694</t>
  </si>
  <si>
    <t>アオヤマ</t>
  </si>
  <si>
    <t>045-222-7686</t>
  </si>
  <si>
    <t>茨城県水戸市桜川１－７－７</t>
  </si>
  <si>
    <t>栃木県塩谷郡高根沢町光陽台５－１３－２</t>
  </si>
  <si>
    <t>稲垣　秀夫</t>
  </si>
  <si>
    <t>茨城県水戸市姫子1-267-2</t>
  </si>
  <si>
    <t>029-830-1505</t>
  </si>
  <si>
    <t>5-001298</t>
  </si>
  <si>
    <t>代表</t>
  </si>
  <si>
    <t>根本　洋一朗</t>
  </si>
  <si>
    <t>4-000148</t>
  </si>
  <si>
    <t>茨城県水戸市千波町字千波原2851</t>
  </si>
  <si>
    <t>029-879-5640</t>
  </si>
  <si>
    <t>03-5211-0066</t>
  </si>
  <si>
    <t>029-297-7802</t>
  </si>
  <si>
    <t>302-0124</t>
  </si>
  <si>
    <t>000050</t>
  </si>
  <si>
    <t>5-000537</t>
  </si>
  <si>
    <t>4-000337</t>
  </si>
  <si>
    <t>株式会社あい造園設計事務所茨城事務所</t>
  </si>
  <si>
    <t>航空測量</t>
    <rPh sb="0" eb="2">
      <t>コウクウ</t>
    </rPh>
    <rPh sb="2" eb="4">
      <t>ソクリョウ</t>
    </rPh>
    <phoneticPr fontId="4"/>
  </si>
  <si>
    <t>トチカオクチョウサシタカヤスカツトシジムショ</t>
  </si>
  <si>
    <t>長井　隆志</t>
  </si>
  <si>
    <t>03-3239-7070</t>
  </si>
  <si>
    <t>4-004049</t>
  </si>
  <si>
    <t>0295-55-7334</t>
  </si>
  <si>
    <t>深井　仁</t>
  </si>
  <si>
    <t>4-000158</t>
  </si>
  <si>
    <t>4-003519</t>
  </si>
  <si>
    <t>4-004039</t>
  </si>
  <si>
    <t>株式会社横河建築設計事務所</t>
    <rPh sb="0" eb="4">
      <t>カブシキガイシャ</t>
    </rPh>
    <rPh sb="4" eb="6">
      <t>ヨコガワ</t>
    </rPh>
    <rPh sb="6" eb="8">
      <t>ケンチク</t>
    </rPh>
    <rPh sb="8" eb="10">
      <t>セッケイ</t>
    </rPh>
    <rPh sb="10" eb="13">
      <t>ジムショ</t>
    </rPh>
    <phoneticPr fontId="4"/>
  </si>
  <si>
    <t>0299-44-1370</t>
  </si>
  <si>
    <t>佐藤　ぱうろ</t>
  </si>
  <si>
    <t>5-000089</t>
  </si>
  <si>
    <t>中道　弘孝</t>
  </si>
  <si>
    <t>ダイワリース</t>
  </si>
  <si>
    <t>株式会社大和設計常陸大宮営業所</t>
  </si>
  <si>
    <t>161-0031</t>
  </si>
  <si>
    <t>茨城県ひたちなか市東石川3634-73</t>
  </si>
  <si>
    <t>029-233-2772</t>
  </si>
  <si>
    <t>佐々木　努</t>
  </si>
  <si>
    <t>茨城県ひたちなか市笹野町2-13-30</t>
  </si>
  <si>
    <t>長瀬　功一</t>
  </si>
  <si>
    <t>パシフィックコンサルタンツ</t>
  </si>
  <si>
    <t>4-004333</t>
  </si>
  <si>
    <t>048-649-5543</t>
  </si>
  <si>
    <t>髙萩　博士</t>
  </si>
  <si>
    <t>有限会社石岡技研</t>
  </si>
  <si>
    <t>東京都世田谷区池尻2-7-3</t>
  </si>
  <si>
    <t>岡崎　明晃</t>
  </si>
  <si>
    <t>5-000187</t>
  </si>
  <si>
    <t>大湯　能宏</t>
  </si>
  <si>
    <t>関不動産鑑定事務所</t>
  </si>
  <si>
    <t>029-291-8148</t>
  </si>
  <si>
    <t>029-224-5566</t>
  </si>
  <si>
    <t>160-0023</t>
  </si>
  <si>
    <t>029-244-5482</t>
  </si>
  <si>
    <t>ニホンスイコウセッケイ</t>
  </si>
  <si>
    <t>山添　崇史</t>
  </si>
  <si>
    <t>株式会社三上建築事務所</t>
  </si>
  <si>
    <t>茨城県水戸市青柳町664</t>
  </si>
  <si>
    <t>株式会社第一設計</t>
  </si>
  <si>
    <t>茨城県水戸市石川2-4271-2</t>
  </si>
  <si>
    <t>311-4152</t>
  </si>
  <si>
    <t>0294-35-1114</t>
  </si>
  <si>
    <t>0299-72-2323</t>
  </si>
  <si>
    <t>ツクバケンチクセッケイジムショ</t>
  </si>
  <si>
    <t>ケンチクコウボウコアクツ</t>
  </si>
  <si>
    <t>三上　咲久</t>
  </si>
  <si>
    <t>茨城県水戸市城南3-10-17</t>
  </si>
  <si>
    <t>溜渕　高行</t>
  </si>
  <si>
    <t>サトウソウゴウケイカク</t>
  </si>
  <si>
    <t>茨城県東茨城郡茨城町大字小鶴1663-1</t>
  </si>
  <si>
    <t>0285-25-2535</t>
  </si>
  <si>
    <t>東京都新宿区新小川町5-6ﾃｨｰｱｲﾋﾞﾙ201号</t>
  </si>
  <si>
    <t>佐々木　祥江</t>
  </si>
  <si>
    <t>03-5923-6808</t>
  </si>
  <si>
    <t>029-212-8644</t>
  </si>
  <si>
    <t>4-000227</t>
  </si>
  <si>
    <t>大阪府大阪市中央区南本町３－６－１４</t>
  </si>
  <si>
    <t>東京都豊島区南大塚3-10-10</t>
  </si>
  <si>
    <t>株式会社フケタ設計茨城事務所</t>
  </si>
  <si>
    <t>茨城県土浦市田中1-1-4</t>
  </si>
  <si>
    <t>株式会社Ｌｉｇｈｔ　Ｓｔａｇｅ</t>
  </si>
  <si>
    <t>東京都千代田区霞が関3-2-1</t>
  </si>
  <si>
    <t>4-000044</t>
  </si>
  <si>
    <t>クメセッケイ</t>
  </si>
  <si>
    <t>茨城県水戸市見和2-229-12ｻﾝｸﾚｲﾄﾞﾙ水戸ﾘｱﾏｰﾚ505</t>
  </si>
  <si>
    <t>5-004038</t>
  </si>
  <si>
    <t>4-003569</t>
  </si>
  <si>
    <t>0297-70-2672</t>
  </si>
  <si>
    <t>0299-55-3011</t>
  </si>
  <si>
    <t>103-0004</t>
  </si>
  <si>
    <t>ハナワケンチクセッケイジムショ</t>
  </si>
  <si>
    <t>主宰</t>
  </si>
  <si>
    <t>測　　　量</t>
    <rPh sb="0" eb="1">
      <t>ソク</t>
    </rPh>
    <rPh sb="4" eb="5">
      <t>リョウ</t>
    </rPh>
    <phoneticPr fontId="4"/>
  </si>
  <si>
    <t>東京都豊島区高田３－１８－１１</t>
  </si>
  <si>
    <t>東京都新宿区新小川町６－２９</t>
  </si>
  <si>
    <t>5-004239</t>
  </si>
  <si>
    <t>0295-55-7333</t>
  </si>
  <si>
    <t>000839</t>
  </si>
  <si>
    <t>株式会社エックス都市研究所</t>
  </si>
  <si>
    <t>茨城県水戸市城南2-4-17ﾚｼﾞﾃﾞﾝｽｶｰﾌﾟ水戸101</t>
  </si>
  <si>
    <t>渡辺　聡</t>
  </si>
  <si>
    <t>029-226-3833</t>
  </si>
  <si>
    <t>小笠原　亜紀子</t>
  </si>
  <si>
    <t>スリーエスコンサルタンツ</t>
  </si>
  <si>
    <t>建築積算</t>
    <rPh sb="0" eb="2">
      <t>ケンチク</t>
    </rPh>
    <rPh sb="2" eb="4">
      <t>セキサン</t>
    </rPh>
    <phoneticPr fontId="4"/>
  </si>
  <si>
    <t>ショウエイセッケイ</t>
  </si>
  <si>
    <t>4-004032</t>
  </si>
  <si>
    <t>パスコ</t>
  </si>
  <si>
    <t>5-001172</t>
  </si>
  <si>
    <t>池田設備設計事務所</t>
  </si>
  <si>
    <t>友田　啓二郎</t>
  </si>
  <si>
    <t>06-6282-0310</t>
  </si>
  <si>
    <t>312-0042</t>
  </si>
  <si>
    <t>029-867-2621</t>
  </si>
  <si>
    <t>029-251-9701</t>
  </si>
  <si>
    <t>5-003622</t>
  </si>
  <si>
    <t>028-622-9913</t>
  </si>
  <si>
    <t>319-1221</t>
  </si>
  <si>
    <t>5-000043</t>
  </si>
  <si>
    <t>茨城県水戸市河和田町4471-45</t>
  </si>
  <si>
    <t>0299-59-6347</t>
  </si>
  <si>
    <t>茨城県常陸大宮市小場1304-1</t>
  </si>
  <si>
    <t>029-291-7496</t>
  </si>
  <si>
    <t>ＡＩＳ総合設計株式会社茨城事務所</t>
  </si>
  <si>
    <t>5-004556</t>
  </si>
  <si>
    <t>03-6777-3561</t>
  </si>
  <si>
    <t>029-304-5600</t>
  </si>
  <si>
    <t>海老根　久</t>
  </si>
  <si>
    <t>4-004069</t>
  </si>
  <si>
    <t>チシツキソ</t>
  </si>
  <si>
    <t>4-000552</t>
  </si>
  <si>
    <t>4-000119</t>
  </si>
  <si>
    <t>（一財）建設物価調査会</t>
  </si>
  <si>
    <t>5-000946</t>
  </si>
  <si>
    <t>オオミヤソッケン</t>
  </si>
  <si>
    <t>パルソウゴウセッケイ</t>
  </si>
  <si>
    <t>4-000219</t>
  </si>
  <si>
    <t>03-5802-6351</t>
  </si>
  <si>
    <t>川崎地質株式会社水戸事務所</t>
  </si>
  <si>
    <t>茨城測量設計株式会社</t>
  </si>
  <si>
    <t>000091</t>
  </si>
  <si>
    <t>000049</t>
  </si>
  <si>
    <t>原　澄雄</t>
  </si>
  <si>
    <t>029-824-4331</t>
  </si>
  <si>
    <t>前田　晴人</t>
  </si>
  <si>
    <t>0299-55-3527</t>
  </si>
  <si>
    <t>伊木　寛</t>
  </si>
  <si>
    <t>029-304-1080</t>
  </si>
  <si>
    <t>日本測地株式会社</t>
  </si>
  <si>
    <t>4-000095</t>
  </si>
  <si>
    <t>株式会社環境技術研究所茨城営業所</t>
  </si>
  <si>
    <t>029-306-7257</t>
  </si>
  <si>
    <t>アサヒコウヨウ</t>
  </si>
  <si>
    <t>コウワコンサルタンツ</t>
  </si>
  <si>
    <t>4-000118</t>
  </si>
  <si>
    <t>茨城県水戸市酒門町2149-2</t>
  </si>
  <si>
    <t>（一社）埼玉県環境検査研究協会</t>
  </si>
  <si>
    <t>304-0067</t>
  </si>
  <si>
    <t>03-3548-3258</t>
  </si>
  <si>
    <t>4-004111</t>
  </si>
  <si>
    <t>東京都中央区日本橋本町3-4-7</t>
  </si>
  <si>
    <t>コクドチズ</t>
  </si>
  <si>
    <t>関根　一</t>
  </si>
  <si>
    <t>ハッシュウ</t>
  </si>
  <si>
    <t>キタイ設計株式会社茨城事務所</t>
  </si>
  <si>
    <t>株式会社三橋設計</t>
  </si>
  <si>
    <t>029-865-2066</t>
  </si>
  <si>
    <t>木村　弘子</t>
  </si>
  <si>
    <t>東京都江東区潮見2-1-22</t>
  </si>
  <si>
    <t>トウキョウケンセツコンサルタント</t>
  </si>
  <si>
    <t>根本　洋</t>
  </si>
  <si>
    <t>サンヨウヨウチ</t>
  </si>
  <si>
    <t>029-304-6761</t>
  </si>
  <si>
    <t>柴　恭</t>
  </si>
  <si>
    <t>076-464-6520</t>
  </si>
  <si>
    <t>000541</t>
  </si>
  <si>
    <t>029-847-5551</t>
  </si>
  <si>
    <t>フ</t>
  </si>
  <si>
    <t>000044</t>
  </si>
  <si>
    <t>株式会社アイ・ディー・エー茨城営業所</t>
  </si>
  <si>
    <t>端山　佳誠</t>
  </si>
  <si>
    <t>小祝　良廣</t>
  </si>
  <si>
    <t>山際　賢一</t>
  </si>
  <si>
    <t>302-0034</t>
  </si>
  <si>
    <t>東京都港区赤坂9-6-14</t>
  </si>
  <si>
    <t>茨城県水戸市赤塚2-2018-40</t>
  </si>
  <si>
    <t>森　英樹</t>
  </si>
  <si>
    <t>国土建設コンサルタント株式会社常陸大宮支店</t>
  </si>
  <si>
    <t>大栄測量設計株式会社</t>
  </si>
  <si>
    <t>スイモンカンキョウ</t>
  </si>
  <si>
    <t>0280-81-2071</t>
  </si>
  <si>
    <t>ケンセツカンキョウケンキュウジョ</t>
  </si>
  <si>
    <t>000658</t>
  </si>
  <si>
    <t>0191-24-2222</t>
  </si>
  <si>
    <t>茨城県土浦市虫掛3700ｸﾞﾘｰﾝﾊﾟﾚｽ402</t>
  </si>
  <si>
    <t>305-0051</t>
  </si>
  <si>
    <t>5-004354</t>
  </si>
  <si>
    <t>茨城県水戸市石川3-4133-2</t>
  </si>
  <si>
    <t>キソジバンコンサルタンツ</t>
  </si>
  <si>
    <t>大部　淳一</t>
  </si>
  <si>
    <t>0295-52-2122</t>
  </si>
  <si>
    <t>ベックス株式会社</t>
  </si>
  <si>
    <t>玉澤　初男</t>
  </si>
  <si>
    <t>5-004633</t>
  </si>
  <si>
    <t>5-004258</t>
  </si>
  <si>
    <t>茨城県水戸市けやき台2-5-1</t>
  </si>
  <si>
    <t>5-000049</t>
  </si>
  <si>
    <t>029-233-7715</t>
  </si>
  <si>
    <t>5-000055</t>
  </si>
  <si>
    <t>0295-52-2123</t>
  </si>
  <si>
    <t>5-000069</t>
  </si>
  <si>
    <t>5-000071</t>
  </si>
  <si>
    <t>311-4163</t>
  </si>
  <si>
    <t>019-624-2020</t>
  </si>
  <si>
    <t>東京都中央区日本橋蛎殻町１－３０－５</t>
  </si>
  <si>
    <t>003-0021</t>
  </si>
  <si>
    <t>山本　剛大</t>
  </si>
  <si>
    <t>エイトニホンギジュツカイハツ</t>
  </si>
  <si>
    <t>5-004177</t>
  </si>
  <si>
    <t>磯山　貴志</t>
  </si>
  <si>
    <t>株式会社都市計画研究所</t>
  </si>
  <si>
    <t>4-000272</t>
  </si>
  <si>
    <t>茨城県取手市上萱場365</t>
  </si>
  <si>
    <t>鈴木　孝雄</t>
  </si>
  <si>
    <t>5-000076</t>
  </si>
  <si>
    <t>5-004493</t>
  </si>
  <si>
    <t>エヌジェーエス</t>
  </si>
  <si>
    <t>有限会社ＡｋＨ建築設計室</t>
  </si>
  <si>
    <t>有限会社甲賀設計事務所</t>
  </si>
  <si>
    <t>5-000077</t>
  </si>
  <si>
    <t>英工房１級建築士事務所</t>
  </si>
  <si>
    <t>山崎　義広</t>
  </si>
  <si>
    <t>000100</t>
  </si>
  <si>
    <t>セイワセッケイ</t>
  </si>
  <si>
    <t>株式会社森緑地設計事務所水戸事務所</t>
  </si>
  <si>
    <t>茨城県水戸市元吉田町330-4</t>
  </si>
  <si>
    <t>有限会社水戸建築補償コンサルタント</t>
  </si>
  <si>
    <t>関東地質株式会社茨城営業所</t>
  </si>
  <si>
    <t>川上　宗一郎</t>
  </si>
  <si>
    <t>北海道札幌市白石区栄通２－８－３０</t>
  </si>
  <si>
    <t>有限会社　戸田巧建築研究所</t>
  </si>
  <si>
    <t>ニチエイチシツソクリョウセッケイ</t>
  </si>
  <si>
    <t>5-000093</t>
  </si>
  <si>
    <t>茨城県ひたちなか市大平1-3-12</t>
  </si>
  <si>
    <t>029-300-4833</t>
  </si>
  <si>
    <t>4-000236</t>
  </si>
  <si>
    <t>株式会社環境研究センター</t>
  </si>
  <si>
    <t>5-000108</t>
  </si>
  <si>
    <t>5-000117</t>
  </si>
  <si>
    <t>大日本コンサルタント株式会社水戸営業所</t>
  </si>
  <si>
    <t>0246-26-4183</t>
  </si>
  <si>
    <t>オオバ</t>
  </si>
  <si>
    <t>株式会社弘洋第一コンサルタンツ茨城支社</t>
  </si>
  <si>
    <t>滋賀県大津市打出浜３－７</t>
  </si>
  <si>
    <t>4-000297</t>
  </si>
  <si>
    <t>東京都新宿区早稲田町８１</t>
  </si>
  <si>
    <t>株式会社大輝茨城支店</t>
  </si>
  <si>
    <t>大杉　達夫</t>
  </si>
  <si>
    <t>050-3531-9263</t>
  </si>
  <si>
    <t>5-000129</t>
  </si>
  <si>
    <t>029-304-6225</t>
  </si>
  <si>
    <t>エヌティーシーコンサルタンツ</t>
  </si>
  <si>
    <t>イシモトケンチクジムショ</t>
  </si>
  <si>
    <t>5-000320</t>
  </si>
  <si>
    <t>株式会社森緑地設計事務所</t>
  </si>
  <si>
    <t>ヤマトケンチクセッケイジムショ</t>
  </si>
  <si>
    <t>ショウワ</t>
  </si>
  <si>
    <t>サンヨーソクリョウセッケイ</t>
  </si>
  <si>
    <t>カンキョウギケンコンサルタント</t>
  </si>
  <si>
    <t>03-6281-3331</t>
  </si>
  <si>
    <t>有限会社新補償コンサルタント</t>
  </si>
  <si>
    <t>312-0058</t>
  </si>
  <si>
    <t>5-000139</t>
  </si>
  <si>
    <t>田中　雅弘</t>
  </si>
  <si>
    <t>029-302-5651</t>
  </si>
  <si>
    <t>03-6682-4071</t>
  </si>
  <si>
    <t>トーコーチシツ</t>
  </si>
  <si>
    <t>03-5434-8431</t>
  </si>
  <si>
    <t>キョウシンソクリョウ</t>
  </si>
  <si>
    <t>カトウケンチクジムショ</t>
  </si>
  <si>
    <t>5-000191</t>
  </si>
  <si>
    <t>03-3638-0380</t>
  </si>
  <si>
    <t>ダイワソクリョウ</t>
  </si>
  <si>
    <t>5-000198</t>
  </si>
  <si>
    <t>株式会社ｓｃａｌｅ一級建築士事務所</t>
  </si>
  <si>
    <t>永井　匡</t>
  </si>
  <si>
    <t>谷　干城</t>
  </si>
  <si>
    <t>0299-94-8586</t>
  </si>
  <si>
    <t>東京都板橋区成増1-31-5 弥生ﾋﾞﾙ5階</t>
  </si>
  <si>
    <t>株式会社日新技術コンサルタント茨城出張所</t>
  </si>
  <si>
    <t>029-846-2881</t>
  </si>
  <si>
    <t>4-000234</t>
  </si>
  <si>
    <t>048-816-3511</t>
  </si>
  <si>
    <t>5-000200</t>
  </si>
  <si>
    <t>サーベイリサーチセンター</t>
  </si>
  <si>
    <t>サカキバラフドウサンカンテイジムショ</t>
  </si>
  <si>
    <t>4-000572</t>
  </si>
  <si>
    <t>029-225-8195</t>
  </si>
  <si>
    <t>ニホンセッケイ</t>
  </si>
  <si>
    <t>5-001591</t>
  </si>
  <si>
    <t>5-004649</t>
  </si>
  <si>
    <t>ヒタチソッコウ</t>
  </si>
  <si>
    <t>011-853-1600</t>
  </si>
  <si>
    <t>ミトギジュツセッケイコンサルタント</t>
  </si>
  <si>
    <t>5-000267</t>
  </si>
  <si>
    <t>栃木県小山市中央町３－５－４さかなやビル２階</t>
  </si>
  <si>
    <t>4-000061</t>
  </si>
  <si>
    <t>青山　立美</t>
  </si>
  <si>
    <t>312-0018</t>
  </si>
  <si>
    <t>5-000201</t>
  </si>
  <si>
    <t>5-000211</t>
  </si>
  <si>
    <t>029-233-6731</t>
  </si>
  <si>
    <t>300-0028</t>
  </si>
  <si>
    <t>茨城県ひたちなか市大平3-5-3</t>
  </si>
  <si>
    <t>相川　晋</t>
  </si>
  <si>
    <t>東電用地株式会社茨城支社</t>
  </si>
  <si>
    <t>株式会社マップ測設</t>
  </si>
  <si>
    <t>029-255-0054</t>
  </si>
  <si>
    <t>平成理研株式会社茨城営業所</t>
  </si>
  <si>
    <t>ＪＲ東日本コンサルタンツ株式会社</t>
  </si>
  <si>
    <t>0280-23-2042</t>
  </si>
  <si>
    <t>イシカワケンチクケンキュウジョ</t>
  </si>
  <si>
    <t>03-5435-0909</t>
  </si>
  <si>
    <t>5-000233</t>
  </si>
  <si>
    <t>栃木県宇都宮市石井町２８５６－３</t>
  </si>
  <si>
    <t>株式会社大宇根建築設計事務所</t>
  </si>
  <si>
    <t>株式会社北斗プラン</t>
  </si>
  <si>
    <t>ＶＯＬバイシクルプラスワン株式会社</t>
  </si>
  <si>
    <t>所在地</t>
  </si>
  <si>
    <t>廣原　健一</t>
  </si>
  <si>
    <t>317-0056</t>
  </si>
  <si>
    <t>埼玉県さいたま市大宮区仲町２－６５－２</t>
  </si>
  <si>
    <t>本多　正明</t>
  </si>
  <si>
    <t>茨城県筑西市直井1161-4</t>
  </si>
  <si>
    <t>施工計画及び施工設備</t>
    <rPh sb="0" eb="2">
      <t>セコウ</t>
    </rPh>
    <rPh sb="2" eb="4">
      <t>ケイカク</t>
    </rPh>
    <rPh sb="4" eb="5">
      <t>オヨ</t>
    </rPh>
    <rPh sb="6" eb="8">
      <t>セコウ</t>
    </rPh>
    <rPh sb="8" eb="10">
      <t>セツビ</t>
    </rPh>
    <phoneticPr fontId="4"/>
  </si>
  <si>
    <t>茨城県水戸市城南2-1-20</t>
  </si>
  <si>
    <t>03-5422-3121</t>
  </si>
  <si>
    <t>5-000234</t>
  </si>
  <si>
    <t>大月不動産鑑定</t>
  </si>
  <si>
    <t>茨城県水戸市城東5-7-2</t>
  </si>
  <si>
    <t>5-004684</t>
  </si>
  <si>
    <t>株式会社無線放送設計事務所</t>
  </si>
  <si>
    <t>茨城県守谷市中央2-16-17</t>
  </si>
  <si>
    <t>株式会社エイプラス・デザイン</t>
  </si>
  <si>
    <t>ヤチヨエンジニヤリング</t>
  </si>
  <si>
    <t>029-225-5446</t>
  </si>
  <si>
    <t>029-254-0262</t>
  </si>
  <si>
    <t>佐藤　政浩</t>
  </si>
  <si>
    <t>茨城県つくば市高野687-1</t>
  </si>
  <si>
    <t>大野　牧男</t>
  </si>
  <si>
    <t>エックストシケンキュウショ</t>
  </si>
  <si>
    <t>029-823-7867</t>
  </si>
  <si>
    <t>5-000278</t>
  </si>
  <si>
    <t>測量，建設コンサル
タントの部</t>
    <rPh sb="0" eb="2">
      <t>ソクリョウ</t>
    </rPh>
    <rPh sb="3" eb="5">
      <t>ケンセツ</t>
    </rPh>
    <rPh sb="14" eb="15">
      <t>ブ</t>
    </rPh>
    <phoneticPr fontId="4"/>
  </si>
  <si>
    <t>310-0011</t>
  </si>
  <si>
    <t>5-000310</t>
  </si>
  <si>
    <t>029-306-7247</t>
  </si>
  <si>
    <t>0297-83-0965</t>
  </si>
  <si>
    <t>0299-24-2375</t>
  </si>
  <si>
    <t>高野　盛夫</t>
  </si>
  <si>
    <t>275-0016</t>
  </si>
  <si>
    <t>小笠原　修一</t>
  </si>
  <si>
    <t>パシフィックコンサルタンツ株式会社茨城事務所</t>
  </si>
  <si>
    <t>03-5800-0321</t>
  </si>
  <si>
    <t>ナカニホンケンセツコンサルタント</t>
  </si>
  <si>
    <t>4-000407</t>
  </si>
  <si>
    <t>日本都市技術株式会社茨城事務所</t>
  </si>
  <si>
    <t>橋本　洋一</t>
  </si>
  <si>
    <t>茨城県古河市北町6番55号</t>
  </si>
  <si>
    <t>株式会社新和技研コンサルタント</t>
  </si>
  <si>
    <t>茨城県水戸市けやき台2-53-2</t>
  </si>
  <si>
    <t>株式会社日野</t>
  </si>
  <si>
    <t>029-887-9325</t>
  </si>
  <si>
    <t>029-860-2100</t>
  </si>
  <si>
    <t>大阪府大阪市中央区南久宝寺町３－１－８</t>
  </si>
  <si>
    <t>043-308-9232</t>
  </si>
  <si>
    <t>レーモンドセッケイジムショ</t>
  </si>
  <si>
    <t>飯田　健太郎</t>
  </si>
  <si>
    <t>029-824-1769</t>
  </si>
  <si>
    <t>029-252-3488</t>
  </si>
  <si>
    <t>アセットアプレイザルヒタチ</t>
  </si>
  <si>
    <t>ケンセツジバン</t>
  </si>
  <si>
    <t>03-3683-7111</t>
  </si>
  <si>
    <t>矢口　達朗</t>
  </si>
  <si>
    <t>4-000021</t>
  </si>
  <si>
    <t>ハナワ建築設計事務所株式会社</t>
  </si>
  <si>
    <t>鈴木　栄</t>
  </si>
  <si>
    <t>三展ミネコンサルタント株式会社</t>
  </si>
  <si>
    <t>029-303-3122</t>
  </si>
  <si>
    <t>有限会社日本交通流動リサーチ茨城事務所</t>
    <rPh sb="14" eb="16">
      <t>イバラキ</t>
    </rPh>
    <rPh sb="16" eb="19">
      <t>ジムショ</t>
    </rPh>
    <phoneticPr fontId="4"/>
  </si>
  <si>
    <t>株式会社明和技術コンサルタンツ</t>
  </si>
  <si>
    <t>029-304-2760</t>
  </si>
  <si>
    <t>000355</t>
  </si>
  <si>
    <t>03-3813-7471</t>
  </si>
  <si>
    <t>000838</t>
  </si>
  <si>
    <t>千葉県千葉市中央区新田町5-10</t>
  </si>
  <si>
    <t>03-5298-0121</t>
  </si>
  <si>
    <t>5-000287</t>
  </si>
  <si>
    <t>茨城県日立市多賀町1-12-24 鈴木第3ﾋﾞﾙ3号室</t>
  </si>
  <si>
    <t>コウアカイハツ</t>
  </si>
  <si>
    <t>002639</t>
  </si>
  <si>
    <t>029-244-0671</t>
  </si>
  <si>
    <t>306-0025</t>
  </si>
  <si>
    <t>豊田　学</t>
  </si>
  <si>
    <t>茨城県常陸太田市塙町3601</t>
  </si>
  <si>
    <t>茨城県日立市東成沢町3-8-10</t>
  </si>
  <si>
    <t>000030</t>
  </si>
  <si>
    <t>オオタフドウサンカンテイジムショ</t>
  </si>
  <si>
    <t>高橋建築構造設計室</t>
  </si>
  <si>
    <t>栃木県宇都宮市鶴田町1333-1</t>
  </si>
  <si>
    <t>029-291-8220</t>
  </si>
  <si>
    <t>047-348-7092</t>
  </si>
  <si>
    <t>4-000584</t>
  </si>
  <si>
    <t>株式会社久慈設計東京支社</t>
  </si>
  <si>
    <t>4-000503</t>
  </si>
  <si>
    <t>東京都文京区小石川1-1-17</t>
  </si>
  <si>
    <t>0774-41-0200</t>
  </si>
  <si>
    <t>丸山　優子</t>
  </si>
  <si>
    <t>株式会社帝国コンサルタント東京本社</t>
  </si>
  <si>
    <t>株式会社環境デザイン設計事務所</t>
  </si>
  <si>
    <t>5-000301</t>
  </si>
  <si>
    <t>5-004505</t>
  </si>
  <si>
    <t>東京都港区芝浦1-11-4</t>
  </si>
  <si>
    <t>有限会社ムーブ建築設計事務所</t>
  </si>
  <si>
    <t>有限会社サンヨー測量設計</t>
  </si>
  <si>
    <t>5-004685</t>
  </si>
  <si>
    <t>5-000303</t>
  </si>
  <si>
    <t>ヤ</t>
  </si>
  <si>
    <t>株式会社東洋コンサルタント茨城営業所</t>
  </si>
  <si>
    <t>045-228-2056</t>
  </si>
  <si>
    <t>03-3291-7986</t>
  </si>
  <si>
    <t>03-3639-3411</t>
  </si>
  <si>
    <t>東京都江東区門前仲町2-2-8</t>
  </si>
  <si>
    <t>茨城県水戸市城南1-7-5</t>
  </si>
  <si>
    <t>029-226-3731</t>
  </si>
  <si>
    <t>業社名</t>
  </si>
  <si>
    <t>三井　猛</t>
  </si>
  <si>
    <t>茨城県水戸市城南2-1-20 井門水戸ﾋﾞﾙ</t>
  </si>
  <si>
    <t>03-5956-5545</t>
  </si>
  <si>
    <t>4-000435</t>
  </si>
  <si>
    <t>300-0745</t>
  </si>
  <si>
    <t>076-233-1124</t>
  </si>
  <si>
    <t>株式会社ヤマト常陸大宮営業所</t>
  </si>
  <si>
    <t>03-3403-6161</t>
  </si>
  <si>
    <t>アトリエ１０一級建築士事務所</t>
  </si>
  <si>
    <t>江橋　圀彦</t>
  </si>
  <si>
    <t>029-886-3630</t>
  </si>
  <si>
    <t>ｓａｍｕｒａｉーａｒｃｈｉｔｅｃｔ笠間アトリエ</t>
  </si>
  <si>
    <t>ヤマシタセッケイ</t>
  </si>
  <si>
    <t>株式会社極東技工コンサルタント茨城事務所</t>
  </si>
  <si>
    <t>2-032416</t>
  </si>
  <si>
    <t>5-001344</t>
  </si>
  <si>
    <t>佐藤　尚彦</t>
  </si>
  <si>
    <t>前田建設工業株式会社茨城営業所</t>
  </si>
  <si>
    <t>浅川　淳</t>
  </si>
  <si>
    <t>4-004387</t>
  </si>
  <si>
    <t>トキワソウゴウジムショ</t>
  </si>
  <si>
    <t>受付番号</t>
  </si>
  <si>
    <t>茨城県つくば市酒丸478-38番地</t>
  </si>
  <si>
    <t>029-227-3422</t>
  </si>
  <si>
    <t>北美測量株式会社</t>
  </si>
  <si>
    <t>タカツキケンチクセッケイジムショ</t>
  </si>
  <si>
    <t>4-000093</t>
  </si>
  <si>
    <t>茨城県つくば市大形1600</t>
  </si>
  <si>
    <t>ネモトヒデケンチクセッケイジムショ</t>
  </si>
  <si>
    <t>029-225-4518</t>
  </si>
  <si>
    <t>300-2721</t>
  </si>
  <si>
    <t>220-0012</t>
  </si>
  <si>
    <t>FAX番号</t>
  </si>
  <si>
    <t>052-933-7801</t>
  </si>
  <si>
    <t>業者番号</t>
  </si>
  <si>
    <t>049-245-6800</t>
  </si>
  <si>
    <t>5-004192</t>
  </si>
  <si>
    <t>4-000001</t>
  </si>
  <si>
    <t>株式会社桜設計事務所</t>
  </si>
  <si>
    <t>5-000058</t>
  </si>
  <si>
    <t>ミカミ</t>
  </si>
  <si>
    <t>茨城県古河市下辺見2145-10</t>
  </si>
  <si>
    <t>株式会社東海建設コンサルタント</t>
  </si>
  <si>
    <t>4-004308</t>
  </si>
  <si>
    <t>トレンドデザイン㈱水戸事務所</t>
    <rPh sb="9" eb="11">
      <t>ミト</t>
    </rPh>
    <rPh sb="11" eb="14">
      <t>ジムショ</t>
    </rPh>
    <phoneticPr fontId="4"/>
  </si>
  <si>
    <t>4-004222</t>
  </si>
  <si>
    <t>0296-72-0300</t>
  </si>
  <si>
    <t>321-0158</t>
  </si>
  <si>
    <t>後藤　伸一</t>
  </si>
  <si>
    <t>4-000112</t>
  </si>
  <si>
    <t>つくば研究所長</t>
  </si>
  <si>
    <t>029-855-3055</t>
  </si>
  <si>
    <t>東京都港区芝5-34-2</t>
  </si>
  <si>
    <t>富山県富山市下奥井1-20-6</t>
  </si>
  <si>
    <t>160-0012</t>
  </si>
  <si>
    <t>4-000010</t>
  </si>
  <si>
    <t>162-0814</t>
  </si>
  <si>
    <t>（一財）茨城県建設技術公社</t>
  </si>
  <si>
    <t>株式会社コウノ常陸大宮営業所</t>
  </si>
  <si>
    <t>4-000013</t>
  </si>
  <si>
    <t>カンキョウソウゴウケンキュウショ</t>
  </si>
  <si>
    <t>茨城県稲敷市橋向1183-1</t>
  </si>
  <si>
    <t>ミカミケンチクジムショ</t>
  </si>
  <si>
    <t>311-1301</t>
  </si>
  <si>
    <t>03-3263-3811</t>
  </si>
  <si>
    <t>03-5909-4181</t>
  </si>
  <si>
    <t>029-231-9826</t>
  </si>
  <si>
    <t>4-000020</t>
  </si>
  <si>
    <t>4-000525</t>
  </si>
  <si>
    <t>0299-54-0043</t>
  </si>
  <si>
    <t>319-1118</t>
  </si>
  <si>
    <t>029-874-4135</t>
  </si>
  <si>
    <t>寺田　芳朗</t>
  </si>
  <si>
    <t>03-5995-2879</t>
  </si>
  <si>
    <t>オオヤマトシケンチクセッケイ</t>
  </si>
  <si>
    <t>小関　款</t>
  </si>
  <si>
    <t>大渕　裕幸</t>
  </si>
  <si>
    <t>300-2635</t>
  </si>
  <si>
    <t>ソウゴウギケン</t>
  </si>
  <si>
    <t>ミヤモトタダナガケンチクセッケイジムショ</t>
  </si>
  <si>
    <t>5-000212</t>
  </si>
  <si>
    <t>ア</t>
  </si>
  <si>
    <t>0297-66-3545</t>
  </si>
  <si>
    <t>株式会社ｉｈｒｍｋ</t>
  </si>
  <si>
    <t>4-000139</t>
  </si>
  <si>
    <t>東京都杉並区和泉３－４６－９　ＹＳ第一ビル</t>
  </si>
  <si>
    <t>029-824-4975</t>
  </si>
  <si>
    <t>171-0033</t>
  </si>
  <si>
    <t>110-0016</t>
  </si>
  <si>
    <t>東京都港区芝浦3-16-20</t>
  </si>
  <si>
    <t>4-000037</t>
  </si>
  <si>
    <t>052-503-1211</t>
  </si>
  <si>
    <t>茨城県取手市新町1-2-35</t>
  </si>
  <si>
    <t>シバケンチクセッケイジムショ</t>
  </si>
  <si>
    <t>合同会社建築工房Koakutsu</t>
    <rPh sb="0" eb="2">
      <t>ゴウドウ</t>
    </rPh>
    <rPh sb="2" eb="4">
      <t>カイシャ</t>
    </rPh>
    <rPh sb="4" eb="6">
      <t>ケンチク</t>
    </rPh>
    <rPh sb="6" eb="8">
      <t>コウボウ</t>
    </rPh>
    <phoneticPr fontId="4"/>
  </si>
  <si>
    <t>ノムラセッケイジムショ</t>
  </si>
  <si>
    <t>茨城県水戸市千波町1396-22</t>
  </si>
  <si>
    <t>029-227-2725</t>
  </si>
  <si>
    <t>029-851-7600</t>
  </si>
  <si>
    <t>ゲンセッケイ</t>
  </si>
  <si>
    <t>029-300-0516</t>
  </si>
  <si>
    <t>029-882-0505</t>
  </si>
  <si>
    <t>5-000638</t>
  </si>
  <si>
    <t>用地キャリア株式会社</t>
  </si>
  <si>
    <t>タクミケンチクケンキュウシツ</t>
  </si>
  <si>
    <t>金田　吉雄</t>
  </si>
  <si>
    <t>キムラケンチクホショウコンサルタント</t>
  </si>
  <si>
    <t>305-0812</t>
  </si>
  <si>
    <t>茨城県水戸市三の丸1-4-73</t>
  </si>
  <si>
    <t>03-5577-4123</t>
  </si>
  <si>
    <t>001214</t>
  </si>
  <si>
    <t>佐藤　博行</t>
  </si>
  <si>
    <t>野村　孝</t>
  </si>
  <si>
    <t>03-3375-5300</t>
  </si>
  <si>
    <t>茨城県水戸市城南1-2-43 水戸NKCﾋﾞﾙ</t>
  </si>
  <si>
    <t>市毛　繁男</t>
  </si>
  <si>
    <t>東京都中央区日本橋2-1-17丹生ﾋﾞﾙ2階</t>
  </si>
  <si>
    <t>つくば技術株式会社</t>
  </si>
  <si>
    <t>池内　博</t>
  </si>
  <si>
    <t>トコロケンチクセッケイジムショ</t>
  </si>
  <si>
    <t>029-304-1822</t>
  </si>
  <si>
    <t>029-833-0081</t>
  </si>
  <si>
    <t>東京都目黒区東山1-2-7</t>
  </si>
  <si>
    <t>福島県いわき市三沢町仲畑75番地の1</t>
  </si>
  <si>
    <t>03-5157-9225</t>
  </si>
  <si>
    <t>株式会社アーキプラン</t>
  </si>
  <si>
    <t>300-0066</t>
  </si>
  <si>
    <t>土浦ジステック株式会社</t>
  </si>
  <si>
    <t>株式会社松下設計東京支社</t>
  </si>
  <si>
    <t>株式会社徳岡設計東京事務所一級建築士事務所</t>
  </si>
  <si>
    <t>仲屋　昌幸</t>
  </si>
  <si>
    <t>西谷　元則</t>
  </si>
  <si>
    <t>4-003518</t>
  </si>
  <si>
    <t>03-6682-4111</t>
  </si>
  <si>
    <t>4-000057</t>
  </si>
  <si>
    <t>029-309-0029</t>
  </si>
  <si>
    <t>株式会社会葉茨城営業所</t>
    <rPh sb="6" eb="8">
      <t>イバラキ</t>
    </rPh>
    <rPh sb="8" eb="11">
      <t>エイギョウショ</t>
    </rPh>
    <phoneticPr fontId="4"/>
  </si>
  <si>
    <t>宇都宮電子株式会社</t>
  </si>
  <si>
    <t>東京都台東区台東1-5-1</t>
  </si>
  <si>
    <t>ビホウコンサルティング</t>
  </si>
  <si>
    <t>048-666-1811</t>
  </si>
  <si>
    <t>支店長</t>
  </si>
  <si>
    <t>竹村　憲吾</t>
  </si>
  <si>
    <t>桑山　正勝</t>
  </si>
  <si>
    <t>東京都千代田区鍛冶町１－９－１６</t>
  </si>
  <si>
    <t>ネモトケンチクセッケイジムショ</t>
  </si>
  <si>
    <t>029-221-2207</t>
  </si>
  <si>
    <t>4-000067</t>
  </si>
  <si>
    <t>319-2211</t>
  </si>
  <si>
    <t>チュウオウギジュツ</t>
  </si>
  <si>
    <t>029-300-4766</t>
  </si>
  <si>
    <t>000036</t>
  </si>
  <si>
    <t>0297-79-4782</t>
  </si>
  <si>
    <t>029-309-5004</t>
  </si>
  <si>
    <t>5-004563</t>
  </si>
  <si>
    <t>設計集団ビッグアース建築研究所</t>
  </si>
  <si>
    <t>株式会社トーコー地質茨城営業所</t>
  </si>
  <si>
    <t>茨城県古河市松並1-21-24</t>
  </si>
  <si>
    <t>4-000074</t>
  </si>
  <si>
    <t>5-003665</t>
  </si>
  <si>
    <t>03-6450-0585</t>
  </si>
  <si>
    <t>ホコタセッケイコンサルタンツ</t>
  </si>
  <si>
    <t>株式会社川又感光社</t>
  </si>
  <si>
    <t>029-291-6802</t>
  </si>
  <si>
    <t>建築</t>
  </si>
  <si>
    <t>5-004464</t>
  </si>
  <si>
    <t>白土　昌則</t>
  </si>
  <si>
    <t>コウノ</t>
  </si>
  <si>
    <t>029-841-8914</t>
  </si>
  <si>
    <t>神奈川県横浜市中区相生町1-1</t>
  </si>
  <si>
    <t>オクノセッケイ</t>
  </si>
  <si>
    <t>029-229-0321</t>
  </si>
  <si>
    <t>村井　敬</t>
  </si>
  <si>
    <t>03-6380-9140</t>
  </si>
  <si>
    <t>243-0003</t>
  </si>
  <si>
    <t>有限会社アイ環境設計</t>
  </si>
  <si>
    <t>シンエイソクリョウシャ</t>
  </si>
  <si>
    <t>塚本　修一</t>
  </si>
  <si>
    <t>東京都文京区小石川5-4-1瑞穂第一ﾋﾞﾙ</t>
  </si>
  <si>
    <t>029-824-4110</t>
  </si>
  <si>
    <t>315-0131</t>
  </si>
  <si>
    <t>4-000097</t>
  </si>
  <si>
    <t>5-004356</t>
  </si>
  <si>
    <t>029-253-5045</t>
  </si>
  <si>
    <t>048-615-0237</t>
  </si>
  <si>
    <t>344-0115</t>
  </si>
  <si>
    <t>4-000099</t>
  </si>
  <si>
    <t>5-000674</t>
  </si>
  <si>
    <t>番号不一致チェック</t>
    <rPh sb="0" eb="2">
      <t>バンゴウ</t>
    </rPh>
    <rPh sb="2" eb="5">
      <t>フイッチ</t>
    </rPh>
    <phoneticPr fontId="4"/>
  </si>
  <si>
    <t>カブシキガイシャ　バン　シゲルケンチクセッケイ</t>
  </si>
  <si>
    <t>029-241-8441</t>
  </si>
  <si>
    <t>菊池　洋次</t>
  </si>
  <si>
    <t>株式会社青山建築設計事務所</t>
  </si>
  <si>
    <t>5-004317</t>
  </si>
  <si>
    <t>コスモケイソク</t>
  </si>
  <si>
    <t>東京都大田区羽田旭町１０－１１</t>
  </si>
  <si>
    <t>茨城県笠間市旭町384-4</t>
  </si>
  <si>
    <t>03-5995-2849</t>
  </si>
  <si>
    <t>高橋　優</t>
  </si>
  <si>
    <t>029-309-5003</t>
  </si>
  <si>
    <t>有限会社エスティエス設計</t>
  </si>
  <si>
    <t>4-000183</t>
  </si>
  <si>
    <t>株式会社鈴木建築設計事務所</t>
  </si>
  <si>
    <t>311-1504</t>
  </si>
  <si>
    <t>4-000146</t>
  </si>
  <si>
    <t>5-004065</t>
  </si>
  <si>
    <t>5-004611</t>
  </si>
  <si>
    <t>4-000107</t>
  </si>
  <si>
    <t>内外エンジニアリング株式会社東京支社</t>
  </si>
  <si>
    <t>173-0026</t>
  </si>
  <si>
    <t>ミトケンチクホショウコンサルタント</t>
  </si>
  <si>
    <t>076-471-6215</t>
  </si>
  <si>
    <t>田中　誠</t>
  </si>
  <si>
    <t>千葉県千葉市中央区長洲2-7-19</t>
  </si>
  <si>
    <t>5-001072</t>
  </si>
  <si>
    <t>ラ</t>
  </si>
  <si>
    <t>963-0551</t>
  </si>
  <si>
    <t>000268</t>
  </si>
  <si>
    <t>ワカスズコンサルタンツ</t>
  </si>
  <si>
    <t>株式会社エオネックス</t>
  </si>
  <si>
    <t>047-712-5742</t>
  </si>
  <si>
    <t>埼玉県さいたま市大宮区桜木町４－１９９－３</t>
  </si>
  <si>
    <t>5-000412</t>
  </si>
  <si>
    <t>4-000122</t>
  </si>
  <si>
    <t>ヨウチキャリア</t>
  </si>
  <si>
    <t>029-291-6595</t>
  </si>
  <si>
    <t>トウヨウソクリョウセッケイ</t>
  </si>
  <si>
    <t>三和航測株式会社北関東支社</t>
  </si>
  <si>
    <t>田中　秀朗</t>
  </si>
  <si>
    <t>4-000374</t>
  </si>
  <si>
    <t>ダイイチセッケイ</t>
  </si>
  <si>
    <t>水戸事務所長</t>
  </si>
  <si>
    <t>茨城県水戸市見川2-87-2</t>
  </si>
  <si>
    <t>（一社）茨城県環境管理協会</t>
  </si>
  <si>
    <t>茨城県潮来市あやめ2-19-3</t>
  </si>
  <si>
    <t>コ</t>
  </si>
  <si>
    <t>03-5280-5505</t>
  </si>
  <si>
    <t>000616</t>
  </si>
  <si>
    <t>029-253-9788</t>
  </si>
  <si>
    <t>香川県高松市成合町９３０－１０</t>
  </si>
  <si>
    <t>0280-23-6967</t>
  </si>
  <si>
    <t>カントウソクリョウセッケイ</t>
  </si>
  <si>
    <t>029-303-6675</t>
  </si>
  <si>
    <t>043-222-6694</t>
  </si>
  <si>
    <t>株式会社進栄測量社</t>
  </si>
  <si>
    <t>須田　信一</t>
  </si>
  <si>
    <t>03-3207-6167</t>
  </si>
  <si>
    <t>大阪府大阪市北区本庄東２－３－２０</t>
  </si>
  <si>
    <t>貴船　美彦</t>
  </si>
  <si>
    <t>東京都江東区枝川2-13-1</t>
  </si>
  <si>
    <t>イッポンスギケンチクセッケイジムショ</t>
  </si>
  <si>
    <t>4-000162</t>
  </si>
  <si>
    <t>株式会社東建ジオテック茨城営業所</t>
  </si>
  <si>
    <t>4-000253</t>
  </si>
  <si>
    <t>5-000100</t>
  </si>
  <si>
    <t>ワカヤナギケンチクジムショ</t>
  </si>
  <si>
    <t>東日本総合計画株式会社茨城営業所</t>
  </si>
  <si>
    <t>5-004660</t>
  </si>
  <si>
    <t>ハンレンゴウセッケイ</t>
  </si>
  <si>
    <t>270-0161</t>
  </si>
  <si>
    <t>東京都台東区東上野五丁目2番5号</t>
  </si>
  <si>
    <t>028-683-1130</t>
  </si>
  <si>
    <t>鋼構造及びコンクリ-ト</t>
    <rPh sb="0" eb="1">
      <t>コウ</t>
    </rPh>
    <rPh sb="1" eb="3">
      <t>コウゾウ</t>
    </rPh>
    <rPh sb="3" eb="4">
      <t>オヨ</t>
    </rPh>
    <phoneticPr fontId="4"/>
  </si>
  <si>
    <t>福岡県福岡市博多区博多駅東３－６－１８</t>
  </si>
  <si>
    <t>5-001200</t>
  </si>
  <si>
    <t>桜不動産鑑定株式会社</t>
  </si>
  <si>
    <t>課長</t>
  </si>
  <si>
    <t>茨城県水戸市桜川1-1-25</t>
  </si>
  <si>
    <t>だいひょう</t>
  </si>
  <si>
    <t>000307</t>
  </si>
  <si>
    <t>0299-63-3048</t>
  </si>
  <si>
    <t>5-001432</t>
  </si>
  <si>
    <t>0299-77-5038</t>
  </si>
  <si>
    <t>株式会社パル綜合設計</t>
  </si>
  <si>
    <t>029-225-3356</t>
  </si>
  <si>
    <t>株式会社地質基礎水戸支店</t>
  </si>
  <si>
    <t>中林　博文</t>
  </si>
  <si>
    <t>4-000182</t>
  </si>
  <si>
    <t>キ</t>
  </si>
  <si>
    <t>4-000519</t>
  </si>
  <si>
    <t>株式会社レーモンド設計事務所</t>
  </si>
  <si>
    <t>茨城県ひたちなか市中根4512-3</t>
  </si>
  <si>
    <t>029-252-8336</t>
  </si>
  <si>
    <t>4-000225</t>
  </si>
  <si>
    <t>東京都江東区亀戸１－５－７</t>
  </si>
  <si>
    <t>03-3468-2421</t>
  </si>
  <si>
    <t>029-300-2547</t>
  </si>
  <si>
    <t>東京都港区三田三丁目5番19号</t>
  </si>
  <si>
    <t>4-000674</t>
  </si>
  <si>
    <t>（一社）みと公共嘱託登記土地家屋調査士協会</t>
  </si>
  <si>
    <t>5-004598</t>
  </si>
  <si>
    <t>取締役執行役員所</t>
  </si>
  <si>
    <t>大内　和典</t>
  </si>
  <si>
    <t>アサヒコンサルタンツ</t>
  </si>
  <si>
    <t>029-305-5131</t>
  </si>
  <si>
    <t>0299-23-6689</t>
  </si>
  <si>
    <t>埼玉県さいたま市大宮区上小町1450-11</t>
  </si>
  <si>
    <t>シンワギケンコンサルタント</t>
  </si>
  <si>
    <t>5-001191</t>
  </si>
  <si>
    <t>0293-23-0792</t>
  </si>
  <si>
    <t>043-204-1833</t>
  </si>
  <si>
    <t>03-3221-5521</t>
  </si>
  <si>
    <t>中日本航空株式会社茨城営業所</t>
  </si>
  <si>
    <t>福島県いわき市小島町３－１２－２</t>
  </si>
  <si>
    <t>機械設備積算</t>
    <rPh sb="0" eb="2">
      <t>キカイ</t>
    </rPh>
    <rPh sb="2" eb="4">
      <t>セツビ</t>
    </rPh>
    <rPh sb="4" eb="6">
      <t>セキサン</t>
    </rPh>
    <phoneticPr fontId="4"/>
  </si>
  <si>
    <t>愛知県日進市浅田町上納８０番地</t>
  </si>
  <si>
    <t>5-004536</t>
  </si>
  <si>
    <t>03-6231-0061</t>
  </si>
  <si>
    <t>株式会社丸菱行政地図水戸営業所</t>
  </si>
  <si>
    <t>000287</t>
  </si>
  <si>
    <t>モ</t>
  </si>
  <si>
    <t>牧野　良基</t>
  </si>
  <si>
    <t>立川　伸光</t>
  </si>
  <si>
    <t>000634</t>
  </si>
  <si>
    <t>050-3737-3537</t>
  </si>
  <si>
    <t>茨城県下妻市下妻乙613</t>
  </si>
  <si>
    <t>トチカオクチョウサシヒキタタカシジムショ</t>
  </si>
  <si>
    <t>4-000258</t>
  </si>
  <si>
    <t>福井県鯖江市小泉町第２６号６番地の４</t>
  </si>
  <si>
    <t>茨城県土浦市並木1-13-13</t>
  </si>
  <si>
    <t>トレンドデザイン株式会社水戸事務所</t>
  </si>
  <si>
    <t>ベックス</t>
  </si>
  <si>
    <t>4-000281</t>
  </si>
  <si>
    <t>取締役所長</t>
  </si>
  <si>
    <t>リュウドウギジュツサービス</t>
  </si>
  <si>
    <t>028-660-1700</t>
  </si>
  <si>
    <t>ヨモケンチクセッケイジムショ</t>
  </si>
  <si>
    <t>株式会社高萩エンジニアリング</t>
  </si>
  <si>
    <t>029-826-2536</t>
  </si>
  <si>
    <t>ジーアンドエスエンジニアリング</t>
  </si>
  <si>
    <t>029-248-7431</t>
  </si>
  <si>
    <t>044-288-4896</t>
  </si>
  <si>
    <t>ヤマガタソクリョウ</t>
  </si>
  <si>
    <t>4-000319</t>
  </si>
  <si>
    <t>株式会社めいわ</t>
  </si>
  <si>
    <t>029-233-1470</t>
  </si>
  <si>
    <t>岩手県一関市萩荘字竹際３３－５</t>
  </si>
  <si>
    <t>ダイワセッケイ</t>
  </si>
  <si>
    <t>株式会社日建技術コンサルタント東京本社</t>
  </si>
  <si>
    <t>310-0015</t>
  </si>
  <si>
    <t>4-000326</t>
  </si>
  <si>
    <t>ヒタチセッケイ</t>
  </si>
  <si>
    <t>4-000335</t>
  </si>
  <si>
    <t>319-2102</t>
  </si>
  <si>
    <t>後藤不動産鑑定</t>
  </si>
  <si>
    <t>311-3513</t>
  </si>
  <si>
    <t>野崎　秀則</t>
  </si>
  <si>
    <t>茨城県東茨城郡茨城町小鶴115-1</t>
  </si>
  <si>
    <t>東京都千代田区平河町2-7-9</t>
  </si>
  <si>
    <t>フジ地中情報株式会社東京支店</t>
  </si>
  <si>
    <t>江本　正和</t>
  </si>
  <si>
    <t>ヒタチフドウサンカンテイ</t>
  </si>
  <si>
    <t>マコトセツビセッケイ</t>
  </si>
  <si>
    <t>4-000359</t>
  </si>
  <si>
    <t>益子　一彦</t>
  </si>
  <si>
    <t>大塚不動産鑑定士事務所</t>
  </si>
  <si>
    <t>茨城県水戸市杉崎町195-8</t>
  </si>
  <si>
    <t>関山不動産鑑定事務所</t>
  </si>
  <si>
    <t>03-5614-0661</t>
  </si>
  <si>
    <t>03-5974-9744</t>
  </si>
  <si>
    <t>0294-24-1579</t>
  </si>
  <si>
    <t>047-479-1361</t>
  </si>
  <si>
    <t>ジャスト</t>
  </si>
  <si>
    <t>茨城県水戸市大場町194-6</t>
  </si>
  <si>
    <t>03-3403-6869</t>
  </si>
  <si>
    <t>029-231-7277</t>
  </si>
  <si>
    <t>000170</t>
  </si>
  <si>
    <t>株式会社奥野設計</t>
  </si>
  <si>
    <t>4-000390</t>
  </si>
  <si>
    <t>吉田　隆</t>
  </si>
  <si>
    <t>029-248-7716</t>
  </si>
  <si>
    <t>久慈建築設計室</t>
  </si>
  <si>
    <t>4-000392</t>
  </si>
  <si>
    <t>東京都渋谷区本町4-12-7</t>
  </si>
  <si>
    <t>外測</t>
    <rPh sb="0" eb="1">
      <t>ソト</t>
    </rPh>
    <phoneticPr fontId="4"/>
  </si>
  <si>
    <t>048-940-5461</t>
  </si>
  <si>
    <t>101-0046</t>
  </si>
  <si>
    <t>茨城県日立市白銀町2-24-11</t>
  </si>
  <si>
    <t>東京都杉並区和泉１－２２－１９</t>
  </si>
  <si>
    <t>0297-42-7304</t>
  </si>
  <si>
    <t>伊藤　喜彦</t>
  </si>
  <si>
    <t>4-000396</t>
  </si>
  <si>
    <t>所長</t>
  </si>
  <si>
    <t>八木　義人</t>
  </si>
  <si>
    <t>ジーケンチクセッケイジムショ</t>
  </si>
  <si>
    <t>4-000415</t>
  </si>
  <si>
    <t>4-004302</t>
  </si>
  <si>
    <t>029-848-1096</t>
  </si>
  <si>
    <t>ニホンインシーク</t>
  </si>
  <si>
    <t>パスキン工業株式会社茨城営業所</t>
  </si>
  <si>
    <t>4-004341</t>
  </si>
  <si>
    <t>東京都新宿区四谷本塩町4―40</t>
  </si>
  <si>
    <t>山田　一博</t>
  </si>
  <si>
    <t>大貫　淳司</t>
  </si>
  <si>
    <t>4-000473</t>
  </si>
  <si>
    <t>株式会社ＬＡＵ公共施設研究所</t>
  </si>
  <si>
    <t>オオツキフドウサンカンテイ</t>
  </si>
  <si>
    <t>サンキョウギジュツ</t>
  </si>
  <si>
    <t>4-000488</t>
  </si>
  <si>
    <t>048-833-2049</t>
  </si>
  <si>
    <t>029-291-8149</t>
  </si>
  <si>
    <t>東京都江戸川区西小岩５－１８－６</t>
  </si>
  <si>
    <t>029-297-6575</t>
  </si>
  <si>
    <t>0297-73-1137</t>
  </si>
  <si>
    <t>株式会社宮建築設計東京支店</t>
  </si>
  <si>
    <t>ヤマニ</t>
  </si>
  <si>
    <t>4-000547</t>
  </si>
  <si>
    <t>杉尾　大地</t>
  </si>
  <si>
    <t>03-5299-7600</t>
  </si>
  <si>
    <t>300-3527</t>
  </si>
  <si>
    <t>株式会社緑景東京事務所</t>
  </si>
  <si>
    <t>コウヨウトシギジュツコンサルタント</t>
  </si>
  <si>
    <t>029-291-6928</t>
  </si>
  <si>
    <t>03-6801-6256</t>
  </si>
  <si>
    <t>03-5297-8176</t>
  </si>
  <si>
    <t>サンテンミネコンサルタント</t>
  </si>
  <si>
    <t>4-000622</t>
  </si>
  <si>
    <t>03-3349-8911</t>
  </si>
  <si>
    <t>チバケンチクセッケイジムショ</t>
  </si>
  <si>
    <t>久寿米木　康宣</t>
  </si>
  <si>
    <t>山林　佳弘</t>
  </si>
  <si>
    <t>東京都中野区本町1-32-2</t>
  </si>
  <si>
    <t>106-0041</t>
  </si>
  <si>
    <t>979-0155</t>
  </si>
  <si>
    <t>5-003644</t>
  </si>
  <si>
    <t>312-0052</t>
  </si>
  <si>
    <t>株式会社建設技術研究所茨城事務所</t>
  </si>
  <si>
    <t>株式会社アーバンシステムコンサルタント</t>
  </si>
  <si>
    <t>株式会社都市計画センター茨城事務所</t>
  </si>
  <si>
    <t>4-004026</t>
  </si>
  <si>
    <t>株式会社地域開発コンサルタンツ</t>
  </si>
  <si>
    <t>4-000580</t>
  </si>
  <si>
    <t>和田　則男</t>
  </si>
  <si>
    <t>エイプラスデザイン</t>
  </si>
  <si>
    <t>アイショクブツセッケイジムショ</t>
  </si>
  <si>
    <t>千葉建築設計事務所</t>
  </si>
  <si>
    <t>029-244-0612</t>
  </si>
  <si>
    <t>クロサワ測量設計株式会社</t>
  </si>
  <si>
    <t>アクトプランニング</t>
  </si>
  <si>
    <t>株式会社山下設計</t>
  </si>
  <si>
    <t>112-0002</t>
  </si>
  <si>
    <t>イシオカギケン</t>
  </si>
  <si>
    <t>海老沢　薫</t>
  </si>
  <si>
    <t>茨城県常陸大宮市上村田1905-21</t>
  </si>
  <si>
    <t>4-000635</t>
  </si>
  <si>
    <t>4-004113</t>
  </si>
  <si>
    <t>03-5833-8551</t>
  </si>
  <si>
    <t>177-0041</t>
  </si>
  <si>
    <t>香取　利春</t>
  </si>
  <si>
    <t>4-000647</t>
  </si>
  <si>
    <t>茨城県牛久市ひたち野西4-17-21</t>
  </si>
  <si>
    <t>イワイ不動産鑑定センター</t>
  </si>
  <si>
    <t>茨城県水戸市吉沢町44-1</t>
  </si>
  <si>
    <t>茨城県日立市幸町2-8-6</t>
  </si>
  <si>
    <t>（測量・建設コンサルタント等の希望業務内容一覧表）</t>
    <rPh sb="1" eb="3">
      <t>ソクリョウ</t>
    </rPh>
    <rPh sb="4" eb="6">
      <t>ケンセツ</t>
    </rPh>
    <rPh sb="13" eb="14">
      <t>トウ</t>
    </rPh>
    <rPh sb="15" eb="17">
      <t>キボウ</t>
    </rPh>
    <rPh sb="17" eb="19">
      <t>ギョウム</t>
    </rPh>
    <rPh sb="19" eb="21">
      <t>ナイヨウ</t>
    </rPh>
    <rPh sb="21" eb="23">
      <t>イチラン</t>
    </rPh>
    <rPh sb="23" eb="24">
      <t>ピョウ</t>
    </rPh>
    <phoneticPr fontId="4"/>
  </si>
  <si>
    <t>311-1125</t>
  </si>
  <si>
    <t>西原　秀幸</t>
  </si>
  <si>
    <t>建築一般</t>
    <rPh sb="0" eb="2">
      <t>ケンチク</t>
    </rPh>
    <rPh sb="2" eb="4">
      <t>イッパン</t>
    </rPh>
    <phoneticPr fontId="4"/>
  </si>
  <si>
    <t>オオタセッケイ</t>
  </si>
  <si>
    <t>029-886-8121</t>
  </si>
  <si>
    <t>029-847-0220</t>
  </si>
  <si>
    <t>株式会社黒川紀章建築都市設計事務所</t>
  </si>
  <si>
    <t>045-548-8089</t>
  </si>
  <si>
    <t>株式会社環境技研コンサルタント常陸大宮事務所</t>
  </si>
  <si>
    <t>000416</t>
  </si>
  <si>
    <t>東京都新宿区西新宿3-20-2 東京ｵﾍﾟﾗｼﾃｨﾀﾜｰ</t>
  </si>
  <si>
    <t>045-226-3120</t>
  </si>
  <si>
    <t>03-5923-6809</t>
  </si>
  <si>
    <t>チョウダイテック</t>
  </si>
  <si>
    <t>茨城県筑西市外塚686</t>
  </si>
  <si>
    <t>愛知県名古屋市西区中小田井５－４５０</t>
  </si>
  <si>
    <t>衛生</t>
    <rPh sb="0" eb="2">
      <t>エイセイ</t>
    </rPh>
    <phoneticPr fontId="4"/>
  </si>
  <si>
    <t>茨城県神栖市石神434-1</t>
  </si>
  <si>
    <t>株式会社ＴＥＣＨＲＥＶＯ</t>
  </si>
  <si>
    <t>株式会社光和コンサルタンツ</t>
  </si>
  <si>
    <t>東京都中央区日本橋蛎殻町１－２０－４</t>
  </si>
  <si>
    <t>藤井　照久</t>
  </si>
  <si>
    <t>電気</t>
    <rPh sb="0" eb="2">
      <t>デンキ</t>
    </rPh>
    <phoneticPr fontId="4"/>
  </si>
  <si>
    <t>0299-55-0321</t>
  </si>
  <si>
    <t>312-0062</t>
  </si>
  <si>
    <t>0296-24-5904</t>
  </si>
  <si>
    <t>電気設備積算</t>
    <rPh sb="0" eb="2">
      <t>デンキ</t>
    </rPh>
    <rPh sb="2" eb="4">
      <t>セツビ</t>
    </rPh>
    <rPh sb="4" eb="6">
      <t>セキサン</t>
    </rPh>
    <phoneticPr fontId="4"/>
  </si>
  <si>
    <t>トンネル</t>
  </si>
  <si>
    <t>株式会社中央ジオマチックス</t>
  </si>
  <si>
    <t>伊藤　雅則</t>
  </si>
  <si>
    <t>東京都新宿区西新宿6-24-1(西新宿三井ﾋﾞﾙﾃﾞｨﾝｸﾞ)</t>
  </si>
  <si>
    <t>茨城県ひたちなか市笹野町2-2-7JSK第2ﾋﾞﾙ302号室</t>
  </si>
  <si>
    <t>冨洋設計株式会社取手営業所</t>
  </si>
  <si>
    <t>その他</t>
    <rPh sb="2" eb="3">
      <t>タ</t>
    </rPh>
    <phoneticPr fontId="4"/>
  </si>
  <si>
    <t>0798-36-5641</t>
  </si>
  <si>
    <t>神奈川県横浜市中区万代町３－５－８大久保ビル３０３</t>
  </si>
  <si>
    <t>常陸大宮営業所長</t>
  </si>
  <si>
    <t>事業関連調査</t>
    <rPh sb="0" eb="2">
      <t>ジギョウ</t>
    </rPh>
    <rPh sb="2" eb="4">
      <t>カンレン</t>
    </rPh>
    <rPh sb="4" eb="6">
      <t>チョウサ</t>
    </rPh>
    <phoneticPr fontId="4"/>
  </si>
  <si>
    <t>株式会社榊原不動産鑑定事務所</t>
  </si>
  <si>
    <t>5-004364</t>
  </si>
  <si>
    <t>茨城県水戸市河和田町東中曽根3929</t>
  </si>
  <si>
    <t>水井　寿則</t>
  </si>
  <si>
    <t>栃木県宇都宮市元今泉３－１８－１３</t>
  </si>
  <si>
    <t>有吉　匡</t>
  </si>
  <si>
    <t>151-0071</t>
  </si>
  <si>
    <t>03-5481-3000</t>
  </si>
  <si>
    <t>305-0033</t>
  </si>
  <si>
    <t>センシンチシツ</t>
  </si>
  <si>
    <t>03-3404-3549</t>
  </si>
  <si>
    <t>株式会社コンステック東京支店</t>
  </si>
  <si>
    <t>取締役常務執行役</t>
  </si>
  <si>
    <t>4-004092</t>
  </si>
  <si>
    <t>茨城県常陸大宮市泉541-6</t>
  </si>
  <si>
    <t>029-277-3395</t>
  </si>
  <si>
    <t>崎川　晋介</t>
  </si>
  <si>
    <t>5-000063</t>
  </si>
  <si>
    <t>5-000195</t>
  </si>
  <si>
    <t>株式会社サンテックインターナショナル茨城営業所</t>
  </si>
  <si>
    <t>075-351-6878</t>
  </si>
  <si>
    <t>000124</t>
  </si>
  <si>
    <t>029-244-2450</t>
  </si>
  <si>
    <t>保坂　茂</t>
  </si>
  <si>
    <t>株式会社文化財保存計画協会</t>
  </si>
  <si>
    <t>000090</t>
  </si>
  <si>
    <t>029-257-3606</t>
  </si>
  <si>
    <t>株式会社オリエンタルコンサルタンツ茨城事務所</t>
  </si>
  <si>
    <t>茨城県水戸市笠原町1571-3</t>
  </si>
  <si>
    <t>株式会社日立建設設計関東支社</t>
    <rPh sb="10" eb="12">
      <t>カントウ</t>
    </rPh>
    <phoneticPr fontId="4"/>
  </si>
  <si>
    <t>コクドリサーチ</t>
  </si>
  <si>
    <t>048-664-3727</t>
  </si>
  <si>
    <t>株式会社中央地盤コンサルタンツ</t>
  </si>
  <si>
    <t>000060</t>
  </si>
  <si>
    <t>029-247-6625</t>
  </si>
  <si>
    <t>5-004144</t>
  </si>
  <si>
    <t>5-003670</t>
  </si>
  <si>
    <t>シ</t>
  </si>
  <si>
    <t>306-0235</t>
  </si>
  <si>
    <t>トキセッケイ</t>
  </si>
  <si>
    <t>0294-33-8163</t>
  </si>
  <si>
    <t>029-306-9076</t>
  </si>
  <si>
    <t>000040</t>
  </si>
  <si>
    <t>029-304-6235</t>
  </si>
  <si>
    <t>0294-35-3411</t>
  </si>
  <si>
    <t>サンソウゴウ</t>
  </si>
  <si>
    <t>茨城県つくば市竹園2-10-8</t>
  </si>
  <si>
    <t>043-244-2311</t>
  </si>
  <si>
    <t>028-675-4608</t>
  </si>
  <si>
    <t>アジア航測株式会社埼玉支店</t>
  </si>
  <si>
    <t>130-0015</t>
  </si>
  <si>
    <t>株式会社トーニチコンサルタント茨城事務所</t>
  </si>
  <si>
    <t>5-004169</t>
  </si>
  <si>
    <t>岡山県岡山市北区津島京町３－１－２１</t>
  </si>
  <si>
    <t>043-302-1777</t>
  </si>
  <si>
    <t>ケンセツブッカチョウサカイ</t>
  </si>
  <si>
    <t>029-297-2700</t>
  </si>
  <si>
    <t>株式会社景観設計・東京</t>
  </si>
  <si>
    <t>東京技研設計株式会社茨城営業所</t>
  </si>
  <si>
    <t>029-848-0065</t>
  </si>
  <si>
    <t>310-0061</t>
  </si>
  <si>
    <t>東京システム特機株式会社</t>
  </si>
  <si>
    <t>株式会社中央クリエイト東京支店</t>
  </si>
  <si>
    <t>5-004198</t>
  </si>
  <si>
    <t>イトウトヨオケンチクセッケイジムショ</t>
  </si>
  <si>
    <t>5-004217</t>
  </si>
  <si>
    <t>5-004222</t>
  </si>
  <si>
    <t>ス</t>
  </si>
  <si>
    <t>マルビシギョウセイチズ</t>
  </si>
  <si>
    <t>有限会社香山建築研究所</t>
  </si>
  <si>
    <t>116-0013</t>
  </si>
  <si>
    <t>マツダヒラタセッケイ</t>
  </si>
  <si>
    <t>埼玉県さいたま市大宮区桜木町4-199-3</t>
  </si>
  <si>
    <t>東京都中央区東日本橋3-12-11ｱﾂﾞﾏﾋﾞﾙ</t>
  </si>
  <si>
    <t>ライジング・ディ株式会社</t>
  </si>
  <si>
    <t>エヌエス環境株式会社茨城営業所</t>
  </si>
  <si>
    <t>プライムプラン</t>
  </si>
  <si>
    <t>029-291-7255</t>
  </si>
  <si>
    <t>共同測量株式会社</t>
  </si>
  <si>
    <t>ヒロハラコンサルタンツ</t>
  </si>
  <si>
    <t>029-231-5755</t>
  </si>
  <si>
    <t>埼玉測量設計株式会社</t>
  </si>
  <si>
    <t>高橋　郁</t>
  </si>
  <si>
    <t>ヒガシニホンソウゴウケイカク</t>
  </si>
  <si>
    <t>アンドハンドケンチクセッケイジムショ</t>
  </si>
  <si>
    <t>029-224-1024</t>
  </si>
  <si>
    <t>東京都千代田区西神田2-5-2 TASﾋﾞﾙ5階</t>
  </si>
  <si>
    <t>0294-85-8100</t>
  </si>
  <si>
    <t>4-004089</t>
  </si>
  <si>
    <t>03-5481-3030</t>
  </si>
  <si>
    <t>コンステック</t>
  </si>
  <si>
    <t>ブンカザイホゾンケイカクキョウカイ</t>
  </si>
  <si>
    <t>茨城県水戸市朝日町２７５３－２</t>
  </si>
  <si>
    <t>福留　純子</t>
  </si>
  <si>
    <t>029-836-5755</t>
  </si>
  <si>
    <t>アサノタイセイキソエンジニアリング</t>
  </si>
  <si>
    <t>029-273-3337</t>
  </si>
  <si>
    <t>5-001013</t>
  </si>
  <si>
    <t>有限会社宮本建築アトリエ</t>
  </si>
  <si>
    <t>アールピーアイトチギ</t>
  </si>
  <si>
    <t>090-5444-4503</t>
  </si>
  <si>
    <t>株式会社ミカミ</t>
  </si>
  <si>
    <t>カンキョウジギョウケイカクケンキュウショ</t>
  </si>
  <si>
    <t>トーカイテック</t>
  </si>
  <si>
    <t>株式会社東洋設計事務所茨城出張所</t>
  </si>
  <si>
    <t>伊東　正示</t>
  </si>
  <si>
    <t>0299-55-0867</t>
  </si>
  <si>
    <t>アークセッケイ</t>
  </si>
  <si>
    <t>029-266-3559</t>
  </si>
  <si>
    <t>サポート</t>
  </si>
  <si>
    <t>株式会社双葉茨城支店</t>
  </si>
  <si>
    <t>有限会社藤建築事務所</t>
  </si>
  <si>
    <t>株式会社美豊コンサルティング常陸大宮営業所</t>
  </si>
  <si>
    <t>東京都豊島区目白３－１４－８</t>
  </si>
  <si>
    <t>株式会社根本英建築設計事務所</t>
  </si>
  <si>
    <t>株式会社常陸設計</t>
  </si>
  <si>
    <t>鈴木　俊一</t>
  </si>
  <si>
    <t>028-622-9912</t>
  </si>
  <si>
    <t>株式会社エイ・ワン建築事務所</t>
  </si>
  <si>
    <t>有限会社龍道技術サービス</t>
  </si>
  <si>
    <t>048-649-1151</t>
  </si>
  <si>
    <t>5-004560</t>
  </si>
  <si>
    <t>4-004164</t>
  </si>
  <si>
    <t>029-240-1270</t>
  </si>
  <si>
    <t>株式会社光エンジニアリング茨城営業所</t>
  </si>
  <si>
    <t>03-5453-3111</t>
  </si>
  <si>
    <t>水戸営業所長</t>
  </si>
  <si>
    <t>株式会社オオバ茨城営業所</t>
  </si>
  <si>
    <t>開発虎ノ門コンサルタント株式会社茨城事務所</t>
  </si>
  <si>
    <t>ワダケンチクセッケイジムショ</t>
  </si>
  <si>
    <t>株式会社都市計画センター茨城支店</t>
  </si>
  <si>
    <t>廣瀬　茂</t>
  </si>
  <si>
    <t>株式会社都市計画２１</t>
  </si>
  <si>
    <t>福島県いわき市平字作町１－３－２</t>
  </si>
  <si>
    <t>株式会社早川建築事務所</t>
  </si>
  <si>
    <t>東京都新宿区早稲田鶴巻町557新宿富久ﾋﾞﾙ</t>
  </si>
  <si>
    <t>株式会社パスコ茨城支店</t>
  </si>
  <si>
    <t>03-5611-7201</t>
  </si>
  <si>
    <t>株式会社根本建築設計事務所</t>
  </si>
  <si>
    <t>岡野　泰久</t>
  </si>
  <si>
    <t>イオスケンチクジムショ</t>
  </si>
  <si>
    <t>169-0072</t>
  </si>
  <si>
    <t>日本測地設計株式会社茨城支店</t>
  </si>
  <si>
    <t>0297-70-2671</t>
  </si>
  <si>
    <t>144-0042</t>
  </si>
  <si>
    <t>株式会社日本構造橋梁研究所</t>
  </si>
  <si>
    <t>日本工営株式会社茨城営業所</t>
  </si>
  <si>
    <t>029-212-6801</t>
  </si>
  <si>
    <t>茨城県水戸市河和田1-1533-3</t>
  </si>
  <si>
    <t>株式会社日水コン茨城事務所</t>
  </si>
  <si>
    <t>柴　智輝</t>
  </si>
  <si>
    <t>ナガイフドウサンカンテイ</t>
  </si>
  <si>
    <t>株式会社ナカノアイシステム北関東支店</t>
  </si>
  <si>
    <t>株式会社山下ＰＭＣ</t>
  </si>
  <si>
    <t>国土防災技術株式会社水戸営業所</t>
  </si>
  <si>
    <t>オカノケンチクセッケイジムショ</t>
  </si>
  <si>
    <t>サンコーコンサルタント株式会社茨城営業所</t>
  </si>
  <si>
    <t>03-5954-7681</t>
  </si>
  <si>
    <t>04-7159-7407</t>
  </si>
  <si>
    <t>03-4531-1290</t>
  </si>
  <si>
    <t>06-6942-8011</t>
  </si>
  <si>
    <t>菅野　尚教</t>
  </si>
  <si>
    <t>堀　尚義</t>
  </si>
  <si>
    <t>山田　宝史</t>
  </si>
  <si>
    <t>代表者</t>
  </si>
  <si>
    <t>ソウワギジュツケンキュウショ</t>
  </si>
  <si>
    <t>吉村　剛</t>
  </si>
  <si>
    <t>株式会社戸頃建築設計事務所</t>
  </si>
  <si>
    <t>03-3365-0771</t>
  </si>
  <si>
    <t>茨城県つくば市吾妻1-5-7ﾀﾞｲﾜﾛｲﾈｯﾄつくばﾋﾞﾙ2F</t>
  </si>
  <si>
    <t>03-5419-7754</t>
  </si>
  <si>
    <t>栃木県宇都宮市山本1-3-14</t>
  </si>
  <si>
    <t>株式会社東京設計事務所水戸事務所</t>
  </si>
  <si>
    <t>茨城県水戸市白梅2-9-20</t>
  </si>
  <si>
    <t>株式会社東京航業研究所</t>
  </si>
  <si>
    <t>ケーシーエス</t>
  </si>
  <si>
    <t>佐藤　好仁</t>
  </si>
  <si>
    <t>株式会社東京建設コンサルタント茨城事務所</t>
  </si>
  <si>
    <t>0280-92-2086</t>
  </si>
  <si>
    <t>茨城県水戸市住吉町１４－８</t>
  </si>
  <si>
    <t>株式会社エース茨城営業所</t>
  </si>
  <si>
    <t>311-0105</t>
  </si>
  <si>
    <t>ニホンカンキョウエイセイセンター</t>
  </si>
  <si>
    <t>029-827-3630</t>
  </si>
  <si>
    <t>つくば建築設計事務所株式会社</t>
  </si>
  <si>
    <t>茨城県水戸市元吉田町1736-20</t>
  </si>
  <si>
    <t>中央技術株式会社常陸大宮営業所</t>
  </si>
  <si>
    <t>株式会社団建築設計事務所</t>
  </si>
  <si>
    <t>株式会社匠建築研究室</t>
  </si>
  <si>
    <t>株式会社測地設計コンサルタント</t>
  </si>
  <si>
    <t>太田　寛子</t>
  </si>
  <si>
    <t>キョウシンホショウコンサルタント</t>
  </si>
  <si>
    <t>エ</t>
  </si>
  <si>
    <t>株式会社駿府設計</t>
  </si>
  <si>
    <t>日本設計株式会社</t>
  </si>
  <si>
    <t>石井　勉</t>
  </si>
  <si>
    <t>029-228-6531</t>
  </si>
  <si>
    <t>総合技研株式会社</t>
  </si>
  <si>
    <t>エスピーキューブ</t>
  </si>
  <si>
    <t>東京都中央区日本橋人形町1ｰ6ｰ10</t>
  </si>
  <si>
    <t>アコード</t>
  </si>
  <si>
    <t>株式会社鈴木設計</t>
  </si>
  <si>
    <t>新都市設計株式会社茨城事務所</t>
  </si>
  <si>
    <t>株式会社社会空間研究所</t>
  </si>
  <si>
    <t>0297-47-5333</t>
  </si>
  <si>
    <t>加藤　義道</t>
  </si>
  <si>
    <t>260-0027</t>
  </si>
  <si>
    <t>三陽用地株式会社</t>
  </si>
  <si>
    <t>佐藤不動産鑑定株式会社</t>
  </si>
  <si>
    <t>石川県金沢市東蚊爪町1-19-4</t>
  </si>
  <si>
    <t>株式会社橋梁コンサルタント東京支社</t>
  </si>
  <si>
    <t>0299-23-6688</t>
  </si>
  <si>
    <t>株式会社共進補償コンサルタントつくば支店</t>
  </si>
  <si>
    <t>株式会社コスモ計測常陸大宮営業所</t>
  </si>
  <si>
    <t>国土情報開発株式会社</t>
  </si>
  <si>
    <t>4-000704</t>
  </si>
  <si>
    <t>株式会社日本作品研究所</t>
  </si>
  <si>
    <t>株式会社国際創建コンサルタント</t>
  </si>
  <si>
    <t>株式会社ＫＳＫ</t>
  </si>
  <si>
    <t>000627</t>
  </si>
  <si>
    <t>株式会社国設計</t>
  </si>
  <si>
    <t>吉澤　成彦</t>
  </si>
  <si>
    <t>株式会社近代設計水戸営業所</t>
  </si>
  <si>
    <t>株式会社静環検査センター東京支店</t>
  </si>
  <si>
    <t>茨城県つくば市鬼ｹ窪1047-27</t>
  </si>
  <si>
    <t>株式会社梓設計茨城事務所</t>
    <rPh sb="7" eb="9">
      <t>イバラキ</t>
    </rPh>
    <rPh sb="9" eb="11">
      <t>ジム</t>
    </rPh>
    <rPh sb="11" eb="12">
      <t>ショ</t>
    </rPh>
    <phoneticPr fontId="4"/>
  </si>
  <si>
    <t>株式会社技研基礎茨城支店</t>
  </si>
  <si>
    <t>江口　世紀</t>
  </si>
  <si>
    <t>一般財団法人日本環境衛生センター</t>
    <rPh sb="0" eb="2">
      <t>イッパン</t>
    </rPh>
    <rPh sb="2" eb="4">
      <t>ザイダン</t>
    </rPh>
    <rPh sb="4" eb="6">
      <t>ホウジン</t>
    </rPh>
    <rPh sb="6" eb="8">
      <t>ニホン</t>
    </rPh>
    <phoneticPr fontId="4"/>
  </si>
  <si>
    <t>関谷　源次</t>
  </si>
  <si>
    <t>029-869-6340</t>
  </si>
  <si>
    <t>オリエンタル技術開発株式会社水戸支店</t>
  </si>
  <si>
    <t>タチカワフドウサンカンテイ</t>
  </si>
  <si>
    <t>株式会社エイト日本技術開発水戸事務所</t>
  </si>
  <si>
    <t>平賀　健</t>
  </si>
  <si>
    <t>いであ株式会社茨城営業所</t>
  </si>
  <si>
    <t>株式会社東日本建設コンサルタント茨城支店</t>
  </si>
  <si>
    <t>中島　朋美</t>
  </si>
  <si>
    <t>株式会社市毛建築設計事務所</t>
  </si>
  <si>
    <t>5-004316</t>
  </si>
  <si>
    <t>中村　仁紀</t>
  </si>
  <si>
    <t>コクドケンセツコンサルタント</t>
  </si>
  <si>
    <t>4-004255</t>
  </si>
  <si>
    <t>井上　浩之</t>
  </si>
  <si>
    <t>292-0834</t>
  </si>
  <si>
    <t>043-266-6812</t>
  </si>
  <si>
    <t>茨城県土浦市桜町4-3-18土浦ﾌﾞﾘｯｸﾋﾞﾙ304</t>
  </si>
  <si>
    <t>株式会社石本建築事務所本社</t>
  </si>
  <si>
    <t>株式会社安藤測量設計</t>
  </si>
  <si>
    <t>03-3238-8301</t>
  </si>
  <si>
    <t>029-225-9000</t>
  </si>
  <si>
    <t>株式会社増山設計</t>
  </si>
  <si>
    <t>株式会社ＡＮ計画工房</t>
  </si>
  <si>
    <t>株式会社阿波設計事務所東京支店</t>
  </si>
  <si>
    <t>ワ</t>
  </si>
  <si>
    <t>オリンピアコンサルタント</t>
  </si>
  <si>
    <t>5-004095</t>
  </si>
  <si>
    <t>朝日航洋株式会社水戸支店</t>
  </si>
  <si>
    <t>5-004619</t>
  </si>
  <si>
    <t>029-828-6518</t>
  </si>
  <si>
    <t>330-0074</t>
  </si>
  <si>
    <t>5-001302</t>
  </si>
  <si>
    <t>佐竹　伸夫</t>
  </si>
  <si>
    <t>中村　光邦</t>
  </si>
  <si>
    <t>茨城県桜川市高久2145-2</t>
  </si>
  <si>
    <t>有限会社戸田巧建築研究所</t>
  </si>
  <si>
    <t>茨城県つくば市台町1-8-1</t>
  </si>
  <si>
    <t>101-0053</t>
  </si>
  <si>
    <t>4-004097</t>
  </si>
  <si>
    <t>茨城県常陸大宮市小野663-2</t>
  </si>
  <si>
    <t>4-004266</t>
  </si>
  <si>
    <t>茨城県つくば市中根58番地</t>
  </si>
  <si>
    <t>310-0022</t>
  </si>
  <si>
    <t>000576</t>
  </si>
  <si>
    <t>坂下　徳隆</t>
    <rPh sb="0" eb="2">
      <t>サカシタ</t>
    </rPh>
    <rPh sb="3" eb="4">
      <t>ノリ</t>
    </rPh>
    <rPh sb="4" eb="5">
      <t>タカ</t>
    </rPh>
    <phoneticPr fontId="4"/>
  </si>
  <si>
    <t>茨城県笠間市石井929</t>
  </si>
  <si>
    <t>茨城県水戸市三の丸1-5-18</t>
  </si>
  <si>
    <t>株式会社リバティープランニング大宮支店</t>
  </si>
  <si>
    <t>株式会社セリオス東京支店</t>
  </si>
  <si>
    <t>岐阜県大垣市小野４－４０－１</t>
  </si>
  <si>
    <t>ソ</t>
  </si>
  <si>
    <t>4-004215</t>
  </si>
  <si>
    <t>000831</t>
  </si>
  <si>
    <t>株式会社エイテック東日本支社</t>
  </si>
  <si>
    <t>029-300-2546</t>
  </si>
  <si>
    <t>澤田　勝彦</t>
  </si>
  <si>
    <t>4-000449</t>
  </si>
  <si>
    <t>茨城県水戸市三の丸2-10-14-102</t>
  </si>
  <si>
    <t>株式会社濱田慎太建築事務所</t>
  </si>
  <si>
    <t>135-0051</t>
  </si>
  <si>
    <t>東京都世田谷区駒沢3-15-1</t>
  </si>
  <si>
    <t>セイショウケンチクジムショ</t>
  </si>
  <si>
    <t>株式会社ティーネットジャパン東京支社</t>
  </si>
  <si>
    <t>株式会社澤田不動産鑑定所</t>
    <rPh sb="0" eb="4">
      <t>カブシキガイシャ</t>
    </rPh>
    <rPh sb="4" eb="6">
      <t>サワダ</t>
    </rPh>
    <rPh sb="6" eb="9">
      <t>フドウサン</t>
    </rPh>
    <rPh sb="9" eb="11">
      <t>カンテイ</t>
    </rPh>
    <rPh sb="11" eb="12">
      <t>トコロ</t>
    </rPh>
    <phoneticPr fontId="4"/>
  </si>
  <si>
    <t>029-288-3711</t>
  </si>
  <si>
    <t>高橋　豊</t>
  </si>
  <si>
    <t>佐藤　芳明</t>
  </si>
  <si>
    <t>矢野　和之</t>
  </si>
  <si>
    <t>茨城県常陸大宮市野中町3275-17</t>
  </si>
  <si>
    <t>神奈川県横浜市西区みなとみらい２－３－５</t>
  </si>
  <si>
    <t>000178</t>
  </si>
  <si>
    <t>319-2131</t>
  </si>
  <si>
    <t>ムラタケンチクトシケンキュウジョ　イッキュウケンチクシジムショ</t>
  </si>
  <si>
    <t>03-3255-8961</t>
  </si>
  <si>
    <t>エス・テー・コンサルタント株式会社茨城営業所</t>
  </si>
  <si>
    <t>久保田　了司</t>
  </si>
  <si>
    <t>株式会社ＵＲリンケージ茨城事務所</t>
  </si>
  <si>
    <t>0297-84-6065</t>
  </si>
  <si>
    <t>島田　義之</t>
  </si>
  <si>
    <t>0296-25-0660</t>
  </si>
  <si>
    <t>共進測量設計株式会社</t>
  </si>
  <si>
    <t>大阪府大阪市西区阿波座１－３－１５</t>
  </si>
  <si>
    <t>ナカケンチクコウボウ</t>
  </si>
  <si>
    <t>県内業者（市内を除く）及び県内に営業所等が</t>
    <rPh sb="0" eb="2">
      <t>ケンナイ</t>
    </rPh>
    <rPh sb="2" eb="4">
      <t>ギョウシャ</t>
    </rPh>
    <rPh sb="5" eb="7">
      <t>シナイ</t>
    </rPh>
    <rPh sb="8" eb="9">
      <t>ノゾ</t>
    </rPh>
    <rPh sb="11" eb="12">
      <t>オヨ</t>
    </rPh>
    <rPh sb="13" eb="15">
      <t>ケンナイ</t>
    </rPh>
    <rPh sb="16" eb="19">
      <t>エイギョウショ</t>
    </rPh>
    <rPh sb="19" eb="20">
      <t>トウ</t>
    </rPh>
    <phoneticPr fontId="4"/>
  </si>
  <si>
    <t>029-860-6081</t>
  </si>
  <si>
    <t>03-6280-3735</t>
  </si>
  <si>
    <t>03-6712-3299</t>
  </si>
  <si>
    <t>5-000362</t>
  </si>
  <si>
    <t>050-3153-1649</t>
  </si>
  <si>
    <t>029-851-7430</t>
  </si>
  <si>
    <t>東京都千代田区東神田2-6-7 ｸﾗｳﾝ高橋ﾋﾞﾙ3階</t>
  </si>
  <si>
    <t>4-000108</t>
  </si>
  <si>
    <t>151-0053</t>
  </si>
  <si>
    <t>4-004014</t>
  </si>
  <si>
    <t>株式会社ａｎｄＨＡＮＤ建築設計事務所</t>
  </si>
  <si>
    <t>日木産業株式会社</t>
  </si>
  <si>
    <t>029-284-1750</t>
  </si>
  <si>
    <t>東京都中央区京橋2-14-1</t>
  </si>
  <si>
    <t>コーセツコンサルタント</t>
  </si>
  <si>
    <t>050-3730-4321</t>
  </si>
  <si>
    <t>茨城県水戸市元吉田町276-5</t>
  </si>
  <si>
    <t>03-3376-3172</t>
  </si>
  <si>
    <t>鳥居　久人</t>
  </si>
  <si>
    <t>室井　純</t>
  </si>
  <si>
    <t>茨城県水戸市笠原町978番47</t>
  </si>
  <si>
    <t>ジーアンドエスエンジニアリング株式会社茨城営業所</t>
  </si>
  <si>
    <t>城北測量設計株式会社常陸大宮営業所</t>
    <rPh sb="10" eb="14">
      <t>ヒタチオオミヤ</t>
    </rPh>
    <rPh sb="14" eb="17">
      <t>エイギョウショ</t>
    </rPh>
    <phoneticPr fontId="4"/>
  </si>
  <si>
    <t>ティーネットジャパン</t>
  </si>
  <si>
    <t>根本　裕子</t>
  </si>
  <si>
    <t>5-004283</t>
  </si>
  <si>
    <t>4-004158</t>
  </si>
  <si>
    <t>高木　宏</t>
  </si>
  <si>
    <t>新居　千秋</t>
  </si>
  <si>
    <t>4-004133</t>
  </si>
  <si>
    <t>03-3374-3552</t>
  </si>
  <si>
    <t>029-233-7712</t>
  </si>
  <si>
    <t>000243</t>
  </si>
  <si>
    <t>4-004147</t>
  </si>
  <si>
    <t>155-0032</t>
  </si>
  <si>
    <t>株式会社　ＤＳＤ・地盤</t>
  </si>
  <si>
    <t>株式会社藤井設計</t>
  </si>
  <si>
    <t>茨城県常陸大宮市上村田1784-3</t>
  </si>
  <si>
    <t>5-000520</t>
  </si>
  <si>
    <t>伊澤　麻紀</t>
  </si>
  <si>
    <t>茨城県かすみがうら市下稲吉3211-45</t>
  </si>
  <si>
    <t>イワイフドウサンカンテイセンター</t>
  </si>
  <si>
    <t>株式会社高島テクノロジーセンター茨城営業所</t>
  </si>
  <si>
    <t>5-001554</t>
  </si>
  <si>
    <t>5-001576</t>
  </si>
  <si>
    <t>ストウセツビジムショ</t>
  </si>
  <si>
    <t>株式会社東匠設備設計</t>
    <rPh sb="0" eb="2">
      <t>カブシキ</t>
    </rPh>
    <rPh sb="6" eb="8">
      <t>セツビ</t>
    </rPh>
    <phoneticPr fontId="4"/>
  </si>
  <si>
    <t>株式会社ランド・コンサルタント</t>
  </si>
  <si>
    <t>5-004299</t>
  </si>
  <si>
    <t>サンコーコンサルタント</t>
  </si>
  <si>
    <t>029-291-6918</t>
  </si>
  <si>
    <t>南川　秀樹</t>
  </si>
  <si>
    <t>大竹　直子</t>
  </si>
  <si>
    <t>5-004189</t>
  </si>
  <si>
    <t>050-3786-6913</t>
  </si>
  <si>
    <t>5-004337</t>
  </si>
  <si>
    <t>5-004245</t>
  </si>
  <si>
    <t>5-004701</t>
  </si>
  <si>
    <t>5-004249</t>
  </si>
  <si>
    <t>150-0013</t>
  </si>
  <si>
    <t>取締役本社長</t>
  </si>
  <si>
    <t>5-004265</t>
  </si>
  <si>
    <t>0246-88-8810</t>
  </si>
  <si>
    <t>ケイザイチョウサカイ</t>
  </si>
  <si>
    <t>029-224-4726</t>
  </si>
  <si>
    <t>002404</t>
  </si>
  <si>
    <t>029-869-4710</t>
  </si>
  <si>
    <t>茨城県東茨城郡大洗町大貫町256-474</t>
  </si>
  <si>
    <t>宮田　剛治</t>
  </si>
  <si>
    <t>5-004305</t>
  </si>
  <si>
    <t>桑名　勤</t>
  </si>
  <si>
    <t>000025</t>
  </si>
  <si>
    <t>東京都中央区東日本橋１－１－７</t>
  </si>
  <si>
    <t>5-004327</t>
  </si>
  <si>
    <t>03-5956-7500</t>
  </si>
  <si>
    <t>03-5297-8177</t>
  </si>
  <si>
    <t>京都府京都市上京区多門町440-6</t>
  </si>
  <si>
    <t>永井不動産鑑定</t>
  </si>
  <si>
    <t>000770</t>
  </si>
  <si>
    <t>タ</t>
  </si>
  <si>
    <t>セ</t>
  </si>
  <si>
    <t>京葉シビルエンジニアリング株式会社茨城営業所</t>
    <rPh sb="17" eb="19">
      <t>イバラキ</t>
    </rPh>
    <phoneticPr fontId="4"/>
  </si>
  <si>
    <t>株式会社東コンサルタント日立営業所</t>
  </si>
  <si>
    <t>小見山　誓雄</t>
  </si>
  <si>
    <t>048-844-8651</t>
  </si>
  <si>
    <t>000674</t>
  </si>
  <si>
    <t>5-004411</t>
  </si>
  <si>
    <t>茨城県稲敷郡阿見町中央7-8-7</t>
  </si>
  <si>
    <t>昭和株式会社茨城営業所</t>
  </si>
  <si>
    <t>311-1311</t>
  </si>
  <si>
    <t>株式会社元和設計</t>
  </si>
  <si>
    <t>検査開発株式会社</t>
  </si>
  <si>
    <t>清野　英俊</t>
  </si>
  <si>
    <t>アイエヌエーシンケンチクケンキュウジョ</t>
  </si>
  <si>
    <t>茨城県取手市新町4-11-18ﾏﾉｰ取手ﾋﾙｽﾞ106</t>
  </si>
  <si>
    <t>アイレック技建株式会社</t>
  </si>
  <si>
    <t>03-3831-3981</t>
  </si>
  <si>
    <t>アールアイエー</t>
  </si>
  <si>
    <t>4-004323</t>
  </si>
  <si>
    <t>才口　隆之</t>
  </si>
  <si>
    <t>茨城県牛久市中央5-20-11 牛久駅前ﾋﾞﾙ</t>
  </si>
  <si>
    <t>ヨコシマセッケイ</t>
  </si>
  <si>
    <t>5-004415</t>
  </si>
  <si>
    <t>ニュージェック</t>
  </si>
  <si>
    <t>アースリサーチ</t>
  </si>
  <si>
    <t>有限会社エス・ピー・キューブ</t>
  </si>
  <si>
    <t>エーアイエスソウゴウセッケイ</t>
  </si>
  <si>
    <t>茨城県水戸市元吉田町1186-1</t>
  </si>
  <si>
    <t>東京都港区芝浦一丁目1番1号</t>
  </si>
  <si>
    <t>東京都千代田区神田須田町２－６</t>
  </si>
  <si>
    <t>ムーブケンチクセッケイジムショ</t>
  </si>
  <si>
    <t>0296-75-6531</t>
  </si>
  <si>
    <t>029-878-3731</t>
  </si>
  <si>
    <t>4-000567</t>
  </si>
  <si>
    <t>カンキョウケンキュウセンター</t>
  </si>
  <si>
    <t>常務執行役員代表</t>
  </si>
  <si>
    <t>ケイヨウシビルエンジニアリング</t>
  </si>
  <si>
    <t>熊谷　賢一</t>
  </si>
  <si>
    <t>神奈川県横浜市中区山下町193昭和ｼｪﾙ山下町ﾋﾞﾙ6F</t>
  </si>
  <si>
    <t>ゴトウフドウサンカンテイ</t>
  </si>
  <si>
    <t>311-4145</t>
  </si>
  <si>
    <t>0297-70-5522</t>
  </si>
  <si>
    <t>310-0805</t>
  </si>
  <si>
    <t>000853</t>
  </si>
  <si>
    <t>ナイガイチズ</t>
  </si>
  <si>
    <t>シーエスエンジニアズ</t>
  </si>
  <si>
    <t>シーアイセッケイ</t>
  </si>
  <si>
    <t>4-000263</t>
  </si>
  <si>
    <t>ジーアイエスカントウ</t>
  </si>
  <si>
    <t>株式会社東洋計測リサーチ</t>
  </si>
  <si>
    <t>池本　幸一</t>
  </si>
  <si>
    <t>シーアイエス</t>
  </si>
  <si>
    <t>029-887-4003</t>
  </si>
  <si>
    <t>045-662-4591</t>
  </si>
  <si>
    <t>170-0005</t>
  </si>
  <si>
    <t>ツクバスケール</t>
  </si>
  <si>
    <t>103-0014</t>
  </si>
  <si>
    <t>東京都品川区大崎１－１１－１</t>
  </si>
  <si>
    <t>テレコムシィーアンドシィー</t>
  </si>
  <si>
    <t>029-248-7722</t>
  </si>
  <si>
    <t>東京都文京区後楽1-7-27</t>
  </si>
  <si>
    <t>東京都渋谷区恵比寿西2-11-12</t>
  </si>
  <si>
    <t>國友　和広</t>
  </si>
  <si>
    <t>千葉県千葉市中央区今井２－１４－１３</t>
  </si>
  <si>
    <t>テラダオオツカコバヤシケイカクドウジン</t>
  </si>
  <si>
    <t>株式会社桂設計茨城事務所</t>
    <rPh sb="7" eb="9">
      <t>イバラキ</t>
    </rPh>
    <rPh sb="9" eb="11">
      <t>ジム</t>
    </rPh>
    <rPh sb="11" eb="12">
      <t>ショ</t>
    </rPh>
    <phoneticPr fontId="4"/>
  </si>
  <si>
    <t>029-248-0121</t>
  </si>
  <si>
    <t>トシケイカクセンター</t>
  </si>
  <si>
    <t>株式会社中央設計技術研究所守谷事務所</t>
  </si>
  <si>
    <t>029-224-1000</t>
  </si>
  <si>
    <t>茨城県水戸市小吹町385-2</t>
  </si>
  <si>
    <t>029-244-0924</t>
  </si>
  <si>
    <t>トウワテクノロジー</t>
  </si>
  <si>
    <t>愛知県名古屋市名東区一社２－３０　東名グランドビル８階</t>
  </si>
  <si>
    <t>加賀　一明</t>
  </si>
  <si>
    <t>牧田　博之</t>
  </si>
  <si>
    <t>岩崎　晴男</t>
  </si>
  <si>
    <t>ファインコラボレートケンキュウジョ</t>
  </si>
  <si>
    <t>029-857-2320</t>
  </si>
  <si>
    <t>ミヤケンチクセッケイ</t>
  </si>
  <si>
    <t>茨城県水戸市千波町1239</t>
  </si>
  <si>
    <t>リバティープランニング</t>
  </si>
  <si>
    <t>000512</t>
  </si>
  <si>
    <t>タカハシケンチクコウゾウセッケイシツ</t>
  </si>
  <si>
    <t>内測</t>
  </si>
  <si>
    <t>0246-23-8424</t>
  </si>
  <si>
    <t>03-5689-8724</t>
  </si>
  <si>
    <t>311-4142</t>
  </si>
  <si>
    <t>000543</t>
  </si>
  <si>
    <t>応用地質株式会社茨城営業所</t>
  </si>
  <si>
    <t>310-0902</t>
  </si>
  <si>
    <t>000661</t>
  </si>
  <si>
    <t>5-004557</t>
  </si>
  <si>
    <t>東京都新宿区高田馬場３－２３－６</t>
  </si>
  <si>
    <t>002543</t>
  </si>
  <si>
    <t>外測</t>
  </si>
  <si>
    <t>03-3527-1013</t>
  </si>
  <si>
    <t>000270</t>
  </si>
  <si>
    <t>東京都千代田区神田小川町3-22</t>
  </si>
  <si>
    <t>000600</t>
  </si>
  <si>
    <t>000886</t>
  </si>
  <si>
    <t>千葉県千葉市中央区都町３－１４－４</t>
  </si>
  <si>
    <t>茨城県ひたちなか市松戸町3ｰ1-10</t>
  </si>
  <si>
    <t>046-295-0834</t>
  </si>
  <si>
    <t>029-241-6722</t>
  </si>
  <si>
    <t>000745</t>
  </si>
  <si>
    <t>株式会社楠山設計</t>
  </si>
  <si>
    <t>029-271-3661</t>
  </si>
  <si>
    <t>043-302-1778</t>
  </si>
  <si>
    <t>000075</t>
  </si>
  <si>
    <t>株式会社シアターワークショップ</t>
  </si>
  <si>
    <t>市測</t>
    <rPh sb="0" eb="1">
      <t>シ</t>
    </rPh>
    <phoneticPr fontId="4"/>
  </si>
  <si>
    <t>043-201-1277</t>
  </si>
  <si>
    <t>000286</t>
  </si>
  <si>
    <t>000113</t>
  </si>
  <si>
    <t>000443</t>
  </si>
  <si>
    <t>002851</t>
  </si>
  <si>
    <t>株式会社環境施設コンサルタント</t>
  </si>
  <si>
    <t>000146</t>
  </si>
  <si>
    <t>000200</t>
  </si>
  <si>
    <t>000802</t>
  </si>
  <si>
    <t>048-780-1115</t>
  </si>
  <si>
    <t>221-0825</t>
  </si>
  <si>
    <t>002446</t>
  </si>
  <si>
    <t>302-0115</t>
  </si>
  <si>
    <t>045-548-8080</t>
  </si>
  <si>
    <t>000073</t>
  </si>
  <si>
    <t>茨城県水戸市東野町136―4</t>
  </si>
  <si>
    <t>株式会社日本水道設計社茨城営業所</t>
  </si>
  <si>
    <t>300-2706</t>
  </si>
  <si>
    <t>東京事務所長</t>
  </si>
  <si>
    <t>4-004173</t>
  </si>
  <si>
    <t>カナメソクリョウ</t>
  </si>
  <si>
    <t>314-0027</t>
  </si>
  <si>
    <t>029-878-3431</t>
  </si>
  <si>
    <t>渡辺　司</t>
  </si>
  <si>
    <t>000262</t>
  </si>
  <si>
    <t>吉岡　和昭</t>
  </si>
  <si>
    <t>000145</t>
  </si>
  <si>
    <t>伊部　涼平</t>
  </si>
  <si>
    <t>03-3979-5167</t>
  </si>
  <si>
    <t>000004</t>
  </si>
  <si>
    <t>03-5609-4788</t>
  </si>
  <si>
    <t>5-004542</t>
  </si>
  <si>
    <t>エチゼンヤシスイコウギョウ</t>
  </si>
  <si>
    <t>5-001482</t>
  </si>
  <si>
    <t>5-004159</t>
  </si>
  <si>
    <t>宮城県仙台市青葉区錦町１－７－２５</t>
  </si>
  <si>
    <t>4-004208</t>
  </si>
  <si>
    <t>アスカコンサルタント</t>
  </si>
  <si>
    <t>エイヴィシーシー　</t>
  </si>
  <si>
    <t>154-0015</t>
  </si>
  <si>
    <t>4-000636</t>
  </si>
  <si>
    <t>和田　雅則</t>
  </si>
  <si>
    <t>エス・テ－・コンサルタント株式会社茨城営業所</t>
  </si>
  <si>
    <t>0295-53-5277</t>
  </si>
  <si>
    <t>4-004226</t>
  </si>
  <si>
    <t>305-0035</t>
  </si>
  <si>
    <t>常務取締役東日本支社長</t>
  </si>
  <si>
    <t>トレンドデザイン株式会社茨城支店</t>
  </si>
  <si>
    <t>029-306-9086</t>
  </si>
  <si>
    <t>株式会社翔設計</t>
  </si>
  <si>
    <t>029-226-4894</t>
  </si>
  <si>
    <t>4-000269</t>
  </si>
  <si>
    <t>イバラキケンヤクザイシカイケンサセンター</t>
  </si>
  <si>
    <t>5-004080</t>
  </si>
  <si>
    <t>5-000241</t>
  </si>
  <si>
    <t>大阪府大阪市中央区農人橋２－１－３６</t>
  </si>
  <si>
    <t>若柳　綾子</t>
  </si>
  <si>
    <t>045-929-0033</t>
  </si>
  <si>
    <t>有限会社ナスカ</t>
  </si>
  <si>
    <t>オウギコウセツ</t>
  </si>
  <si>
    <t>048-789-7604</t>
  </si>
  <si>
    <t>0296-75-5549</t>
  </si>
  <si>
    <t>茨城県水戸市酒門町3288-11</t>
  </si>
  <si>
    <t>中川　克昌</t>
  </si>
  <si>
    <t>026-266-9600</t>
  </si>
  <si>
    <t>4-004197</t>
  </si>
  <si>
    <t>オセヤ</t>
  </si>
  <si>
    <t>5-004186</t>
  </si>
  <si>
    <t>クウカンジョウホウサービス</t>
  </si>
  <si>
    <t>茨城県水戸市白梅4-1-25すざくﾋﾞﾙ</t>
  </si>
  <si>
    <t>東京都千代田区九段南４－６－１２</t>
  </si>
  <si>
    <t>0297-47-5335</t>
  </si>
  <si>
    <t>株式会社コイデ水戸事務所</t>
  </si>
  <si>
    <t>須長　尚</t>
  </si>
  <si>
    <t>千葉県市川市鬼高2-10-1 AKﾚｼﾞﾃﾞﾝｽ102号</t>
  </si>
  <si>
    <t>5-004391</t>
  </si>
  <si>
    <t>茨城県那珂郡東海村舟石川駅東1-5-8ﾍﾞﾙﾌｨｽB101</t>
  </si>
  <si>
    <t>ジステック</t>
  </si>
  <si>
    <t>0270-65-2777</t>
  </si>
  <si>
    <t>立脇　征弘</t>
    <rPh sb="0" eb="1">
      <t>タ</t>
    </rPh>
    <rPh sb="1" eb="2">
      <t>ワキ</t>
    </rPh>
    <rPh sb="3" eb="4">
      <t>ユ</t>
    </rPh>
    <rPh sb="4" eb="5">
      <t>ヒロ</t>
    </rPh>
    <phoneticPr fontId="4"/>
  </si>
  <si>
    <t>シャカイシステム</t>
  </si>
  <si>
    <t>5-000321</t>
  </si>
  <si>
    <t>神奈川県横浜市神奈川区沢渡45-1</t>
  </si>
  <si>
    <t>029-846-0138</t>
  </si>
  <si>
    <t>茨城県水戸市元吉田町756-2-2</t>
  </si>
  <si>
    <t>029-219-4802</t>
  </si>
  <si>
    <t>東京都千代田区岩本町3-8-15</t>
  </si>
  <si>
    <t>029-851-2277</t>
  </si>
  <si>
    <t>029-254-4769</t>
  </si>
  <si>
    <t>4-004027</t>
  </si>
  <si>
    <t>5-003626</t>
  </si>
  <si>
    <t>076-263-6464</t>
  </si>
  <si>
    <t>4-000220</t>
  </si>
  <si>
    <t>武藤　秀樹</t>
  </si>
  <si>
    <t>045-663-7457</t>
  </si>
  <si>
    <t>04-7159-5195</t>
  </si>
  <si>
    <t>ニホンケンチクケンキュウジョ</t>
  </si>
  <si>
    <t>03-5333-0150</t>
  </si>
  <si>
    <t>ニホントシギジュツ</t>
  </si>
  <si>
    <t>茨城県土浦市並木4-1-36</t>
  </si>
  <si>
    <t>栃木県宇都宮市大曽１－５－８</t>
  </si>
  <si>
    <t>5-000050</t>
  </si>
  <si>
    <t>内外地図株式会社</t>
  </si>
  <si>
    <t>株式会社フケタ設計（株）フケタ設計茨城事務所</t>
  </si>
  <si>
    <t>徳田　茂</t>
  </si>
  <si>
    <t>ヒガシニホンケンセツコンサルタント</t>
  </si>
  <si>
    <t>4-004200</t>
  </si>
  <si>
    <t>千葉県木更津市潮見4-16-2</t>
  </si>
  <si>
    <t>050-3737-6113</t>
  </si>
  <si>
    <t>5-000218</t>
  </si>
  <si>
    <t>濱田　忠</t>
  </si>
  <si>
    <t>03-3983-5038</t>
  </si>
  <si>
    <t>03-3760-5411</t>
  </si>
  <si>
    <t>5-004421</t>
  </si>
  <si>
    <t>吉原　修</t>
  </si>
  <si>
    <t>有限会社吉田建築計画事務所</t>
  </si>
  <si>
    <t>サワダフドウサンカンテイショ</t>
  </si>
  <si>
    <t>048-825-2665</t>
  </si>
  <si>
    <t>0297-42-0800</t>
  </si>
  <si>
    <t>029-284-1760</t>
  </si>
  <si>
    <t>ヨシダケンチクケイカクジムショ</t>
  </si>
  <si>
    <t>千葉県千葉市中央区今井３－２４－１２</t>
  </si>
  <si>
    <t>東京都千代田区神田小川町二丁目2番地</t>
  </si>
  <si>
    <t>5-004026</t>
  </si>
  <si>
    <t>秋元　和人</t>
  </si>
  <si>
    <t>東京都豊島区北大塚2-24-5-2F</t>
  </si>
  <si>
    <t>103-0027</t>
  </si>
  <si>
    <t>原口　勝則</t>
  </si>
  <si>
    <t>108-0023</t>
  </si>
  <si>
    <t>ハ</t>
  </si>
  <si>
    <t>029-297-2033</t>
  </si>
  <si>
    <t>トウキョウランドスケープケンキュウジョ</t>
  </si>
  <si>
    <t>要修正</t>
    <rPh sb="0" eb="1">
      <t>ヨウ</t>
    </rPh>
    <rPh sb="1" eb="3">
      <t>シュウセイ</t>
    </rPh>
    <phoneticPr fontId="4"/>
  </si>
  <si>
    <t>要消除</t>
    <rPh sb="0" eb="1">
      <t>ヨウ</t>
    </rPh>
    <rPh sb="1" eb="2">
      <t>ケ</t>
    </rPh>
    <rPh sb="2" eb="3">
      <t>ジョ</t>
    </rPh>
    <phoneticPr fontId="4"/>
  </si>
  <si>
    <t>外測</t>
    <rPh sb="0" eb="1">
      <t>ソト</t>
    </rPh>
    <rPh sb="1" eb="2">
      <t>ソク</t>
    </rPh>
    <phoneticPr fontId="4"/>
  </si>
  <si>
    <t>03-6371-1130</t>
  </si>
  <si>
    <t>商号又は名称（登録時）</t>
    <rPh sb="7" eb="9">
      <t>トウロク</t>
    </rPh>
    <rPh sb="9" eb="10">
      <t>ジ</t>
    </rPh>
    <phoneticPr fontId="4"/>
  </si>
  <si>
    <t>03-3831-3980</t>
  </si>
  <si>
    <t>シーラカンスケイアンドエイチ株式会社</t>
  </si>
  <si>
    <t>茨城県つくば市西大橋83-3</t>
  </si>
  <si>
    <t>5-001585</t>
  </si>
  <si>
    <t>4-004244</t>
  </si>
  <si>
    <t>5-000430</t>
  </si>
  <si>
    <t>田中　克典</t>
  </si>
  <si>
    <t>山田・エンジニアリング株式会社茨城支店</t>
  </si>
  <si>
    <t>5-004677</t>
  </si>
  <si>
    <t>古谷　誠章</t>
  </si>
  <si>
    <t>大山　惠子</t>
  </si>
  <si>
    <t>埼玉県越谷市赤山町3-263-8</t>
  </si>
  <si>
    <t>株式会社東京ランドスケープ研究所</t>
  </si>
  <si>
    <t>茨城県水戸市白梅3-10-5 ｺｰﾗﾙﾄｯﾌﾟ108</t>
  </si>
  <si>
    <t>細谷　信好</t>
  </si>
  <si>
    <t>茨城県那珂市後台2624-3</t>
  </si>
  <si>
    <t>03-5840-8814</t>
  </si>
  <si>
    <t>エスビイデー</t>
  </si>
  <si>
    <t>0299-40-9153</t>
  </si>
  <si>
    <t>03-6666-1248</t>
  </si>
  <si>
    <t>5-000276</t>
  </si>
  <si>
    <t>4-000460</t>
  </si>
  <si>
    <t>4-000466</t>
  </si>
  <si>
    <t>026-296-8300</t>
  </si>
  <si>
    <t>5-004261</t>
  </si>
  <si>
    <t>株式会社ＤＳＤ・地盤</t>
  </si>
  <si>
    <t>4-004110</t>
  </si>
  <si>
    <t>千葉県千葉市中央区栄町36-10</t>
  </si>
  <si>
    <t>4-004264</t>
  </si>
  <si>
    <t>三谷　靖</t>
  </si>
  <si>
    <t>有限会社三代設計</t>
  </si>
  <si>
    <t>4-000658</t>
  </si>
  <si>
    <t>東京都板橋区中丸町11-2ﾜｺｰﾚ要町ﾋﾞﾙ</t>
  </si>
  <si>
    <t>株式会社内藤建築事務所東京事務所</t>
  </si>
  <si>
    <t>5-004462</t>
  </si>
  <si>
    <t>029-303-2355</t>
  </si>
  <si>
    <t>イチゲケンチクセッケイジムショ</t>
  </si>
  <si>
    <t>0299-59-6345</t>
  </si>
  <si>
    <t>ウエスコ</t>
  </si>
  <si>
    <t>河村　康孝</t>
  </si>
  <si>
    <t>山崎　正博</t>
  </si>
  <si>
    <t>カタヒラシンニッポンギケン</t>
  </si>
  <si>
    <t>5-004175</t>
  </si>
  <si>
    <t>京都府京都市南区久世中久世町１－１４１</t>
  </si>
  <si>
    <t>5-004519</t>
  </si>
  <si>
    <t>5-004481</t>
  </si>
  <si>
    <t>ソウゴウカンキョウケイカク</t>
  </si>
  <si>
    <t>983-0833</t>
  </si>
  <si>
    <t>チイキカンキヨウケイカク</t>
  </si>
  <si>
    <t>トシカンキョウセッケイ</t>
  </si>
  <si>
    <t>伊貝　聡司</t>
  </si>
  <si>
    <t>トレンドデザイン</t>
  </si>
  <si>
    <t>木村　克年</t>
  </si>
  <si>
    <t>ヒ</t>
  </si>
  <si>
    <t>株式会社アイ・ディー・エー</t>
    <rPh sb="0" eb="4">
      <t>カブシキガイシャ</t>
    </rPh>
    <phoneticPr fontId="4"/>
  </si>
  <si>
    <t>生田目　好美</t>
  </si>
  <si>
    <t>一般財団法人高度映像情報センター</t>
    <rPh sb="0" eb="6">
      <t>イッパンザイダンホウジン</t>
    </rPh>
    <phoneticPr fontId="4"/>
  </si>
  <si>
    <t>5-004492</t>
  </si>
  <si>
    <t>5-004345</t>
  </si>
  <si>
    <t>茨城県龍ケ崎市佐貫3-10-7</t>
  </si>
  <si>
    <t>5-004494</t>
  </si>
  <si>
    <t>株式会社三協技術北関東支店</t>
  </si>
  <si>
    <t>5-004496</t>
  </si>
  <si>
    <t>太田設計株式会社常陸大宮営業所</t>
    <rPh sb="8" eb="10">
      <t>ヒタチ</t>
    </rPh>
    <rPh sb="10" eb="12">
      <t>オオミヤ</t>
    </rPh>
    <rPh sb="12" eb="15">
      <t>エイギョウショ</t>
    </rPh>
    <phoneticPr fontId="4"/>
  </si>
  <si>
    <t>5-004548</t>
  </si>
  <si>
    <t>0798-36-4510</t>
  </si>
  <si>
    <t>930-0817</t>
  </si>
  <si>
    <t>東京都北区田端新町3-14-4</t>
  </si>
  <si>
    <t>141-0031</t>
  </si>
  <si>
    <t>東京都新宿区新宿5-5-3</t>
  </si>
  <si>
    <t>5-004518</t>
  </si>
  <si>
    <t>遠藤　一郎</t>
  </si>
  <si>
    <t>長塚　威</t>
  </si>
  <si>
    <t>日拓測量設計株式会社常陸大宮営業所</t>
  </si>
  <si>
    <t>5-004503</t>
  </si>
  <si>
    <t>株式会社日本インシーク茨城支店</t>
  </si>
  <si>
    <t>5-004326</t>
  </si>
  <si>
    <t>0296-75-6538</t>
  </si>
  <si>
    <t>047-348-4805</t>
  </si>
  <si>
    <t>日本工営株式会社茨城事務所</t>
  </si>
  <si>
    <t>5-004043</t>
  </si>
  <si>
    <t>5-001503</t>
  </si>
  <si>
    <t>岡野　貴之</t>
  </si>
  <si>
    <t>茨城県水戸市千波町2819―13</t>
  </si>
  <si>
    <t>〇</t>
  </si>
  <si>
    <t>アイエイチアールエムケイ</t>
  </si>
  <si>
    <t>029-240-1351</t>
  </si>
  <si>
    <t>330-0855</t>
  </si>
  <si>
    <t>茨城県鉾田市安房1571</t>
  </si>
  <si>
    <t>茨城県結城郡八千代町大字東原46</t>
  </si>
  <si>
    <t>075-933-5111</t>
  </si>
  <si>
    <t>4-000404</t>
  </si>
  <si>
    <t>4-000324</t>
  </si>
  <si>
    <t>東京都文京区小石川3-22-8</t>
  </si>
  <si>
    <t>株式会社杉原設計事務所</t>
  </si>
  <si>
    <t>株式会社弘洋第一コンサルタンツ茨城支社</t>
    <rPh sb="6" eb="8">
      <t>ダイイチ</t>
    </rPh>
    <rPh sb="15" eb="17">
      <t>イバラキ</t>
    </rPh>
    <rPh sb="17" eb="19">
      <t>シシャ</t>
    </rPh>
    <phoneticPr fontId="4"/>
  </si>
  <si>
    <t>畠山　仁</t>
  </si>
  <si>
    <t>4-000060</t>
  </si>
  <si>
    <t>029-231-8461</t>
  </si>
  <si>
    <t>株式会社公共補償コンサルタント</t>
  </si>
  <si>
    <t>茨城県つくば市東2-3-9 ｸﾞﾘｰﾝﾖｼｴ 2 206</t>
  </si>
  <si>
    <t>5-004051</t>
  </si>
  <si>
    <t>03-6802-8790</t>
  </si>
  <si>
    <t>0748-46-2336</t>
  </si>
  <si>
    <t>東京都渋谷区本町1-4-3ｴﾊﾞｰｸﾞﾚｲｽ本町1階</t>
  </si>
  <si>
    <t>5-001098</t>
  </si>
  <si>
    <t>日栄地質測量設計株式会社茨城営業所</t>
  </si>
  <si>
    <t>029-292-3469</t>
  </si>
  <si>
    <t>03-6362-5931</t>
  </si>
  <si>
    <t>茨城県水戸市栄町2-3-7-301</t>
  </si>
  <si>
    <t>029-212-8633</t>
  </si>
  <si>
    <t>株式会社上総環境調査センター</t>
  </si>
  <si>
    <t>4-004209</t>
  </si>
  <si>
    <t>木村　博行</t>
  </si>
  <si>
    <t>リバーホールディングス株式会社</t>
  </si>
  <si>
    <t>根本英建築設計事務所</t>
    <rPh sb="0" eb="2">
      <t>ネモト</t>
    </rPh>
    <rPh sb="2" eb="3">
      <t>エイ</t>
    </rPh>
    <rPh sb="3" eb="5">
      <t>ケンチク</t>
    </rPh>
    <rPh sb="5" eb="7">
      <t>セッケイ</t>
    </rPh>
    <rPh sb="7" eb="10">
      <t>ジムショ</t>
    </rPh>
    <phoneticPr fontId="4"/>
  </si>
  <si>
    <t>株式会社ＳＡＷＡＴＡ</t>
  </si>
  <si>
    <t>後藤　和宏</t>
  </si>
  <si>
    <t>03-6678-0064</t>
  </si>
  <si>
    <t>東京都練馬区石神井町1-26-13</t>
  </si>
  <si>
    <t>東京テレメッセージ株式会社</t>
  </si>
  <si>
    <t>株式会社高橋一平建築事務所</t>
  </si>
  <si>
    <t>029-227-8088</t>
  </si>
  <si>
    <t>株式会社金田設計事務所</t>
  </si>
  <si>
    <t>井上　英明</t>
  </si>
  <si>
    <t>赤井　裕</t>
  </si>
  <si>
    <t>金　声漢</t>
  </si>
  <si>
    <t>株式会社サポート</t>
  </si>
  <si>
    <t>028-635-2770</t>
  </si>
  <si>
    <t>高橋　浩二</t>
  </si>
  <si>
    <t>116-8581</t>
  </si>
  <si>
    <t>028-625-3815</t>
  </si>
  <si>
    <t>平田建築設計株式会社</t>
  </si>
  <si>
    <t>大輪　英史</t>
  </si>
  <si>
    <t>03-3230-6771</t>
  </si>
  <si>
    <t>03-5353-0162</t>
  </si>
  <si>
    <t>ソウゴウカンキョウブンセキ</t>
  </si>
  <si>
    <t>茨城県那珂市菅谷5443-10</t>
  </si>
  <si>
    <t>茨城県常陸大宮市東野1762番地4A号室</t>
  </si>
  <si>
    <t>03-4544-7600</t>
  </si>
  <si>
    <t>毛管浄化システム株式会社</t>
  </si>
  <si>
    <t>東京都大田区中央4-36-1</t>
  </si>
  <si>
    <t>土地家屋調査士疋田敬之事務所</t>
  </si>
  <si>
    <t>株式会社村井敬合同設計</t>
  </si>
  <si>
    <t>029-833-0068</t>
  </si>
  <si>
    <t>茂垣　直樹</t>
  </si>
  <si>
    <t>梅田　良和</t>
  </si>
  <si>
    <t>（一財）日本環境衛生センター</t>
  </si>
  <si>
    <t>茨城県取手市新取手3丁目5-15</t>
  </si>
  <si>
    <t>東京都豊島区東池袋2-23-2</t>
  </si>
  <si>
    <t>（一財）経済調査会</t>
  </si>
  <si>
    <t>埼玉県春日部市米島349-3</t>
  </si>
  <si>
    <t>株式会社　楠山設計茨城営業所</t>
  </si>
  <si>
    <t>029-277-3511</t>
  </si>
  <si>
    <t>302-0024</t>
  </si>
  <si>
    <t>株式会社地域環境計画</t>
  </si>
  <si>
    <t>茨城県水戸市見和1-371-8ﾌﾟﾚﾐｰﾙ見和108</t>
  </si>
  <si>
    <t>エリアブライト株式会社</t>
  </si>
  <si>
    <t>有限会社三井考測</t>
  </si>
  <si>
    <t>株式会社エープラニング</t>
  </si>
  <si>
    <t>株式会社つくば総合設計事務所</t>
  </si>
  <si>
    <t>029-826-2546</t>
  </si>
  <si>
    <t>藤　馨</t>
  </si>
  <si>
    <t>太田設計株式会社常陸大宮営業所</t>
  </si>
  <si>
    <t>廣瀬　元徳</t>
    <rPh sb="0" eb="1">
      <t>ヒロ</t>
    </rPh>
    <phoneticPr fontId="4"/>
  </si>
  <si>
    <t>高山　真</t>
  </si>
  <si>
    <t>田中　伸幸</t>
  </si>
  <si>
    <t>株式会社新開発エンジニアリング</t>
  </si>
  <si>
    <t>有限会社枝川建築設計事務所</t>
  </si>
  <si>
    <t>宇野　昭弘</t>
  </si>
  <si>
    <t>029-896-5222</t>
  </si>
  <si>
    <t>東京都新宿区西早稲田３－１３－５</t>
  </si>
  <si>
    <t>株式会社環境事業計画研究所</t>
  </si>
  <si>
    <t>029-225-1850</t>
  </si>
  <si>
    <t>株式会社環境公害分析センターつくば営業所</t>
  </si>
  <si>
    <t>株式会社カトウ建築事務所</t>
  </si>
  <si>
    <t>5-004561</t>
  </si>
  <si>
    <t>株式会社サンビーム</t>
  </si>
  <si>
    <t>株式会社平成技研</t>
  </si>
  <si>
    <t>藤原　勝広</t>
  </si>
  <si>
    <t>株式会社水環境プランニング茨城支店</t>
  </si>
  <si>
    <t>株式会社長大テック関東支店</t>
  </si>
  <si>
    <t>日和エンジニアリング株式会社</t>
  </si>
  <si>
    <t>茨城県鹿嶋市小山1032-4</t>
  </si>
  <si>
    <t>0294-76-1125</t>
  </si>
  <si>
    <t>03-5362-1121</t>
  </si>
  <si>
    <t>株式会社ジェーエステック茨城営業所</t>
  </si>
  <si>
    <t>茨城県常陸太田市久米町233</t>
  </si>
  <si>
    <t>アクリーグ株式会社茨城営業所</t>
  </si>
  <si>
    <t>かんてい正希事務所</t>
  </si>
  <si>
    <t>有限会社浅野建築設計事務所</t>
  </si>
  <si>
    <t>新日本環境調査株式会社</t>
  </si>
  <si>
    <t>0299-82-9639</t>
  </si>
  <si>
    <t>03-5298-1023</t>
  </si>
  <si>
    <t>株式会社環境分析センター</t>
  </si>
  <si>
    <t>株式会社新環境設計</t>
  </si>
  <si>
    <t>株式会社シン技術コンサル北関東支店</t>
  </si>
  <si>
    <t>セイショウ建築事務所</t>
  </si>
  <si>
    <t>5-004602</t>
  </si>
  <si>
    <t>株式会社相澤建築設計事務所</t>
  </si>
  <si>
    <t>軽部建築設計事務所</t>
  </si>
  <si>
    <t>東京都新宿区新宿1-20-13</t>
  </si>
  <si>
    <t>310-0903</t>
  </si>
  <si>
    <t>029-353-7385</t>
  </si>
  <si>
    <t>御中</t>
  </si>
  <si>
    <t>茨城県ひたちなか市高場3-1-3</t>
  </si>
  <si>
    <t>0295-53-8012</t>
  </si>
  <si>
    <t>株式会社都市環境設計東京事務所</t>
  </si>
  <si>
    <t>安藤　昭弘</t>
  </si>
  <si>
    <t>有限会社小泉アトリエ</t>
  </si>
  <si>
    <t>社会システム株式会社</t>
  </si>
  <si>
    <t>株式会社テレコムＣ＆Ｃ東京事務所</t>
  </si>
  <si>
    <t>奥野　覚</t>
  </si>
  <si>
    <t>株式会社オウギ工設</t>
  </si>
  <si>
    <t>太洋エンジニアリング株式会社東京支社</t>
  </si>
  <si>
    <t>久松　和美</t>
  </si>
  <si>
    <t>神奈川県川崎市川崎区四谷上町10-6</t>
  </si>
  <si>
    <t>株式会社日さく東日本支社</t>
  </si>
  <si>
    <t>330-0843</t>
  </si>
  <si>
    <t>03-3200-9423</t>
  </si>
  <si>
    <t>茨城県鹿嶋市木滝154-1</t>
  </si>
  <si>
    <t>茨城県水戸市浜田1-1-41</t>
  </si>
  <si>
    <t>明治コンサルタント株式会社茨城営業所</t>
  </si>
  <si>
    <t>小圷　真司</t>
  </si>
  <si>
    <t>株式会社相和技術研究所千葉事務所</t>
  </si>
  <si>
    <t>株式会社アイ・ロード</t>
  </si>
  <si>
    <t>東京都大田区羽田旭町10―11</t>
  </si>
  <si>
    <t>株式会社東畑建築事務所本社オフィス東京</t>
  </si>
  <si>
    <t>東京都文京区水道一丁目５番２４号マルワイビル</t>
  </si>
  <si>
    <t>東京都大田区平和島6-1-1</t>
  </si>
  <si>
    <t>029-257-8577</t>
  </si>
  <si>
    <t>株式会社四方建築設計事務所</t>
  </si>
  <si>
    <t>0296-24-6699</t>
  </si>
  <si>
    <t>株式会社菊地設備設計事務所</t>
  </si>
  <si>
    <t>千葉県市川市末広２－４－１０</t>
  </si>
  <si>
    <t>03-3200-9355</t>
  </si>
  <si>
    <t>関　康彦</t>
  </si>
  <si>
    <t>株式会社アスカコンサルタント</t>
  </si>
  <si>
    <t>埼玉県越谷市瓦曽根３－１１－３０</t>
  </si>
  <si>
    <t>株式会社岡野建築設計事務所</t>
  </si>
  <si>
    <t>0280-23-1620</t>
  </si>
  <si>
    <t>株式会社坂倉建築研究所</t>
  </si>
  <si>
    <t>佐野　晃之</t>
  </si>
  <si>
    <t>株式会社安藤設計</t>
  </si>
  <si>
    <t>国土地図株式会社</t>
  </si>
  <si>
    <t>0296-44-3380</t>
  </si>
  <si>
    <t>株式会社ファインコラボレート研究所</t>
  </si>
  <si>
    <t>サンキヨウギケン</t>
  </si>
  <si>
    <t>077-522-3124</t>
  </si>
  <si>
    <t>株式会社保全工学研究所</t>
  </si>
  <si>
    <t>株式会社東光コンサルタンツ茨城営業所</t>
  </si>
  <si>
    <t>大阪府大阪市北区天満１－９－１４</t>
  </si>
  <si>
    <t>株式会社手島建築設計事務所</t>
  </si>
  <si>
    <t>0296-24-9291</t>
  </si>
  <si>
    <t>株式会社新居千秋都市建築設計</t>
  </si>
  <si>
    <t>株式会社アールピーアイ栃木</t>
  </si>
  <si>
    <t>029-869-6341</t>
  </si>
  <si>
    <t>東京テクニカル・サービス株式会社茨城支店</t>
  </si>
  <si>
    <t>白井企画株式会社茨城営業所</t>
  </si>
  <si>
    <t>151-0051</t>
  </si>
  <si>
    <t>茨城県稲敷郡阿見町若栗1932番地2</t>
  </si>
  <si>
    <t>株式会社日航コンサルタント</t>
  </si>
  <si>
    <t>茨城県石岡市嘉良寿理215</t>
  </si>
  <si>
    <t>宮本　博</t>
  </si>
  <si>
    <t>株式会社日展東京支店</t>
  </si>
  <si>
    <t>株式会社文化財工学研究所</t>
  </si>
  <si>
    <t>0299-63-2310</t>
  </si>
  <si>
    <t>島田　裕一</t>
  </si>
  <si>
    <t>305-0032</t>
  </si>
  <si>
    <t>029-241-3361</t>
  </si>
  <si>
    <t>三友測量設計株式会社</t>
  </si>
  <si>
    <t>株式会社総研</t>
  </si>
  <si>
    <t>株式会社サナクト</t>
  </si>
  <si>
    <t>076-238-1181</t>
  </si>
  <si>
    <t>中野　宇助</t>
  </si>
  <si>
    <t>株式会社森林テクニクス</t>
  </si>
  <si>
    <t>茨城県水戸市笠原町1189番地の2</t>
  </si>
  <si>
    <t>佐藤　憲璋</t>
  </si>
  <si>
    <t>カマタケンチクアトリエ</t>
  </si>
  <si>
    <t>株式会社エイアンドティ建築研究所</t>
  </si>
  <si>
    <t>株式会社昭和設計東京事務所</t>
  </si>
  <si>
    <t>株式会社ダイミック水戸営業所</t>
  </si>
  <si>
    <t>トーカイテック株式会社茨城支社</t>
  </si>
  <si>
    <t>047-367-6141</t>
  </si>
  <si>
    <t>319-2214</t>
  </si>
  <si>
    <t>029-273-6048</t>
  </si>
  <si>
    <t>株式会社地域計画連合</t>
  </si>
  <si>
    <t>高橋　美をり</t>
  </si>
  <si>
    <t>029-227-7442</t>
  </si>
  <si>
    <t>茨城県水戸市堀町1115-5</t>
  </si>
  <si>
    <t>0297-42-7300</t>
  </si>
  <si>
    <t>06-6445-0557</t>
  </si>
  <si>
    <t>029-274-3056</t>
  </si>
  <si>
    <t>319-2133</t>
  </si>
  <si>
    <t>株式会社大山都市建築設計</t>
  </si>
  <si>
    <t>株式会社復建エンジニヤリング茨城事務所</t>
  </si>
  <si>
    <t>復建調査設計株式会社東京支社</t>
  </si>
  <si>
    <t>03-3460-3604</t>
  </si>
  <si>
    <t>枝川　優</t>
  </si>
  <si>
    <t>株式会社アサノ大成基礎エンジニアリング水戸営業所</t>
  </si>
  <si>
    <t>東京都新宿区新宿1-34-8</t>
  </si>
  <si>
    <t>チ</t>
  </si>
  <si>
    <t>029-302-0885</t>
  </si>
  <si>
    <t>株式会社建設地盤水戸営業所</t>
  </si>
  <si>
    <t>0480-22-7891</t>
  </si>
  <si>
    <t>アラタホショウコンサルタント</t>
  </si>
  <si>
    <t>セントラルコンサルタント株式会社茨城営業所</t>
  </si>
  <si>
    <t>株式会社愛植物設計事務所</t>
  </si>
  <si>
    <t>029-233-7691</t>
  </si>
  <si>
    <t>東京都文京区白山3-1-8</t>
  </si>
  <si>
    <t>株式会社三進（株）三進　本店</t>
  </si>
  <si>
    <t>第一測工株式会社</t>
  </si>
  <si>
    <t>大和測量株式会社茨城営業所</t>
  </si>
  <si>
    <t>5-004622</t>
  </si>
  <si>
    <t>株式会社間瀬コンサルタント茨城営業所</t>
  </si>
  <si>
    <t>株式会社乃村工藝社</t>
  </si>
  <si>
    <t>東京都荒川区西日暮里2-27-4</t>
  </si>
  <si>
    <t>03-5355-0635</t>
  </si>
  <si>
    <t>徳島県徳島市福島１－５－６</t>
  </si>
  <si>
    <t>明和不動産鑑定</t>
  </si>
  <si>
    <t>神永建築設計事務所</t>
  </si>
  <si>
    <t>株式会社アクトプランニング</t>
  </si>
  <si>
    <t>029-241-3317</t>
  </si>
  <si>
    <t>株式会社アイビーコンサルタント</t>
  </si>
  <si>
    <t>茨城県水戸市城南3-16-10 ｺﾄｳﾞｪｰﾙ城南204</t>
  </si>
  <si>
    <t>株式会社工房　結</t>
  </si>
  <si>
    <t>さとう不動産鑑定士事務所</t>
  </si>
  <si>
    <t>茨城県日立市大みか町4-18-15</t>
  </si>
  <si>
    <t>代表取締役</t>
  </si>
  <si>
    <t>吉田　健</t>
  </si>
  <si>
    <t>有限会社つくばスケール</t>
  </si>
  <si>
    <t>森田　治</t>
    <rPh sb="0" eb="2">
      <t>モリタ</t>
    </rPh>
    <rPh sb="3" eb="4">
      <t>オサム</t>
    </rPh>
    <phoneticPr fontId="4"/>
  </si>
  <si>
    <t>岡澤　可人</t>
  </si>
  <si>
    <t>有限会社イノ設計</t>
  </si>
  <si>
    <t>阿部　浩幸</t>
  </si>
  <si>
    <t>野村　英雄</t>
    <rPh sb="0" eb="2">
      <t>ノムラ</t>
    </rPh>
    <rPh sb="3" eb="5">
      <t>ヒデオ</t>
    </rPh>
    <phoneticPr fontId="4"/>
  </si>
  <si>
    <t>株式会社石川建築研究所</t>
  </si>
  <si>
    <t>有限会社マドカ設計</t>
  </si>
  <si>
    <t>株式会社公共用地補償研究所</t>
  </si>
  <si>
    <t>森田　智久</t>
  </si>
  <si>
    <t>高梨　雅明</t>
  </si>
  <si>
    <t>茨城県つくば市御幸が丘43</t>
  </si>
  <si>
    <t>029-226-3778</t>
  </si>
  <si>
    <t>大阪府大阪市淀川区西中島４－３－２類ビル</t>
  </si>
  <si>
    <t>小倉　謙二</t>
  </si>
  <si>
    <t>伊東　毅</t>
  </si>
  <si>
    <t>竹川　道郎</t>
    <rPh sb="0" eb="2">
      <t>タケカワ</t>
    </rPh>
    <rPh sb="3" eb="4">
      <t>ミチ</t>
    </rPh>
    <rPh sb="4" eb="5">
      <t>ロウ</t>
    </rPh>
    <phoneticPr fontId="4"/>
  </si>
  <si>
    <t>小幡　学</t>
  </si>
  <si>
    <t>300-2337</t>
  </si>
  <si>
    <t>株式会社あいだ測量設計</t>
  </si>
  <si>
    <t>有限会社荻建築設計事務所</t>
  </si>
  <si>
    <t>029-353-7386</t>
  </si>
  <si>
    <t>池田　照雄</t>
  </si>
  <si>
    <t>吉原　清寿</t>
  </si>
  <si>
    <t>東京都港区台場2-3-4</t>
  </si>
  <si>
    <t>4-004163</t>
  </si>
  <si>
    <t>関東測量設計株式会社</t>
  </si>
  <si>
    <t>坂本　孝夫</t>
  </si>
  <si>
    <t>株式会社天童設計</t>
  </si>
  <si>
    <t>043-308-9231</t>
  </si>
  <si>
    <t>奈良県奈良市大宮町６－７－３</t>
  </si>
  <si>
    <t>03-3268-3600</t>
  </si>
  <si>
    <t>5-004688</t>
  </si>
  <si>
    <t>029-302-0475</t>
  </si>
  <si>
    <t>株式会社廣原コンサルタンツ</t>
  </si>
  <si>
    <t>平岡　将征</t>
  </si>
  <si>
    <t>亀田　駿介</t>
  </si>
  <si>
    <t>029-229-0918</t>
  </si>
  <si>
    <t>常陽測量設計株式会社</t>
  </si>
  <si>
    <t>岐阜県岐阜市加納栄町通７－３０</t>
  </si>
  <si>
    <t>小林　厚司</t>
  </si>
  <si>
    <t>豊嶋　郁夫</t>
  </si>
  <si>
    <t>茨城県水戸市河和田町3038-13</t>
  </si>
  <si>
    <t>03-5823-5077</t>
  </si>
  <si>
    <t>江利山　光彦</t>
  </si>
  <si>
    <t>0295-52-0448</t>
  </si>
  <si>
    <t>029-285-6111</t>
  </si>
  <si>
    <t>茨城県水戸市城南3-5-5</t>
  </si>
  <si>
    <t>茨城県石岡市北府中3-4-21</t>
  </si>
  <si>
    <t>4-000452</t>
  </si>
  <si>
    <t>株式会社下川設計</t>
  </si>
  <si>
    <t>茨城県水戸市千波町2049-2</t>
  </si>
  <si>
    <t>前岡　朗</t>
  </si>
  <si>
    <t>吉田　稔</t>
  </si>
  <si>
    <t>029-897-3961</t>
  </si>
  <si>
    <t>04-7129-2800</t>
  </si>
  <si>
    <t>村上　充</t>
  </si>
  <si>
    <t>支社長</t>
  </si>
  <si>
    <t>300-0026</t>
  </si>
  <si>
    <t>本社長</t>
  </si>
  <si>
    <t>代表取締役社長　</t>
  </si>
  <si>
    <t>東京本社長</t>
  </si>
  <si>
    <t>トウアソクチ</t>
  </si>
  <si>
    <t>03-3239-1121</t>
  </si>
  <si>
    <t>須崎　恭弘</t>
  </si>
  <si>
    <t>理事長</t>
  </si>
  <si>
    <t>300-1234</t>
  </si>
  <si>
    <t>029-882-7111</t>
  </si>
  <si>
    <t>吉田　裕之</t>
  </si>
  <si>
    <t>事業主</t>
  </si>
  <si>
    <t>茨城県水戸市けやき台3-60-3 ｴﾐﾈﾝﾄﾊｲﾂ103</t>
  </si>
  <si>
    <t>03-5272-4021</t>
  </si>
  <si>
    <t>東京都渋谷区千駄ヶ谷4-24-15</t>
  </si>
  <si>
    <t>株式会社ウエスコ関東支社</t>
  </si>
  <si>
    <t>代表社員</t>
  </si>
  <si>
    <t>ダミー</t>
  </si>
  <si>
    <t>0295-58-7101</t>
  </si>
  <si>
    <t>5-001604</t>
  </si>
  <si>
    <t>江田　隆三</t>
  </si>
  <si>
    <t>大塚　恆寛</t>
  </si>
  <si>
    <t>大阪府大阪市中央区谷町６－４－３</t>
  </si>
  <si>
    <t>平田　裕之</t>
  </si>
  <si>
    <t>茨城県水戸市酒門町4270-2</t>
  </si>
  <si>
    <t>つくば支店長</t>
  </si>
  <si>
    <t>長尾　昌高</t>
  </si>
  <si>
    <t>小林　新</t>
  </si>
  <si>
    <t>取締役支社長</t>
  </si>
  <si>
    <t>150-0001</t>
  </si>
  <si>
    <t>取締役</t>
  </si>
  <si>
    <t>茨城県つくば市梅園2-5-3</t>
  </si>
  <si>
    <t>0295-53-4440</t>
  </si>
  <si>
    <t>5-004644</t>
  </si>
  <si>
    <t>311-1212</t>
  </si>
  <si>
    <t>下川　典一</t>
  </si>
  <si>
    <t>茨城事務所長</t>
  </si>
  <si>
    <t>029-828-6517</t>
  </si>
  <si>
    <t>029-228-3839</t>
  </si>
  <si>
    <t>大貫　美</t>
  </si>
  <si>
    <t>赤松　佳珠子</t>
  </si>
  <si>
    <t>300-4204</t>
  </si>
  <si>
    <t>東京都千代田区神田多町2-2 神田21ﾋﾞﾙ6階</t>
  </si>
  <si>
    <t>栃木県宇都宮市西川田本町4-2-13</t>
  </si>
  <si>
    <t>04-7173-9235</t>
  </si>
  <si>
    <t>0296-21-7005</t>
  </si>
  <si>
    <t>048-834-6873</t>
  </si>
  <si>
    <t>小泉　京子</t>
  </si>
  <si>
    <t>082-423-5985</t>
  </si>
  <si>
    <t>0295-58-8550</t>
  </si>
  <si>
    <t>310-0043</t>
  </si>
  <si>
    <t>茨城県日立市東滑川町3-10-8</t>
  </si>
  <si>
    <t>4-000155</t>
  </si>
  <si>
    <t>伊藤　健二</t>
  </si>
  <si>
    <t>多田　輝行</t>
  </si>
  <si>
    <t>中嶌　博之</t>
  </si>
  <si>
    <t>0299-94-3731</t>
  </si>
  <si>
    <t>後藤　孔要</t>
  </si>
  <si>
    <t>佐藤　里美</t>
  </si>
  <si>
    <t>石塚　慎一</t>
  </si>
  <si>
    <t>渡辺　章夫</t>
  </si>
  <si>
    <t>東京都新宿区大久保3-9-5-113</t>
  </si>
  <si>
    <t>0246-63-6063</t>
  </si>
  <si>
    <t>橋本　義隆</t>
  </si>
  <si>
    <t>群馬県前橋市高井町1-14-17</t>
  </si>
  <si>
    <t>埼玉県さいたま市南区南本町１－８－９</t>
  </si>
  <si>
    <t>千葉県千葉市中央区南町2-18-6</t>
  </si>
  <si>
    <t>茨城県つくば市千現1-12-2 ｳﾞｨﾗｰｼﾞｭ千現305号室</t>
  </si>
  <si>
    <t>茨城県水戸市白梅1-2-36</t>
  </si>
  <si>
    <t>029-823-7110</t>
  </si>
  <si>
    <t>吉田　良一</t>
  </si>
  <si>
    <t>047-479-0667</t>
  </si>
  <si>
    <t>長島　修</t>
  </si>
  <si>
    <t>0299-55-3476</t>
  </si>
  <si>
    <t>藤澤　士朗</t>
  </si>
  <si>
    <t>029-229-2009</t>
  </si>
  <si>
    <t>4-004350</t>
  </si>
  <si>
    <t>東京都台東区東上野6-21-6</t>
  </si>
  <si>
    <t>東京都港区六本木７－３－７</t>
  </si>
  <si>
    <t>飯田　順一</t>
  </si>
  <si>
    <t>高安　勝利</t>
  </si>
  <si>
    <t>043-268-6911</t>
  </si>
  <si>
    <t>菅野　隆</t>
  </si>
  <si>
    <t>029-224-4712</t>
  </si>
  <si>
    <t>314-0028</t>
  </si>
  <si>
    <t>番匠　正樹</t>
  </si>
  <si>
    <t>03-5308-0831</t>
  </si>
  <si>
    <t>075-781-4111</t>
  </si>
  <si>
    <t>茨城県水戸市けやき台3-47-208</t>
  </si>
  <si>
    <t>福岡　功</t>
  </si>
  <si>
    <t>金澤　重雄</t>
  </si>
  <si>
    <t>5-004559</t>
  </si>
  <si>
    <t>茨城県水戸市双葉台5-783-13</t>
  </si>
  <si>
    <t>0294-51-4153</t>
  </si>
  <si>
    <t>江幡　浩徳</t>
  </si>
  <si>
    <t>本澤　幸一</t>
  </si>
  <si>
    <t>茨城県水戸市三の丸1-4-12</t>
  </si>
  <si>
    <t>東京都日野市万願寺3-50-8</t>
  </si>
  <si>
    <t>茨城県水戸市元吉田町2038-3</t>
  </si>
  <si>
    <t>03-3581-1251</t>
  </si>
  <si>
    <t>鈴木　啓之</t>
  </si>
  <si>
    <t>相澤　晴夫</t>
  </si>
  <si>
    <t>048-964-9620</t>
  </si>
  <si>
    <t>茨城県ひたちなか市十三奉行1940-2</t>
  </si>
  <si>
    <t>栗原　直人</t>
  </si>
  <si>
    <t>藤井　耕市</t>
  </si>
  <si>
    <t>03-6891-6600</t>
  </si>
  <si>
    <t>170-0004</t>
  </si>
  <si>
    <t>0294-76-1126</t>
  </si>
  <si>
    <t>0296-33-0340</t>
  </si>
  <si>
    <t>312-0016</t>
  </si>
  <si>
    <t>堀場　弘</t>
  </si>
  <si>
    <t>関　友治</t>
  </si>
  <si>
    <t>升ノ内　元二</t>
  </si>
  <si>
    <t>029-228-3838</t>
  </si>
  <si>
    <t>03-5777-8211</t>
  </si>
  <si>
    <t>田中　英幸</t>
  </si>
  <si>
    <t>小泉　健一</t>
  </si>
  <si>
    <t>江利山　竹嗣</t>
  </si>
  <si>
    <t>茨城県水戸市元吉田町122-1</t>
  </si>
  <si>
    <t>株式会社トラバースつくば営業所</t>
  </si>
  <si>
    <t>029-830-7548</t>
  </si>
  <si>
    <t>宮地　洋樹</t>
  </si>
  <si>
    <t>酒井　浩次</t>
  </si>
  <si>
    <t>篠崎　哲一</t>
  </si>
  <si>
    <t>甲賀　寛</t>
  </si>
  <si>
    <t>川田　宗徳</t>
  </si>
  <si>
    <t>321-4335</t>
  </si>
  <si>
    <t>043-226-4501</t>
  </si>
  <si>
    <t>306-0005</t>
  </si>
  <si>
    <t>0299-79-3399</t>
  </si>
  <si>
    <t>103-0011</t>
  </si>
  <si>
    <t>0295-55-8400</t>
  </si>
  <si>
    <t>白鳥　愛介</t>
  </si>
  <si>
    <t>株式会社類設計室東京設計室</t>
  </si>
  <si>
    <t>0246-65-5126</t>
  </si>
  <si>
    <t>101-0027</t>
  </si>
  <si>
    <t>311-3505</t>
  </si>
  <si>
    <t>藤原　誠人</t>
  </si>
  <si>
    <t>加藤　浩士</t>
  </si>
  <si>
    <t>小又　純</t>
  </si>
  <si>
    <t>佐野　俊夫</t>
  </si>
  <si>
    <t>茨城県水戸市城南1-6-10</t>
  </si>
  <si>
    <t>029-893-4318</t>
  </si>
  <si>
    <t>永盛　武</t>
  </si>
  <si>
    <t>前田　操治</t>
  </si>
  <si>
    <t>栃木県宇都宮市小幡2-4-5</t>
  </si>
  <si>
    <t>346-0005</t>
  </si>
  <si>
    <t>上久保　博隆</t>
  </si>
  <si>
    <t>飯島　洋省</t>
  </si>
  <si>
    <t>千葉県千葉市中央区松波１－１０－１０</t>
  </si>
  <si>
    <t>木村　成邦</t>
  </si>
  <si>
    <t>宮本　浩作</t>
  </si>
  <si>
    <t>0297-71-3830</t>
  </si>
  <si>
    <t>冨山　康行</t>
  </si>
  <si>
    <t>052-229-1701</t>
  </si>
  <si>
    <t>0296-32-8541</t>
  </si>
  <si>
    <t>311-2421</t>
  </si>
  <si>
    <t>反田　一典</t>
  </si>
  <si>
    <t>0296-72-0200</t>
  </si>
  <si>
    <t>津嶋　功</t>
  </si>
  <si>
    <t>310-0846</t>
  </si>
  <si>
    <t>加藤　朋行</t>
  </si>
  <si>
    <t>エム　スタイル</t>
  </si>
  <si>
    <t>東京都中央区日本橋本町３－４－７</t>
  </si>
  <si>
    <t>井上　雄二</t>
  </si>
  <si>
    <t>101-0065</t>
  </si>
  <si>
    <t>茨城県水戸市堀町931-21</t>
  </si>
  <si>
    <t>川岸　邦充</t>
  </si>
  <si>
    <t>048-866-1721</t>
  </si>
  <si>
    <t>手島　誠</t>
  </si>
  <si>
    <t>309-1243</t>
  </si>
  <si>
    <t>浜口　信介</t>
  </si>
  <si>
    <t>151-0073</t>
  </si>
  <si>
    <t>箕輪　誠</t>
  </si>
  <si>
    <t>遠藤　光弘</t>
  </si>
  <si>
    <t>神奈川県横浜市神奈川区鶴屋町３－３２－１３</t>
  </si>
  <si>
    <t>埼玉県さいたま市中央区上落合１－８－１２</t>
  </si>
  <si>
    <t>愛須　友行</t>
  </si>
  <si>
    <t>220-0004</t>
  </si>
  <si>
    <t>029-231-7281</t>
  </si>
  <si>
    <t>0294-72-7883</t>
  </si>
  <si>
    <t>ＮｉＸ三喜株式会社</t>
  </si>
  <si>
    <t>テックレボ</t>
  </si>
  <si>
    <t>渡邊　保弘</t>
  </si>
  <si>
    <t>小岩　圭一</t>
  </si>
  <si>
    <t>03-5298-1024</t>
  </si>
  <si>
    <t>梅澤　隆</t>
  </si>
  <si>
    <t>300-0034</t>
  </si>
  <si>
    <t>喜　力哉</t>
  </si>
  <si>
    <t>株式会社伊東豊雄建築設計事務所</t>
  </si>
  <si>
    <t>305-0853</t>
  </si>
  <si>
    <t>小山　祥史</t>
  </si>
  <si>
    <t>029-291-7880</t>
  </si>
  <si>
    <t>029-253-2501</t>
  </si>
  <si>
    <t>都田　徹</t>
  </si>
  <si>
    <t>029-303-6676</t>
  </si>
  <si>
    <t>0778-24-0001</t>
  </si>
  <si>
    <t>市山　勉</t>
  </si>
  <si>
    <t>029-823-0323</t>
  </si>
  <si>
    <t>03-5962-1171</t>
  </si>
  <si>
    <t>鈴田　学</t>
  </si>
  <si>
    <t>増田　裕康</t>
  </si>
  <si>
    <t>野尻　和成</t>
  </si>
  <si>
    <t>増渕　浩</t>
  </si>
  <si>
    <t>茨城県常陸大宮市西野内1572</t>
  </si>
  <si>
    <t>末広　章夫</t>
  </si>
  <si>
    <t>03-3466-3250</t>
  </si>
  <si>
    <t>029-219-9322</t>
  </si>
  <si>
    <t>小後貫　明弘</t>
  </si>
  <si>
    <t>Ａｎ建築設計事務所</t>
  </si>
  <si>
    <t>0299-56-3246</t>
  </si>
  <si>
    <t>阿蘇品　尚士</t>
  </si>
  <si>
    <t>319-1704</t>
  </si>
  <si>
    <t>0294-51-2980</t>
  </si>
  <si>
    <t>森田　剛</t>
  </si>
  <si>
    <t>萩原　実樹</t>
  </si>
  <si>
    <t>029-257-1234</t>
  </si>
  <si>
    <t>茨城県つくば市上大島31-2</t>
  </si>
  <si>
    <t>戸野谷　倫司</t>
  </si>
  <si>
    <t>新田　邦弘</t>
  </si>
  <si>
    <t>高橋　肇</t>
  </si>
  <si>
    <t>310-0026</t>
  </si>
  <si>
    <t>佐藤　武彦</t>
  </si>
  <si>
    <t>東京都新宿区西落合2-12-4</t>
  </si>
  <si>
    <t>茨城県石岡市石岡2520-7</t>
  </si>
  <si>
    <t>029-886-9250</t>
  </si>
  <si>
    <t>027-252-0877</t>
  </si>
  <si>
    <t>古堅　慎也</t>
  </si>
  <si>
    <t>高本　英光</t>
  </si>
  <si>
    <t>篠崎　淳</t>
  </si>
  <si>
    <t>03-6757-8800</t>
  </si>
  <si>
    <t>028-647-3166</t>
  </si>
  <si>
    <t>富士コンサルタンツ株式会社茨城営業所</t>
  </si>
  <si>
    <t>029-302-5652</t>
  </si>
  <si>
    <t>吉武　祐一</t>
  </si>
  <si>
    <t>029-305-3008</t>
  </si>
  <si>
    <t>大澤　一雄</t>
  </si>
  <si>
    <t>中島　寛和</t>
  </si>
  <si>
    <t>03-3238-8320</t>
  </si>
  <si>
    <t>302-0004</t>
  </si>
  <si>
    <t>橋本　明浩</t>
  </si>
  <si>
    <t>長島　理</t>
  </si>
  <si>
    <t>茨城県古河市原町4-2</t>
  </si>
  <si>
    <t>千葉県流山市南流山２－２－３</t>
  </si>
  <si>
    <t>029-221-1141</t>
  </si>
  <si>
    <t>320-0036</t>
  </si>
  <si>
    <t>5-004668</t>
  </si>
  <si>
    <t>東京都港区三田２－１１－１５</t>
  </si>
  <si>
    <t>川又　俊之</t>
  </si>
  <si>
    <t>03-5276-8200</t>
  </si>
  <si>
    <t>青山　隆哉</t>
  </si>
  <si>
    <t>中原　聡</t>
  </si>
  <si>
    <t>茨城県水戸市千波町1370-4</t>
  </si>
  <si>
    <t>茨城県水戸市南町3-3-43小林ﾋﾞﾙ3F-A</t>
  </si>
  <si>
    <t>荒井　宣貴</t>
  </si>
  <si>
    <t>茨城県行方市浜568-1</t>
  </si>
  <si>
    <t>029-300-5581</t>
  </si>
  <si>
    <t>株式会社アトラスワークス</t>
  </si>
  <si>
    <t>029-824-4343</t>
  </si>
  <si>
    <t>冨山　則行</t>
  </si>
  <si>
    <t>澤田　慶一郎</t>
  </si>
  <si>
    <t>5-004539</t>
  </si>
  <si>
    <t>横打　研</t>
  </si>
  <si>
    <t>鈴木　行男</t>
  </si>
  <si>
    <t>045-663-7458</t>
  </si>
  <si>
    <t>305-0046</t>
  </si>
  <si>
    <t>茨城県取手市取手2-18-30-205</t>
  </si>
  <si>
    <t>高橋　洋光</t>
  </si>
  <si>
    <t>木村　重善</t>
  </si>
  <si>
    <t>鈴木　匠</t>
  </si>
  <si>
    <t>03-6810-8781</t>
  </si>
  <si>
    <t>ショウセッケイ</t>
  </si>
  <si>
    <t>ツクバコンサルタンツ</t>
  </si>
  <si>
    <t>225-0012</t>
  </si>
  <si>
    <t>安田　芳幸</t>
  </si>
  <si>
    <t>石澤　克彦</t>
  </si>
  <si>
    <t>茨城県水戸市南町2-1-18ｱｰｷﾋﾞﾙ</t>
  </si>
  <si>
    <t>重清　祐之</t>
  </si>
  <si>
    <t>岡村　学</t>
  </si>
  <si>
    <t>會田　操</t>
  </si>
  <si>
    <t>311-3832</t>
  </si>
  <si>
    <t>戸塚　康則</t>
  </si>
  <si>
    <t>榊原　武壽</t>
  </si>
  <si>
    <t>0296-44-5643</t>
  </si>
  <si>
    <t>03-3667-7617</t>
  </si>
  <si>
    <t>03-3812-3660</t>
  </si>
  <si>
    <t>028-637-3097</t>
  </si>
  <si>
    <t>エスディワークス</t>
  </si>
  <si>
    <t>029-355-7708</t>
  </si>
  <si>
    <t>小室　晶</t>
  </si>
  <si>
    <t>大関　茂</t>
  </si>
  <si>
    <t>茨城県常陸大宮市下村田677番地</t>
  </si>
  <si>
    <t>029-857-2285</t>
  </si>
  <si>
    <t>029-244-6405</t>
  </si>
  <si>
    <t>宮脇　佳史</t>
  </si>
  <si>
    <t>司代　洋和</t>
  </si>
  <si>
    <t>029-850-3055</t>
  </si>
  <si>
    <t>300-0032</t>
  </si>
  <si>
    <t>茨城県つくば市梅園2-1-12</t>
  </si>
  <si>
    <t>0299-36-4636</t>
  </si>
  <si>
    <t>栗原　博之</t>
  </si>
  <si>
    <t>吉村　伸成</t>
  </si>
  <si>
    <t>市毛　あすか</t>
  </si>
  <si>
    <t>049-229-5775</t>
  </si>
  <si>
    <t>勝村　幸弘</t>
  </si>
  <si>
    <t>生天目　悦夫</t>
  </si>
  <si>
    <t>029-852-8883</t>
  </si>
  <si>
    <t>飛田　裕</t>
  </si>
  <si>
    <t>宮城県仙台市宮城野区東仙台5-21-67</t>
  </si>
  <si>
    <t>天野　洋文</t>
  </si>
  <si>
    <t>東京都文京区本郷2-12-10</t>
  </si>
  <si>
    <t>東京都千代田区麹町三丁目7番地6</t>
  </si>
  <si>
    <t>取締役東京設計室</t>
  </si>
  <si>
    <t>茨城県水戸市城南1-2-43</t>
  </si>
  <si>
    <t>茨城県常総市新石下3611</t>
  </si>
  <si>
    <t>0295-57-4777</t>
  </si>
  <si>
    <t>兵庫県西宮市戸田町5-16</t>
  </si>
  <si>
    <t>048-831-9633</t>
  </si>
  <si>
    <t>茨城県水戸市北見町8-8</t>
  </si>
  <si>
    <t>細田　文男</t>
  </si>
  <si>
    <t>テイコク</t>
  </si>
  <si>
    <t>ヒラタケンチクセッケイ</t>
  </si>
  <si>
    <t>茨城県つくば市上ﾉ室967-1</t>
  </si>
  <si>
    <t>茨城県水戸市根本2-735-1</t>
  </si>
  <si>
    <t>茨城県つくば市二の宮2-5-1 吉春ﾋﾞﾙ3 403号室</t>
  </si>
  <si>
    <t>310-0835</t>
  </si>
  <si>
    <t>茨城県石岡市石岡1-1-8</t>
  </si>
  <si>
    <t>0294-22-8196</t>
  </si>
  <si>
    <t>東京都文京区小石川2-22-2</t>
  </si>
  <si>
    <t>茨城県牛久市牛久町279-1</t>
  </si>
  <si>
    <t>茨城県水戸市五軒町1-3-16</t>
  </si>
  <si>
    <t>茨城県水戸市平須町1821-45</t>
  </si>
  <si>
    <t>茨城県常陸大宮市岩崎581ｰ1</t>
  </si>
  <si>
    <t>茨城県土浦市中貫2402-3</t>
  </si>
  <si>
    <t>03-3813-6817</t>
  </si>
  <si>
    <t>03-5822-2900</t>
  </si>
  <si>
    <t>103-0012</t>
  </si>
  <si>
    <t>茨城県つくば市東平塚730</t>
  </si>
  <si>
    <t>〒</t>
  </si>
  <si>
    <t>茨城県龍ケ崎市佐貫1-4-3</t>
  </si>
  <si>
    <t>茨城県行方市玉造甲4110</t>
  </si>
  <si>
    <t>029-276-8355</t>
  </si>
  <si>
    <t>茨城県常陸大宮市小場15</t>
  </si>
  <si>
    <t>300-2642</t>
  </si>
  <si>
    <t>茨城県常陸大宮市東野4490-2</t>
  </si>
  <si>
    <t>0297-77-7981</t>
  </si>
  <si>
    <t>ランドブレイン㈱茨城事務所</t>
    <rPh sb="8" eb="10">
      <t>イバラキ</t>
    </rPh>
    <rPh sb="10" eb="13">
      <t>ジムショ</t>
    </rPh>
    <phoneticPr fontId="4"/>
  </si>
  <si>
    <t>029-878-3730</t>
  </si>
  <si>
    <t>06-6351-5621</t>
  </si>
  <si>
    <t>東京都中央区日本橋浜町3-39-7-2F</t>
  </si>
  <si>
    <t>03-5419-7755</t>
  </si>
  <si>
    <t>0294-33-8162</t>
  </si>
  <si>
    <t>東京都杉並区永福2-23-5</t>
  </si>
  <si>
    <t>東京都新宿区戸山3-15-1</t>
  </si>
  <si>
    <t>4-004365</t>
  </si>
  <si>
    <t>群馬県前橋市上泉町268</t>
  </si>
  <si>
    <t>茨城県つくばみらい市谷井田1804-24</t>
  </si>
  <si>
    <t>茨城県水戸市見和2-194-11</t>
  </si>
  <si>
    <t>03-5800-2120</t>
  </si>
  <si>
    <t>岐阜県岐阜市薮田南３－１－２１</t>
  </si>
  <si>
    <t>088-625-5505</t>
  </si>
  <si>
    <t>東京都台東区雷門1-4-4</t>
  </si>
  <si>
    <t>茨城県土浦市港町2-5-19-210</t>
  </si>
  <si>
    <t>茨城県水戸市中央2-8-8ｱｼｽﾄ第2ﾋﾞﾙ702号</t>
  </si>
  <si>
    <t>東京都千代田区内神田1-2-8</t>
  </si>
  <si>
    <t>029-226-7915</t>
  </si>
  <si>
    <t>東京都品川区上大崎２－１８－１</t>
  </si>
  <si>
    <t>東京都千代田区神田練塀町３００</t>
  </si>
  <si>
    <t>茨城県水戸市元吉田町1305-1</t>
  </si>
  <si>
    <t>茨城県水戸市河和田町4379-92</t>
  </si>
  <si>
    <t>大阪府大阪市浪速区元町２－２－１２</t>
  </si>
  <si>
    <t>東京都台東区浅草橋５－２０－８</t>
  </si>
  <si>
    <t>茨城県土浦市乙戸738-4</t>
  </si>
  <si>
    <t>神奈川県横浜市中区相生町3-63</t>
  </si>
  <si>
    <t>029-897-3962</t>
  </si>
  <si>
    <t>東京都中央区八丁堀2-28-10</t>
  </si>
  <si>
    <t>茨城県水戸市笠原町1551-2</t>
  </si>
  <si>
    <t>栃木県宇都宮市平松本町1132-3</t>
  </si>
  <si>
    <t>茨城県つくば市高見原2-2-96</t>
  </si>
  <si>
    <t>茨城県水戸市見川5-333</t>
  </si>
  <si>
    <t>東京都港区芝1-13-16</t>
  </si>
  <si>
    <t>東京都目黒区祐天寺2-14-19 四宮ﾋﾞﾙ2階</t>
  </si>
  <si>
    <t>牛田　圭治</t>
  </si>
  <si>
    <t>茨城県水戸市千波町1494-1</t>
  </si>
  <si>
    <t>03-5652-8551</t>
  </si>
  <si>
    <t>029-847-4425</t>
  </si>
  <si>
    <t>栃木県宇都宮市御幸ヶ原町44-16</t>
  </si>
  <si>
    <t>東京都文京区後楽1-7-12</t>
  </si>
  <si>
    <t>東京都千代田区九段南4-6-12</t>
  </si>
  <si>
    <t>埼玉県さいたま市見沼区東大宮4-74-6</t>
  </si>
  <si>
    <t>東京都品川区西五反田3-8-3 町原ﾋﾞﾙ6階</t>
  </si>
  <si>
    <t>茨城県つくば市諏訪C19街区1</t>
  </si>
  <si>
    <t>茨城県水戸市元台町1500ｳｨﾝﾏﾅｰﾋﾞﾙ101</t>
  </si>
  <si>
    <t>阿部　元二</t>
  </si>
  <si>
    <t>058-271-9111</t>
  </si>
  <si>
    <t>埼玉県久喜市本町4-5-37</t>
  </si>
  <si>
    <t>埼玉県川越市伊佐沼28-1</t>
  </si>
  <si>
    <t>5-004691</t>
  </si>
  <si>
    <t>茨城県常総市篠山885-3</t>
  </si>
  <si>
    <t>東京都町田市森野1-33-18幹ﾋﾞﾙ</t>
  </si>
  <si>
    <t>茨城県取手市取手2-18-30ﾙｯｸﾊｲﾂ取手第2 504号</t>
  </si>
  <si>
    <t>03-3633-7351</t>
  </si>
  <si>
    <t>千葉県流山市鰭ｹ崎字宮後1321-1ｸﾚｽﾄ南流山106号</t>
  </si>
  <si>
    <t>茨城県牛久市南1-26-8</t>
  </si>
  <si>
    <t>03-3265-1511</t>
  </si>
  <si>
    <t>茨城県水戸市城南3-16-16 ｱｼｽﾄ城南ﾋﾞﾙ</t>
  </si>
  <si>
    <t>茨城県水戸市泉町2-4-28 ｵﾌｨｽ水戸ﾋﾞﾙ</t>
  </si>
  <si>
    <t>東京都台東区東上野1-28-12</t>
  </si>
  <si>
    <t>茨城県水戸市東前1-373</t>
  </si>
  <si>
    <t>029-241-7876</t>
  </si>
  <si>
    <t>茨城県水戸市千波町1420-5</t>
  </si>
  <si>
    <t>03-6240-9478</t>
  </si>
  <si>
    <t>4-004370</t>
  </si>
  <si>
    <t>茨城県水戸市柳町1-13-11</t>
  </si>
  <si>
    <t>茨城県水戸市城南1-1-6</t>
  </si>
  <si>
    <t>029-291-5715</t>
  </si>
  <si>
    <t>151-0072</t>
  </si>
  <si>
    <t>308-0053</t>
  </si>
  <si>
    <t>東京都豊島区北大塚1-13-17</t>
  </si>
  <si>
    <t>茨城県土浦市東並木町3322-1</t>
  </si>
  <si>
    <t>茨城県水戸市谷津町細田1-21</t>
  </si>
  <si>
    <t>茨城県取手市取手3-4-22</t>
  </si>
  <si>
    <t>東京都墨田区横網2-10-12</t>
  </si>
  <si>
    <t>0296-75-5529</t>
  </si>
  <si>
    <t>茨城県水戸市笠原町950-16</t>
  </si>
  <si>
    <t>茨城県水戸市赤塚1-2005-119</t>
  </si>
  <si>
    <t xml:space="preserve">茨城県水戸市五軒町1-5-48 </t>
  </si>
  <si>
    <t>662-0916</t>
  </si>
  <si>
    <t>茨城県水戸市白梅3-11-14</t>
  </si>
  <si>
    <t>茨城県ひたちなか市中根3600-253</t>
  </si>
  <si>
    <t>茨城県土浦市桜町4-11-14</t>
  </si>
  <si>
    <t>茨城県つくば市東新井14-3ｼﾊﾞﾊｼﾋﾞﾙ4階</t>
  </si>
  <si>
    <t>茨城県石岡市北府中1-6-15</t>
  </si>
  <si>
    <t>茨城県神栖市居切1455-13</t>
  </si>
  <si>
    <t>03-5489-8264</t>
  </si>
  <si>
    <t>茨城県水戸市白梅4-1-38栃木ﾋﾞﾙ</t>
  </si>
  <si>
    <t>029-300-0515</t>
  </si>
  <si>
    <t>029-353-7822</t>
  </si>
  <si>
    <t>茨城県常陸太田市大里町1416-2</t>
  </si>
  <si>
    <t>茨城県常陸大宮市根本509-1</t>
  </si>
  <si>
    <t>東京都江東区亀戸５－８－９</t>
  </si>
  <si>
    <t>茨城県水戸市元吉田町1676-6</t>
  </si>
  <si>
    <t>174-0041</t>
  </si>
  <si>
    <t>茨城県水戸市五軒町1-4-19茨城県酒造会館</t>
  </si>
  <si>
    <t>茨城県日立市助川町2-1-15</t>
  </si>
  <si>
    <t>菊本　真透</t>
  </si>
  <si>
    <t>029-304-5557</t>
  </si>
  <si>
    <t>茨城県水戸市備前町1-32-101</t>
  </si>
  <si>
    <t>茨城県那珂市瓜連980-1</t>
  </si>
  <si>
    <t>公共地研株式会社水戸営業所</t>
  </si>
  <si>
    <t>茨城県潮来市辻66-3</t>
  </si>
  <si>
    <t>茨城県水戸市青柳町4377-2</t>
  </si>
  <si>
    <t>03-5791-1133</t>
  </si>
  <si>
    <t>木本　泰樹</t>
  </si>
  <si>
    <t>029-225-3355</t>
  </si>
  <si>
    <t>東京都江東区亀戸１－８－９</t>
  </si>
  <si>
    <t>0296-22-7767</t>
  </si>
  <si>
    <t>029-879-5609</t>
  </si>
  <si>
    <t>0297-45-2971</t>
  </si>
  <si>
    <t>株式会社安藤設計</t>
    <rPh sb="0" eb="4">
      <t>カブシキガイシャ</t>
    </rPh>
    <rPh sb="4" eb="6">
      <t>アンドウ</t>
    </rPh>
    <rPh sb="6" eb="8">
      <t>セッケイ</t>
    </rPh>
    <phoneticPr fontId="4"/>
  </si>
  <si>
    <t>茨城県水戸市千波町369-1</t>
  </si>
  <si>
    <t>茨城県水戸市笠原町1050-1</t>
  </si>
  <si>
    <t>03-6807-7710</t>
  </si>
  <si>
    <t>茨城県水戸市酒門町4232-10</t>
  </si>
  <si>
    <t>ミ</t>
  </si>
  <si>
    <t>茨城県水戸市米沢町166-5</t>
  </si>
  <si>
    <t>03-5811-1140</t>
  </si>
  <si>
    <t>029-271-0554</t>
  </si>
  <si>
    <t>茨城県龍ケ崎市川原代町字小屋1059-1</t>
  </si>
  <si>
    <t>茨城県水戸市城東2-12-34</t>
  </si>
  <si>
    <t>029-248-5117</t>
  </si>
  <si>
    <t>029-212-6802</t>
  </si>
  <si>
    <t>茨城県水戸市赤塚2-2005-80</t>
  </si>
  <si>
    <t>042-574-2911</t>
  </si>
  <si>
    <t>03-5438-7655</t>
  </si>
  <si>
    <t>茨城県土浦市木田余3042-1栄光ﾋﾞﾙ</t>
  </si>
  <si>
    <t>茨城県土浦市湖北2-2-16</t>
  </si>
  <si>
    <t>茨城県鹿嶋市佐田1255-1</t>
  </si>
  <si>
    <t>茨城県土浦市湖北1-7-9</t>
  </si>
  <si>
    <t>022-291-5173</t>
  </si>
  <si>
    <t>03-5733-0247</t>
  </si>
  <si>
    <t>（公社）茨城県森林・林業協会</t>
  </si>
  <si>
    <t>029-300-7567</t>
  </si>
  <si>
    <t>03-3944-5141</t>
  </si>
  <si>
    <t>茨城県龍ケ崎市藤ｹ丘2-4-1</t>
  </si>
  <si>
    <t>タカハシイッペイケンチクジムショ</t>
  </si>
  <si>
    <t>03-6807-7720</t>
  </si>
  <si>
    <t>茨城県石岡市三村2511-34</t>
  </si>
  <si>
    <t>0285-37-7767</t>
  </si>
  <si>
    <t>06-6910-7178</t>
  </si>
  <si>
    <t>03-5450-3700</t>
  </si>
  <si>
    <t>0297-66-7814</t>
  </si>
  <si>
    <t>株式会社梓設計企画部門</t>
  </si>
  <si>
    <t>029-225-4161</t>
  </si>
  <si>
    <t>03-3847-2060</t>
  </si>
  <si>
    <t>045-640-0152</t>
  </si>
  <si>
    <t>堀　安弘</t>
  </si>
  <si>
    <t>梅澤　裕介</t>
  </si>
  <si>
    <t>090-5843-4031</t>
  </si>
  <si>
    <t>029-231-8060</t>
  </si>
  <si>
    <t>029-822-5332</t>
  </si>
  <si>
    <t>03-3983-9360</t>
  </si>
  <si>
    <t>03-5802-1604</t>
  </si>
  <si>
    <t>0299-58-0444</t>
  </si>
  <si>
    <t>0297-61-6171</t>
  </si>
  <si>
    <t>029-309-5366</t>
  </si>
  <si>
    <t>029-241-8579</t>
  </si>
  <si>
    <t>茨城県水戸市酒門町４２８７－３</t>
  </si>
  <si>
    <t>275-0024</t>
  </si>
  <si>
    <t>029-876-0617</t>
  </si>
  <si>
    <t>086-254-2111</t>
  </si>
  <si>
    <t>316-0003</t>
  </si>
  <si>
    <t>ニホンコウツウリュウドウリサーチ</t>
  </si>
  <si>
    <t>03-3355-5836</t>
  </si>
  <si>
    <t>03-5956-5506</t>
  </si>
  <si>
    <t>東京都千代田区神田小川町３－２０</t>
  </si>
  <si>
    <t>03-3249-1551</t>
  </si>
  <si>
    <t>0297-58-1591</t>
  </si>
  <si>
    <t>千葉県流山市鰭ケ崎４７４</t>
  </si>
  <si>
    <t>03-3294-0851</t>
  </si>
  <si>
    <t>古谷野　正士</t>
  </si>
  <si>
    <t>03-3291-3380</t>
  </si>
  <si>
    <t>029-839-5527</t>
  </si>
  <si>
    <t>029-802-0055</t>
  </si>
  <si>
    <t>029-823-0322</t>
  </si>
  <si>
    <t>029-303-6425</t>
  </si>
  <si>
    <t>0296-24-3500</t>
  </si>
  <si>
    <t>029-863-2130</t>
  </si>
  <si>
    <t>03-3403-3551</t>
  </si>
  <si>
    <t>03-3294-0858</t>
  </si>
  <si>
    <t>藤山　直也</t>
    <rPh sb="0" eb="2">
      <t>フジヤマ</t>
    </rPh>
    <rPh sb="3" eb="5">
      <t>ナオヤ</t>
    </rPh>
    <phoneticPr fontId="4"/>
  </si>
  <si>
    <t>03-6859-1088</t>
  </si>
  <si>
    <t>03-6280-3305</t>
  </si>
  <si>
    <t>029-297-2783</t>
  </si>
  <si>
    <t>029-878-3043</t>
  </si>
  <si>
    <t>029-303-5415</t>
  </si>
  <si>
    <t>04-7174-8507</t>
  </si>
  <si>
    <t>群馬県高崎市倉賀野町４２２１－１３</t>
  </si>
  <si>
    <t>03-5689-6436</t>
  </si>
  <si>
    <t>03-5689-8711</t>
  </si>
  <si>
    <t>028-636-5100</t>
  </si>
  <si>
    <t>03-3707-4105</t>
  </si>
  <si>
    <t>029-817-4840</t>
  </si>
  <si>
    <t>03-3457-6761</t>
  </si>
  <si>
    <t>03-3361-8431</t>
  </si>
  <si>
    <t>026-241-5510</t>
  </si>
  <si>
    <t>東京都港区芝１－４－３</t>
  </si>
  <si>
    <t>蜂須　嘉一郎</t>
  </si>
  <si>
    <t>310-0041</t>
  </si>
  <si>
    <t>03-5435-1170</t>
  </si>
  <si>
    <t>029-291-6188</t>
  </si>
  <si>
    <t>029-247-5699</t>
  </si>
  <si>
    <t>代表取締役社長執</t>
  </si>
  <si>
    <t>0297-70-6050</t>
  </si>
  <si>
    <t>神奈川県横浜市西区みなとみらい3-6-3</t>
  </si>
  <si>
    <t>東京都港区芝５－２６－３０</t>
  </si>
  <si>
    <t>埼玉県さいたま市南区南本町1-17-1(MMCﾋﾞﾙ)</t>
  </si>
  <si>
    <t>5-004311</t>
  </si>
  <si>
    <t>0280-23-6966</t>
  </si>
  <si>
    <t>042-724-3545</t>
  </si>
  <si>
    <t>029-306-7011</t>
  </si>
  <si>
    <t>108-0075</t>
  </si>
  <si>
    <t>03-5800-2121</t>
  </si>
  <si>
    <t>029-835-8581</t>
  </si>
  <si>
    <t>029-303-2570</t>
  </si>
  <si>
    <t>028-658-5311</t>
  </si>
  <si>
    <t>佐藤　克彦</t>
  </si>
  <si>
    <t>エダカワケンチクセッケイジムショ</t>
  </si>
  <si>
    <t>150-0021</t>
  </si>
  <si>
    <t>029-224-8680</t>
  </si>
  <si>
    <t>03-5818-5760</t>
  </si>
  <si>
    <t>029-227-6500</t>
  </si>
  <si>
    <t>029-233-2922</t>
  </si>
  <si>
    <t>03-3981-4136</t>
  </si>
  <si>
    <t>株式会社伊藤喜三郎建築研究所</t>
  </si>
  <si>
    <t>エーシーエセッケイ</t>
  </si>
  <si>
    <t>029-821-8165</t>
  </si>
  <si>
    <t>319-2144</t>
  </si>
  <si>
    <t>029-851-9501</t>
  </si>
  <si>
    <t>029-233-5306</t>
  </si>
  <si>
    <t>029-221-7251</t>
  </si>
  <si>
    <t>茨城県つくば市沼崎554-3</t>
  </si>
  <si>
    <t>03-3988-1818</t>
  </si>
  <si>
    <t>048-644-2101</t>
  </si>
  <si>
    <t>029-252-2511</t>
  </si>
  <si>
    <t>03-5620-4371</t>
  </si>
  <si>
    <t>ジェイアールヒガシニホンケンチクセッケイ</t>
  </si>
  <si>
    <t>株式会社城西測量設計</t>
  </si>
  <si>
    <t>029-305-3005</t>
  </si>
  <si>
    <t>0294-70-3307</t>
  </si>
  <si>
    <t>029-212-3101</t>
  </si>
  <si>
    <t>0295-54-1177</t>
  </si>
  <si>
    <t>029-304-1818</t>
  </si>
  <si>
    <t>052-232-6032</t>
  </si>
  <si>
    <t>029-304-5556</t>
  </si>
  <si>
    <t>029-876-0679</t>
  </si>
  <si>
    <t>0296-78-2205</t>
  </si>
  <si>
    <t>300-1221</t>
  </si>
  <si>
    <t>029-231-7001</t>
  </si>
  <si>
    <t>029-824-8895</t>
  </si>
  <si>
    <t>0299-82-9631</t>
  </si>
  <si>
    <t>0295-52-4637</t>
  </si>
  <si>
    <t>0299-23-1573</t>
  </si>
  <si>
    <t>029-271-9955</t>
  </si>
  <si>
    <t>東京都新宿区北新宿２－２１－１</t>
  </si>
  <si>
    <t>029-886-8034</t>
  </si>
  <si>
    <t>029-246-3846</t>
  </si>
  <si>
    <t>土田　正彦</t>
  </si>
  <si>
    <t>029-295-3966</t>
  </si>
  <si>
    <t>029-224-4499</t>
  </si>
  <si>
    <t>0299-56-3631</t>
  </si>
  <si>
    <t>茨城県取手市戸頭9-16-14</t>
  </si>
  <si>
    <t>143-0024</t>
  </si>
  <si>
    <t>029-251-6291</t>
  </si>
  <si>
    <t>029-272-4318</t>
  </si>
  <si>
    <t>029-874-9744</t>
  </si>
  <si>
    <t>埼玉県さいたま市浦和区常盤7-3-16</t>
  </si>
  <si>
    <t>山崎　勇司</t>
  </si>
  <si>
    <t>木町　元康</t>
  </si>
  <si>
    <t>0295-53-5088</t>
  </si>
  <si>
    <t>0297-42-7364</t>
  </si>
  <si>
    <t>0299-26-5717</t>
  </si>
  <si>
    <t>0294-72-2882</t>
  </si>
  <si>
    <t>藤枝　英樹</t>
    <rPh sb="0" eb="2">
      <t>フジエダ</t>
    </rPh>
    <rPh sb="3" eb="5">
      <t>ヒデキ</t>
    </rPh>
    <phoneticPr fontId="4"/>
  </si>
  <si>
    <t>029-865-1072</t>
  </si>
  <si>
    <t>029-252-3489</t>
  </si>
  <si>
    <t>029-232-0158</t>
  </si>
  <si>
    <t>0294-28-5051</t>
  </si>
  <si>
    <t>ブイオーエルバイシクルプラスワン</t>
  </si>
  <si>
    <t>塙　万治</t>
  </si>
  <si>
    <t>029-224-3677</t>
  </si>
  <si>
    <t>029-823-2745</t>
  </si>
  <si>
    <t>029-231-4096</t>
  </si>
  <si>
    <t>0297-42-3333</t>
  </si>
  <si>
    <t>0296-48-2151</t>
  </si>
  <si>
    <t>03-5579-8748</t>
  </si>
  <si>
    <t>029-253-6666</t>
  </si>
  <si>
    <t>300-1252</t>
  </si>
  <si>
    <t>029-244-5472</t>
  </si>
  <si>
    <t>0296-43-5127</t>
  </si>
  <si>
    <t>03-3667-7618</t>
  </si>
  <si>
    <t>0294-85-8120</t>
  </si>
  <si>
    <t>029-822-4362</t>
  </si>
  <si>
    <t>野田　和宏</t>
  </si>
  <si>
    <t>0280-22-2323</t>
  </si>
  <si>
    <t>東京都千代田区神田錦町３－２２</t>
  </si>
  <si>
    <t>茨城統括所長</t>
  </si>
  <si>
    <t>東條　憲一</t>
  </si>
  <si>
    <t>029-228-2722</t>
  </si>
  <si>
    <t>0296-58-6053</t>
  </si>
  <si>
    <t>029-221-7555</t>
  </si>
  <si>
    <t>株式会社シーエスエンジニアズ水戸営業所</t>
    <rPh sb="0" eb="4">
      <t>カブシキガイシャ</t>
    </rPh>
    <rPh sb="14" eb="16">
      <t>ミト</t>
    </rPh>
    <rPh sb="16" eb="19">
      <t>エイギョウショ</t>
    </rPh>
    <phoneticPr fontId="4"/>
  </si>
  <si>
    <t>0299-63-2304</t>
  </si>
  <si>
    <t>029-252-1277</t>
  </si>
  <si>
    <t>0295-52-8050</t>
  </si>
  <si>
    <t>田澤　光治</t>
    <rPh sb="0" eb="2">
      <t>タザワ</t>
    </rPh>
    <rPh sb="3" eb="4">
      <t>ヒカリ</t>
    </rPh>
    <rPh sb="4" eb="5">
      <t>ナオ</t>
    </rPh>
    <phoneticPr fontId="4"/>
  </si>
  <si>
    <t>0297-66-7811</t>
  </si>
  <si>
    <t>029-253-1331</t>
  </si>
  <si>
    <t>戸田　敬一</t>
  </si>
  <si>
    <t>0291-33-4175</t>
  </si>
  <si>
    <t>029-826-9143</t>
  </si>
  <si>
    <t>株式会社環境測定サービス</t>
  </si>
  <si>
    <t>029-252-6777</t>
  </si>
  <si>
    <t>03-3672-9171</t>
  </si>
  <si>
    <t>0295-52-2379</t>
  </si>
  <si>
    <t>0297-83-0937</t>
  </si>
  <si>
    <t>茨城県水戸市見川3-879-8</t>
  </si>
  <si>
    <t>029-226-4869</t>
  </si>
  <si>
    <t>029-227-0222</t>
  </si>
  <si>
    <t>029-304-5612</t>
  </si>
  <si>
    <t>03-6450-0587</t>
  </si>
  <si>
    <t>029-226-6444</t>
  </si>
  <si>
    <t>029-273-3254</t>
  </si>
  <si>
    <t>雄電気設計監理事務所</t>
  </si>
  <si>
    <t>029-839-5501</t>
  </si>
  <si>
    <t>029-224-0606</t>
  </si>
  <si>
    <t>022-291-0354</t>
  </si>
  <si>
    <t>03-5410-2560</t>
  </si>
  <si>
    <t>一級建築士事務所アトリエＹ</t>
  </si>
  <si>
    <t>03-3638-0381</t>
  </si>
  <si>
    <t>03-3944-5144</t>
  </si>
  <si>
    <t>東京都港区三田5-10-2はつせ三田102</t>
  </si>
  <si>
    <t>間瀬　哲</t>
  </si>
  <si>
    <t>鈴木　周市</t>
  </si>
  <si>
    <t>044-299-2294</t>
  </si>
  <si>
    <t>03-5833-8553</t>
  </si>
  <si>
    <t>029-251-6335</t>
  </si>
  <si>
    <t>栃木県小山市大字大行寺９０３</t>
  </si>
  <si>
    <t>045-228-2057</t>
  </si>
  <si>
    <t>03-3663-2417</t>
  </si>
  <si>
    <t>029-893-4847</t>
  </si>
  <si>
    <t>03-5450-3701</t>
  </si>
  <si>
    <t>東京都渋谷区元代々木町３０－１３</t>
  </si>
  <si>
    <t>104-0044</t>
  </si>
  <si>
    <t>中林　真人</t>
  </si>
  <si>
    <t>0297-71-5080</t>
  </si>
  <si>
    <t>029-845-7365</t>
  </si>
  <si>
    <t>株式会社相坂研介設計アトリエ</t>
  </si>
  <si>
    <t>029-857-5973</t>
  </si>
  <si>
    <t>株式会社総合不動産鑑定コンサルタント</t>
  </si>
  <si>
    <t>野平　享</t>
  </si>
  <si>
    <t>0299-56-3248</t>
  </si>
  <si>
    <t>029-225-2545</t>
  </si>
  <si>
    <t>029-860-6082</t>
  </si>
  <si>
    <t>029-244-2451</t>
  </si>
  <si>
    <t>幕内　清文</t>
  </si>
  <si>
    <t>東京都江東区牡丹１－１４－１</t>
  </si>
  <si>
    <t>029-231-7275</t>
  </si>
  <si>
    <t>トーホーソッケン</t>
  </si>
  <si>
    <t>029-253-2502</t>
  </si>
  <si>
    <t>03-5424-8615</t>
  </si>
  <si>
    <t>107-0052</t>
  </si>
  <si>
    <t>311-2425</t>
  </si>
  <si>
    <t>028-675-4615</t>
  </si>
  <si>
    <t>03-6311-8155</t>
  </si>
  <si>
    <t>029-297-6576</t>
  </si>
  <si>
    <t>029-350-7213</t>
  </si>
  <si>
    <t>103-0023</t>
  </si>
  <si>
    <t>029-855-1465</t>
  </si>
  <si>
    <t>5-004568</t>
  </si>
  <si>
    <t>029-869-1770</t>
  </si>
  <si>
    <t>亘　政章</t>
  </si>
  <si>
    <t>03-5802-0047</t>
  </si>
  <si>
    <t>271-0065</t>
  </si>
  <si>
    <t>042-582-1865</t>
  </si>
  <si>
    <t>029-893-4325</t>
  </si>
  <si>
    <t>029-306-8962</t>
  </si>
  <si>
    <t>新潟県新潟市中央区鳥屋野４３２</t>
  </si>
  <si>
    <t>応用技術株式会社</t>
  </si>
  <si>
    <t>029-291-7257</t>
  </si>
  <si>
    <t>06-6943-1371</t>
  </si>
  <si>
    <t>022-765-0098</t>
  </si>
  <si>
    <t>029-847-4327</t>
  </si>
  <si>
    <t>埼玉県所沢市星の宮２－１－３３</t>
  </si>
  <si>
    <t>0295-53-8013</t>
  </si>
  <si>
    <t>茨城県つくば市松代3-6-14-D202</t>
  </si>
  <si>
    <t>305-0047</t>
  </si>
  <si>
    <t>03-6451-8541</t>
  </si>
  <si>
    <t>松下　充孝</t>
  </si>
  <si>
    <t>河野　暁史</t>
  </si>
  <si>
    <t>03-5806-0132</t>
  </si>
  <si>
    <t>静岡県藤枝市高柳２３１０</t>
  </si>
  <si>
    <t>043-225-7958</t>
  </si>
  <si>
    <t>佐野　吉彦</t>
  </si>
  <si>
    <t>027-234-2096</t>
  </si>
  <si>
    <t>03-5280-7078</t>
  </si>
  <si>
    <t>茨城県つくば市東光台1-6-6</t>
  </si>
  <si>
    <t>029-229-0322</t>
  </si>
  <si>
    <t>045-640-0171</t>
  </si>
  <si>
    <t>310-0054</t>
  </si>
  <si>
    <t>029-303-5543</t>
  </si>
  <si>
    <t>0294-24-0979</t>
  </si>
  <si>
    <t>中村　直樹</t>
  </si>
  <si>
    <t>029-285-7215</t>
  </si>
  <si>
    <t>0296-54-6350</t>
  </si>
  <si>
    <t>029-303-6577</t>
  </si>
  <si>
    <t>0296-22-2000</t>
  </si>
  <si>
    <t>5-004661</t>
  </si>
  <si>
    <t>029-227-2744</t>
  </si>
  <si>
    <t>029-246-9639</t>
  </si>
  <si>
    <t>029-857-4551</t>
  </si>
  <si>
    <t>下川　理恵</t>
  </si>
  <si>
    <t>011-372-2511</t>
  </si>
  <si>
    <t>03-6666-1249</t>
  </si>
  <si>
    <t>0778-62-7700</t>
  </si>
  <si>
    <t>03-5478-9859</t>
  </si>
  <si>
    <t>03-3357-0422</t>
  </si>
  <si>
    <t>029-231-7506</t>
  </si>
  <si>
    <t>03-6859-1087</t>
  </si>
  <si>
    <t>029-305-5135</t>
  </si>
  <si>
    <t>03-5775-3867</t>
  </si>
  <si>
    <t>北野　和孝</t>
  </si>
  <si>
    <t>愛知県名古屋市東区東桜２－１７－１４</t>
  </si>
  <si>
    <t>029-303-5416</t>
  </si>
  <si>
    <t>株式会社総合環境分析茨城営業所</t>
  </si>
  <si>
    <t>315-0114</t>
  </si>
  <si>
    <t>03-5875-5423</t>
  </si>
  <si>
    <t>03-5283-8125</t>
  </si>
  <si>
    <t>03-3208-3111</t>
  </si>
  <si>
    <t>5-000540</t>
  </si>
  <si>
    <t>028-636-5104</t>
  </si>
  <si>
    <t>164-0012</t>
  </si>
  <si>
    <t>045-651-6332</t>
  </si>
  <si>
    <t>神奈川県横浜市中区相生町三丁目56番地1</t>
  </si>
  <si>
    <t>野村設計事務所</t>
  </si>
  <si>
    <t>トシケイカクニジュウイチ</t>
  </si>
  <si>
    <t>03-3707-3531</t>
  </si>
  <si>
    <t>03-5825-5124</t>
  </si>
  <si>
    <t>300-0048</t>
  </si>
  <si>
    <t>029-867-4469</t>
  </si>
  <si>
    <t>ダイニッポンダイヤコンサルタント</t>
  </si>
  <si>
    <t>029-224-2557</t>
  </si>
  <si>
    <t>03-3457-6850</t>
  </si>
  <si>
    <t>富髙　彰一</t>
    <rPh sb="1" eb="2">
      <t>タカ</t>
    </rPh>
    <phoneticPr fontId="4"/>
  </si>
  <si>
    <t>028-666-7116</t>
  </si>
  <si>
    <t>4-004351</t>
  </si>
  <si>
    <t>101-0041</t>
  </si>
  <si>
    <t>神奈川県横浜市神奈川区反町2ｰ16ｰ5ｺｰﾎﾟｻﾄｯｸ23号</t>
  </si>
  <si>
    <t>栃木県宇都宮市野沢町６４０－４</t>
  </si>
  <si>
    <t>0299-79-3310</t>
  </si>
  <si>
    <t>027-252-0005</t>
  </si>
  <si>
    <t>03-6802-8750</t>
  </si>
  <si>
    <t>045-661-0986</t>
  </si>
  <si>
    <t>伊藤　佳高</t>
  </si>
  <si>
    <t>029-306-6386</t>
  </si>
  <si>
    <t>03-3843-4120</t>
  </si>
  <si>
    <t>03-3227-3426</t>
  </si>
  <si>
    <t>319-0306</t>
  </si>
  <si>
    <t>茨城県水戸市元吉田町105-3</t>
  </si>
  <si>
    <t>0299-94-7720</t>
  </si>
  <si>
    <t>佐橋　鋭昭</t>
  </si>
  <si>
    <t>03-5721-3836</t>
  </si>
  <si>
    <t>048-815-7781</t>
  </si>
  <si>
    <t>03-6807-8557</t>
  </si>
  <si>
    <t>トチカオクチョウサシ　タナカノブユキジムショ</t>
  </si>
  <si>
    <t>03-4531-1293</t>
  </si>
  <si>
    <t>029-839-5602</t>
  </si>
  <si>
    <t>050-3488-4429</t>
  </si>
  <si>
    <t>0297-70-6051</t>
  </si>
  <si>
    <t>野崎　雄平</t>
  </si>
  <si>
    <t>財 政 課</t>
    <rPh sb="0" eb="1">
      <t>ザイ</t>
    </rPh>
    <rPh sb="2" eb="3">
      <t>マツリゴト</t>
    </rPh>
    <rPh sb="4" eb="5">
      <t>カ</t>
    </rPh>
    <phoneticPr fontId="4"/>
  </si>
  <si>
    <t>モリエンジニアリング</t>
  </si>
  <si>
    <t>埼玉県さいたま市浦和区仲町３－１３－１０</t>
  </si>
  <si>
    <t>029-899-8866</t>
  </si>
  <si>
    <t>029-222-2483</t>
  </si>
  <si>
    <t>101-0064</t>
  </si>
  <si>
    <t>045-662-5302</t>
  </si>
  <si>
    <t>03-3263-6963</t>
  </si>
  <si>
    <t>幸田　浩明</t>
  </si>
  <si>
    <t>03-5800-0505</t>
  </si>
  <si>
    <t>茨城県水戸市堀町1125-30</t>
  </si>
  <si>
    <t>029-304-2412</t>
  </si>
  <si>
    <t>029-835-8582</t>
  </si>
  <si>
    <t>029-851-6410</t>
  </si>
  <si>
    <t>319-2252</t>
  </si>
  <si>
    <t>0280-81-2072</t>
  </si>
  <si>
    <t>株式会社環境総合研究所（株）環境総合研究所　北関東支社</t>
  </si>
  <si>
    <t>03-5337-2060</t>
  </si>
  <si>
    <t>029-303-2572</t>
  </si>
  <si>
    <t>0285-24-3933</t>
  </si>
  <si>
    <t>03-5371-3381</t>
  </si>
  <si>
    <t>佐古　慎一</t>
  </si>
  <si>
    <t>107-8448</t>
  </si>
  <si>
    <t>029-302-0476</t>
  </si>
  <si>
    <t>048-615-0238</t>
  </si>
  <si>
    <t>03-5835-2632</t>
  </si>
  <si>
    <t>029-302-5782</t>
  </si>
  <si>
    <t>茨城県土浦市中高津1-15-18</t>
  </si>
  <si>
    <t>029-303-7996</t>
  </si>
  <si>
    <t>160-6110</t>
  </si>
  <si>
    <t>03-5577-3370</t>
  </si>
  <si>
    <t>029-233-7693</t>
  </si>
  <si>
    <t>若林　直樹</t>
  </si>
  <si>
    <t>029-304-2761</t>
  </si>
  <si>
    <t>03-3262-6604</t>
  </si>
  <si>
    <t>植野不動産鑑定</t>
  </si>
  <si>
    <t>029-855-4430</t>
  </si>
  <si>
    <t>029-231-8594</t>
  </si>
  <si>
    <t>03-6240-0598</t>
  </si>
  <si>
    <t>03-5114-7881</t>
  </si>
  <si>
    <t>029-863-3855</t>
  </si>
  <si>
    <t>029-227-6504</t>
  </si>
  <si>
    <t>101-0047</t>
  </si>
  <si>
    <t>03-3291-3381</t>
  </si>
  <si>
    <t>03-5735-6510</t>
  </si>
  <si>
    <t>029-233-2918</t>
  </si>
  <si>
    <t>菅　伸彦</t>
  </si>
  <si>
    <t>029-824-6426</t>
  </si>
  <si>
    <t>03-5632-7821</t>
  </si>
  <si>
    <t>0295-53-8776</t>
  </si>
  <si>
    <t>029-823-2753</t>
  </si>
  <si>
    <t>久慈　和也</t>
  </si>
  <si>
    <t>03-3353-2411</t>
  </si>
  <si>
    <t>飯田　精三</t>
  </si>
  <si>
    <t>03-3237-7495</t>
  </si>
  <si>
    <t>029-231-7316</t>
  </si>
  <si>
    <t>東京都杉並区上荻1-15-1</t>
  </si>
  <si>
    <t>029-233-5512</t>
  </si>
  <si>
    <t>03-3570-2397</t>
  </si>
  <si>
    <t>0297-45-2972</t>
  </si>
  <si>
    <t>栃木県宇都宮市元今泉４－１８－１０</t>
  </si>
  <si>
    <t>029-227-5960</t>
  </si>
  <si>
    <t>03-3988-2158</t>
  </si>
  <si>
    <t>東京都世田谷区駒沢３－１５－１</t>
  </si>
  <si>
    <t>03-5611-7226</t>
  </si>
  <si>
    <t>029-297-9183</t>
  </si>
  <si>
    <t>029-254-4691</t>
  </si>
  <si>
    <t>027-384-6600</t>
  </si>
  <si>
    <t>029-252-0811</t>
  </si>
  <si>
    <t>029-886-9251</t>
  </si>
  <si>
    <t>0299-94-8587</t>
  </si>
  <si>
    <t>029-241-9740</t>
  </si>
  <si>
    <t>0299-55-0351</t>
  </si>
  <si>
    <t>029-272-1039</t>
  </si>
  <si>
    <t>350-0855</t>
  </si>
  <si>
    <t>アーキプラン</t>
  </si>
  <si>
    <t>高木　善隆</t>
  </si>
  <si>
    <t>0294-70-3308</t>
  </si>
  <si>
    <t>029-291-8141</t>
  </si>
  <si>
    <t>029-233-6724</t>
  </si>
  <si>
    <t>0299-95-9973</t>
  </si>
  <si>
    <t>0296-72-7343</t>
  </si>
  <si>
    <t>0296-37-2116</t>
  </si>
  <si>
    <t>0297-70-5969</t>
  </si>
  <si>
    <t>0295-54-1105</t>
  </si>
  <si>
    <t>029-291-6189</t>
  </si>
  <si>
    <t>0299-36-4637</t>
  </si>
  <si>
    <t>0299-23-4070</t>
  </si>
  <si>
    <t>311-3431</t>
  </si>
  <si>
    <t>029-240-5002</t>
  </si>
  <si>
    <t>029-302-2793</t>
  </si>
  <si>
    <t>029-304-1081</t>
  </si>
  <si>
    <t>03-5623-6371</t>
  </si>
  <si>
    <t>029-231-7002</t>
  </si>
  <si>
    <t>4-000166</t>
  </si>
  <si>
    <t>★印刷は手差しで、裏返し＆頭からセット</t>
    <rPh sb="1" eb="3">
      <t>インサツ</t>
    </rPh>
    <rPh sb="4" eb="6">
      <t>テサ</t>
    </rPh>
    <rPh sb="9" eb="11">
      <t>ウラガエ</t>
    </rPh>
    <rPh sb="13" eb="14">
      <t>アタマ</t>
    </rPh>
    <phoneticPr fontId="4"/>
  </si>
  <si>
    <t>029-276-8039</t>
  </si>
  <si>
    <t>029-302-0886</t>
  </si>
  <si>
    <t>156-0043</t>
  </si>
  <si>
    <t>029-271-9956</t>
  </si>
  <si>
    <t>山崎　幹夫</t>
  </si>
  <si>
    <t>029-244-7712</t>
  </si>
  <si>
    <t>029-304-5601</t>
  </si>
  <si>
    <t>0294-24-1602</t>
  </si>
  <si>
    <t>0294-21-8493</t>
  </si>
  <si>
    <t>0296-24-1764</t>
  </si>
  <si>
    <t>029-221-2294</t>
  </si>
  <si>
    <t>株式会社英設計事務所水戸営業所</t>
  </si>
  <si>
    <t>319-2136</t>
  </si>
  <si>
    <t>0297-42-1578</t>
  </si>
  <si>
    <t>0299-26-6497</t>
  </si>
  <si>
    <t>横井　輝明</t>
  </si>
  <si>
    <t>029-852-3810</t>
  </si>
  <si>
    <t>東京都荒川区西日暮里２－２５－１</t>
  </si>
  <si>
    <t>318-0012</t>
  </si>
  <si>
    <t>029-243-9332</t>
  </si>
  <si>
    <t>029-232-0225</t>
  </si>
  <si>
    <t>029-231-4406</t>
  </si>
  <si>
    <t>0297-42-3334</t>
  </si>
  <si>
    <t>0296-48-2214</t>
  </si>
  <si>
    <t>0295-53-3460</t>
  </si>
  <si>
    <t>スギハラセッケイジムショ</t>
  </si>
  <si>
    <t>カンキョウデザインセッケイジムショ</t>
  </si>
  <si>
    <t>029-248-1840</t>
  </si>
  <si>
    <t>029-257-1616</t>
  </si>
  <si>
    <t>0299-62-2548</t>
  </si>
  <si>
    <t>029-831-6510</t>
  </si>
  <si>
    <t>029-259-5426</t>
  </si>
  <si>
    <t>029-274-4604</t>
  </si>
  <si>
    <t>029-228-2723</t>
  </si>
  <si>
    <t>029-823-2561</t>
  </si>
  <si>
    <t>大阪府大阪市天王寺区上本町６－９－１４</t>
  </si>
  <si>
    <t>03-5244-5775</t>
  </si>
  <si>
    <t>029-246-3206</t>
  </si>
  <si>
    <t>029-227-6493</t>
  </si>
  <si>
    <t>0295-52-8060</t>
  </si>
  <si>
    <t>029-253-3511</t>
  </si>
  <si>
    <t>0291-33-2411</t>
  </si>
  <si>
    <t>029-253-5327</t>
  </si>
  <si>
    <t>03-5802-6355</t>
  </si>
  <si>
    <t>104-0031</t>
  </si>
  <si>
    <t>0295-52-3856</t>
  </si>
  <si>
    <t>029-822-7791</t>
  </si>
  <si>
    <t>0299-83-1372</t>
  </si>
  <si>
    <t>029-255-2555</t>
  </si>
  <si>
    <t>029-824-7471</t>
  </si>
  <si>
    <t>石渡　壮</t>
  </si>
  <si>
    <t>03-5815-4830</t>
  </si>
  <si>
    <t>藤山　義修</t>
  </si>
  <si>
    <t>東京都目黒区東が丘２－１１－１６</t>
  </si>
  <si>
    <t>番場　弘和</t>
  </si>
  <si>
    <t>茨城県水戸市白梅２－４－１１</t>
  </si>
  <si>
    <t>鈴木　和子</t>
  </si>
  <si>
    <t>茨城県水戸市袴塚1-7-3</t>
  </si>
  <si>
    <t>三柴　富男</t>
  </si>
  <si>
    <t>03-3495-1321</t>
  </si>
  <si>
    <t>山本　満</t>
  </si>
  <si>
    <t>4-004393</t>
  </si>
  <si>
    <t>嶋村　秀昭</t>
  </si>
  <si>
    <t>株式会社横島設計</t>
  </si>
  <si>
    <t>金田　茂</t>
  </si>
  <si>
    <t>木水　淳文</t>
  </si>
  <si>
    <t>4-000706</t>
  </si>
  <si>
    <t>平野　尚久</t>
  </si>
  <si>
    <t>048-740-9393</t>
  </si>
  <si>
    <t>大村　仁</t>
  </si>
  <si>
    <t>小川　正幸</t>
  </si>
  <si>
    <t>06-6447-8181</t>
  </si>
  <si>
    <t>梶　雅弘</t>
  </si>
  <si>
    <t>田野　秀夫</t>
  </si>
  <si>
    <t>03-5740-6711</t>
  </si>
  <si>
    <t>大西　孝敬</t>
  </si>
  <si>
    <t>0246-21-3111</t>
  </si>
  <si>
    <t>森下　協一</t>
  </si>
  <si>
    <t>茨城県筑西市木戸37-2</t>
  </si>
  <si>
    <t>久保　正美</t>
  </si>
  <si>
    <t>田加井　徹</t>
  </si>
  <si>
    <t>大日コンサルタント株式会社　東日本支社</t>
    <rPh sb="14" eb="17">
      <t>ヒガ</t>
    </rPh>
    <rPh sb="17" eb="19">
      <t>シシャ</t>
    </rPh>
    <phoneticPr fontId="4"/>
  </si>
  <si>
    <t>坂井　浩</t>
  </si>
  <si>
    <t>川本　雄三</t>
  </si>
  <si>
    <t>315-0001</t>
  </si>
  <si>
    <t>関亦　郁夫</t>
  </si>
  <si>
    <t>中村　泰男</t>
  </si>
  <si>
    <t>丸川　眞太郎</t>
  </si>
  <si>
    <t>曽田　祐司</t>
  </si>
  <si>
    <t>佐藤　靖</t>
  </si>
  <si>
    <t>藤本　博史</t>
  </si>
  <si>
    <t>児玉　和久</t>
  </si>
  <si>
    <t>高橋　昭彦</t>
  </si>
  <si>
    <t>102-0074</t>
  </si>
  <si>
    <t>トクオカセッケイ</t>
  </si>
  <si>
    <t>ゲンワセッケイ</t>
  </si>
  <si>
    <t>令和７・８年度常陸大宮市建設コンサルタント入札参加資格者一覧</t>
    <rPh sb="0" eb="2">
      <t>れいわ</t>
    </rPh>
    <rPh sb="5" eb="7">
      <t>ねんど</t>
    </rPh>
    <rPh sb="7" eb="11">
      <t>ひたちおおみや</t>
    </rPh>
    <rPh sb="11" eb="12">
      <t>し</t>
    </rPh>
    <rPh sb="12" eb="14">
      <t>けんせつ</t>
    </rPh>
    <rPh sb="21" eb="23">
      <t>にゅうさつ</t>
    </rPh>
    <rPh sb="23" eb="25">
      <t>さんか</t>
    </rPh>
    <rPh sb="25" eb="28">
      <t>しかくしゃ</t>
    </rPh>
    <rPh sb="28" eb="30">
      <t>いちらん</t>
    </rPh>
    <phoneticPr fontId="23" type="Hiragana" alignment="distributed"/>
  </si>
  <si>
    <t>高木　幹男</t>
  </si>
  <si>
    <t>302-0109</t>
  </si>
  <si>
    <t>304-0061</t>
  </si>
  <si>
    <t>田口　昌弘</t>
  </si>
  <si>
    <t>栃本　泰浩</t>
  </si>
  <si>
    <t>中川　昌人</t>
  </si>
  <si>
    <t>植竹　奨</t>
  </si>
  <si>
    <t>06-6305-6666</t>
  </si>
  <si>
    <t>澁谷　雄一郎</t>
  </si>
  <si>
    <t>松崎　明毅</t>
  </si>
  <si>
    <t>大村　善雄</t>
  </si>
  <si>
    <t>岸本　治之</t>
  </si>
  <si>
    <t>長田　宏之</t>
  </si>
  <si>
    <t>高野　寿夫</t>
  </si>
  <si>
    <t>107-0062</t>
  </si>
  <si>
    <t>川津　保</t>
  </si>
  <si>
    <t>大阪府大阪市北区中崎西二丁目４番１２号</t>
  </si>
  <si>
    <t>福井県越前市国高１－６－１</t>
  </si>
  <si>
    <t>東京都台東区池之端２－５－４１</t>
  </si>
  <si>
    <t>309-1626</t>
  </si>
  <si>
    <t>京都府京都市下京区七条通木屋町上る大宮町２０５</t>
  </si>
  <si>
    <t>東京都新宿区西新宿３－１９－２</t>
  </si>
  <si>
    <t>茨城県水戸市泉町２－２－３０</t>
  </si>
  <si>
    <t>0297-63-5005</t>
  </si>
  <si>
    <t>029-228-3828</t>
  </si>
  <si>
    <t>大阪府大阪市西区京町堀１－１３－２０</t>
  </si>
  <si>
    <t>岡山県岡山市北区島田本町２－５－３５</t>
  </si>
  <si>
    <t>栃木県宇都宮市鶴田町４５３－１３１</t>
  </si>
  <si>
    <t>埼玉県さいたま市浦和区常盤4-1-1浦和ｼｽﾃﾑﾋﾞﾙﾁﾞﾝｸﾞ</t>
  </si>
  <si>
    <t>東京都千代田区九段北４－３－２９</t>
  </si>
  <si>
    <t>東京都渋谷区笹塚１－６２－１１</t>
  </si>
  <si>
    <t>茨城県水戸市酒門町３２９４－１３</t>
  </si>
  <si>
    <t>茨城県水戸市渡里町３０８２</t>
  </si>
  <si>
    <t>東京都中央区晴海２－５－２４</t>
  </si>
  <si>
    <t>茨城県東茨城郡城里町石塚２０５９－６</t>
  </si>
  <si>
    <t>大阪府大阪市北区西天満５－１０－１４</t>
  </si>
  <si>
    <t>石川県金沢市諸江町中丁２１２－１</t>
  </si>
  <si>
    <t>北海道札幌市中央区南七条西１－２１－１</t>
  </si>
  <si>
    <t>桂　謙吾</t>
  </si>
  <si>
    <t>福島県いわき市常磐水野谷町亀ノ尾１７１</t>
  </si>
  <si>
    <t>愛知県名古屋市中区錦２－４－１５</t>
  </si>
  <si>
    <t>埼玉県狭山市大字北入曽１３６３－１</t>
  </si>
  <si>
    <t>埼玉県さいたま市桜区田島５－２１－１３</t>
  </si>
  <si>
    <t>今林　寛之</t>
  </si>
  <si>
    <t>滋賀県近江八幡市安土町上豊浦１０３０番地</t>
  </si>
  <si>
    <t>東京都世田谷区上用賀１－７－３</t>
  </si>
  <si>
    <t>千葉県浦安市今川４－１２－３８－１</t>
  </si>
  <si>
    <t>千葉県千葉市中央区新千葉２－５－１４</t>
  </si>
  <si>
    <t>広島県広島市中区広瀬北町３－１１</t>
  </si>
  <si>
    <t>大阪府大阪市北区万歳町３－７</t>
  </si>
  <si>
    <t>052-501-1361</t>
  </si>
  <si>
    <t>東京都北区王子２－３２－７</t>
  </si>
  <si>
    <t>260-0842</t>
  </si>
  <si>
    <t>03-5990-9310</t>
  </si>
  <si>
    <t>京都府京都市左京区田中大堰町１８２</t>
  </si>
  <si>
    <t>神田　貴幸</t>
  </si>
  <si>
    <t>東京都台東区上野３－２０－８</t>
  </si>
  <si>
    <t>栃木県宇都宮市御幸ヶ原町８１－１４</t>
  </si>
  <si>
    <t>東京都新宿区西新宿６－１４－１新宿グリーンタワービル２１Ｆ</t>
  </si>
  <si>
    <t>栃木県小山市大字外城８１－９</t>
  </si>
  <si>
    <t>埼玉県さいたま市南区根岸４－８－６</t>
  </si>
  <si>
    <t>長野県長野市稲葉２５６１</t>
  </si>
  <si>
    <t>大西　克明</t>
  </si>
  <si>
    <t>東京都文京区本郷３－６－６</t>
  </si>
  <si>
    <t>東京都文京区本郷３－２９－６</t>
  </si>
  <si>
    <t>東京都港区虎ノ門３－１８－５</t>
  </si>
  <si>
    <t>福岡県福岡市博多区東比恵３－２４－９</t>
  </si>
  <si>
    <t>茨城県水戸市飯富町２７４１－４</t>
  </si>
  <si>
    <t>371-0857</t>
  </si>
  <si>
    <t>東京都中央区日本橋堀留町１－１１－１２</t>
  </si>
  <si>
    <t>東京都港区海岸３－２０－２０</t>
  </si>
  <si>
    <t>広島県広島市東区光町２－１０－１１</t>
  </si>
  <si>
    <t>三代　克広</t>
  </si>
  <si>
    <t>東京都中央区日本橋浜町３－２１－１</t>
  </si>
  <si>
    <t>東京都北区西ヶ原１－４－５</t>
  </si>
  <si>
    <t>東京都中央区日本橋富沢町１２－８　昭和ビル</t>
  </si>
  <si>
    <t>5-004569</t>
  </si>
  <si>
    <t>角田　賢明</t>
  </si>
  <si>
    <t>305-0821</t>
  </si>
  <si>
    <t>東京都江東区新大橋１－８－２</t>
  </si>
  <si>
    <t>東京都練馬区豊玉北６－１５－１４</t>
  </si>
  <si>
    <t>東京都荒川区東日暮里６－１８－４</t>
  </si>
  <si>
    <t>321-0982</t>
  </si>
  <si>
    <t>300-0844</t>
  </si>
  <si>
    <t>東京都文京区小石川１－１－１７</t>
  </si>
  <si>
    <t>4-004288</t>
  </si>
  <si>
    <t>東京都渋谷区本町３－１２－１</t>
  </si>
  <si>
    <t>山下　健太郎</t>
  </si>
  <si>
    <t>愛知県名古屋市東区代官町３５－１６</t>
  </si>
  <si>
    <t>東京都大田区中馬込２－２－１２</t>
  </si>
  <si>
    <t>東京都文京区小石川１－２８－１</t>
  </si>
  <si>
    <t>東京都豊島区北大塚１－１５－６</t>
  </si>
  <si>
    <t>外山　太一</t>
  </si>
  <si>
    <t>東京都江東区木場５－８－４０</t>
  </si>
  <si>
    <t>5-004628</t>
  </si>
  <si>
    <t>東京都江東区新木場４－７－４１</t>
  </si>
  <si>
    <t>茨城県水戸市本町三丁目１０番２６号</t>
  </si>
  <si>
    <t>06-6532-2837</t>
  </si>
  <si>
    <t>305-0841</t>
  </si>
  <si>
    <t>03-3292-3571</t>
  </si>
  <si>
    <t>086-225-5536</t>
  </si>
  <si>
    <t>053-454-5892</t>
  </si>
  <si>
    <t>03-3432-5451</t>
  </si>
  <si>
    <t>029-222-4495</t>
  </si>
  <si>
    <t>03-5298-2051</t>
  </si>
  <si>
    <t>03-5359-5111</t>
  </si>
  <si>
    <t>0294-76-3433</t>
  </si>
  <si>
    <t>022-224-5503</t>
  </si>
  <si>
    <t>アトリエ　トルカ</t>
  </si>
  <si>
    <t>ケンブン</t>
  </si>
  <si>
    <t>028-666-0316</t>
  </si>
  <si>
    <t>04-7128-5240</t>
  </si>
  <si>
    <t>028-622-8928</t>
  </si>
  <si>
    <t>029-226-5656</t>
  </si>
  <si>
    <t>029-221-6011</t>
  </si>
  <si>
    <t>03-5623-6672</t>
  </si>
  <si>
    <t>06-6364-5836</t>
  </si>
  <si>
    <t>017-729-2805</t>
  </si>
  <si>
    <t>029-222-9770</t>
  </si>
  <si>
    <t>025-374-0811</t>
  </si>
  <si>
    <t>087-886-8118</t>
  </si>
  <si>
    <t>313-0125</t>
  </si>
  <si>
    <t>スドウセッケイ</t>
  </si>
  <si>
    <t>308-0848</t>
  </si>
  <si>
    <t>濱田　慎太</t>
  </si>
  <si>
    <t>柴宮　健司</t>
  </si>
  <si>
    <t>022-262-1234</t>
  </si>
  <si>
    <t>054-634-1000</t>
  </si>
  <si>
    <t>茨城県北茨城市大津町北町1484-125</t>
  </si>
  <si>
    <t>06-6362-2210</t>
  </si>
  <si>
    <t>04-2922-1831</t>
  </si>
  <si>
    <t>03-3927-2342</t>
  </si>
  <si>
    <t>リ</t>
  </si>
  <si>
    <t>03-6803-6221</t>
  </si>
  <si>
    <t>03-3834-0961</t>
  </si>
  <si>
    <t>028-663-4000</t>
  </si>
  <si>
    <t>043-209-1700</t>
  </si>
  <si>
    <t>常務執行役員東京事務所長</t>
  </si>
  <si>
    <t>052-979-9222</t>
  </si>
  <si>
    <t>03-3816-4051</t>
  </si>
  <si>
    <t>03-5577-4501</t>
  </si>
  <si>
    <t>092-481-3100</t>
  </si>
  <si>
    <t>045-790-1284</t>
  </si>
  <si>
    <t>03-5323-6200</t>
  </si>
  <si>
    <t>03-3263-8431</t>
  </si>
  <si>
    <t>082-506-1811</t>
  </si>
  <si>
    <t>エース</t>
  </si>
  <si>
    <t>04-7158-0204</t>
  </si>
  <si>
    <t>03-6661-2871</t>
  </si>
  <si>
    <t>03-5246-4150</t>
  </si>
  <si>
    <t>03-3668-0451</t>
  </si>
  <si>
    <t>03-3807-1311</t>
  </si>
  <si>
    <t>03-6311-7551</t>
  </si>
  <si>
    <t>03-5276-8777</t>
  </si>
  <si>
    <t>03-3370-1588</t>
  </si>
  <si>
    <t>06-6374-4003</t>
  </si>
  <si>
    <t>03-3339-2191</t>
  </si>
  <si>
    <t>ウエノフドウサンカンテイ</t>
  </si>
  <si>
    <t>田口　勝成</t>
  </si>
  <si>
    <t>03-5445-2071</t>
  </si>
  <si>
    <t>03-5931-5802</t>
  </si>
  <si>
    <t>086-252-8917</t>
  </si>
  <si>
    <t>03-3325-6661</t>
  </si>
  <si>
    <t>03-3410-7221</t>
  </si>
  <si>
    <t>03-3362-7613</t>
  </si>
  <si>
    <t>03-5735-3210</t>
  </si>
  <si>
    <t>03-5646-1901</t>
  </si>
  <si>
    <t>048-644-3911</t>
  </si>
  <si>
    <t>03-3639-3301</t>
  </si>
  <si>
    <t>029-246-6601</t>
  </si>
  <si>
    <t>野上　邦男</t>
  </si>
  <si>
    <t>029-304-6767</t>
  </si>
  <si>
    <t>029-253-0585</t>
  </si>
  <si>
    <t>029-297-3500</t>
  </si>
  <si>
    <t>029-240-1480</t>
  </si>
  <si>
    <t>105-0003</t>
  </si>
  <si>
    <t>136-0071</t>
  </si>
  <si>
    <t>310-0844</t>
  </si>
  <si>
    <t>吉田　洋憲</t>
  </si>
  <si>
    <t>株式会社ＵＲリンケージ茨城営業所</t>
  </si>
  <si>
    <t>03-5435-7647</t>
  </si>
  <si>
    <t>105-0001</t>
  </si>
  <si>
    <t>300-1206</t>
  </si>
  <si>
    <t>東京都港区虎ﾉ門2-3-17</t>
  </si>
  <si>
    <t>143-0006</t>
  </si>
  <si>
    <t>163-1408</t>
  </si>
  <si>
    <t>群馬県桐生市広沢町6-268-1</t>
  </si>
  <si>
    <t>101-0032</t>
  </si>
  <si>
    <t>231-0023</t>
  </si>
  <si>
    <t>310-0804</t>
  </si>
  <si>
    <t>310-0851</t>
  </si>
  <si>
    <t>玉置　勇人</t>
  </si>
  <si>
    <t>310-0841</t>
  </si>
  <si>
    <t>5-004643</t>
  </si>
  <si>
    <t>茨城県つくば市上ﾉ室526</t>
  </si>
  <si>
    <t>310-0067</t>
  </si>
  <si>
    <t>310-0024</t>
  </si>
  <si>
    <t>下條　哲成</t>
  </si>
  <si>
    <t>300-0061</t>
  </si>
  <si>
    <t>310-0812</t>
  </si>
  <si>
    <t>300-0005</t>
  </si>
  <si>
    <t>311-4151</t>
  </si>
  <si>
    <t>141-0022</t>
  </si>
  <si>
    <t>231-0012</t>
  </si>
  <si>
    <t>310-0912</t>
  </si>
  <si>
    <t>329-1232</t>
  </si>
  <si>
    <t>260-0016</t>
  </si>
  <si>
    <t>茨城県水戸市石川4-3896-3</t>
  </si>
  <si>
    <t>310-0842</t>
  </si>
  <si>
    <t>191-0024</t>
  </si>
  <si>
    <t>305-0817</t>
  </si>
  <si>
    <t>140-0014</t>
  </si>
  <si>
    <t>310-0845</t>
  </si>
  <si>
    <t>311-3512</t>
  </si>
  <si>
    <t>310-0911</t>
  </si>
  <si>
    <t>300-1256</t>
  </si>
  <si>
    <t>260-0854</t>
  </si>
  <si>
    <t>162-0052</t>
  </si>
  <si>
    <t>103-8542</t>
  </si>
  <si>
    <t>260-0013</t>
  </si>
  <si>
    <t>105-0023</t>
  </si>
  <si>
    <t>105-6334</t>
  </si>
  <si>
    <t>104-0032</t>
  </si>
  <si>
    <t>310-0803</t>
  </si>
  <si>
    <t>308-0843</t>
  </si>
  <si>
    <t>300-0045</t>
  </si>
  <si>
    <t>4-000188</t>
  </si>
  <si>
    <t>308-0842</t>
  </si>
  <si>
    <t>310-0031</t>
  </si>
  <si>
    <t>マエダケンセツコウギョウ</t>
  </si>
  <si>
    <t>305-0831</t>
  </si>
  <si>
    <t>107-0051</t>
  </si>
  <si>
    <t>岸江　洋充</t>
  </si>
  <si>
    <t>371-0846</t>
  </si>
  <si>
    <t>村松　圭</t>
  </si>
  <si>
    <t>103-0013</t>
  </si>
  <si>
    <t>4-004106</t>
  </si>
  <si>
    <t>112-0003</t>
  </si>
  <si>
    <t>112-0001</t>
  </si>
  <si>
    <t>03-5232-2012</t>
  </si>
  <si>
    <t>154-0012</t>
  </si>
  <si>
    <t>175-0094</t>
  </si>
  <si>
    <t>739-0025</t>
  </si>
  <si>
    <t>381-0012</t>
  </si>
  <si>
    <t>黒羽　敦</t>
  </si>
  <si>
    <t>314-0124</t>
  </si>
  <si>
    <t>320-0012</t>
  </si>
  <si>
    <t>156-0041</t>
  </si>
  <si>
    <t>330-0061</t>
  </si>
  <si>
    <t>337-0051</t>
  </si>
  <si>
    <t>920-0209</t>
  </si>
  <si>
    <t>310-0064</t>
  </si>
  <si>
    <t>300-0875</t>
  </si>
  <si>
    <t>株式会社Ｋ－ＬＩＮＫ</t>
  </si>
  <si>
    <t>村田　栄理哉</t>
  </si>
  <si>
    <t>194-0022</t>
  </si>
  <si>
    <t>310-0847</t>
  </si>
  <si>
    <t>029-879-7077</t>
  </si>
  <si>
    <t>310-0062</t>
  </si>
  <si>
    <t>370-1135</t>
  </si>
  <si>
    <t>300-1506</t>
  </si>
  <si>
    <t>141-0021</t>
  </si>
  <si>
    <t>144-0052</t>
  </si>
  <si>
    <t>300-2651</t>
  </si>
  <si>
    <t>301-0034</t>
  </si>
  <si>
    <t>300-0043</t>
  </si>
  <si>
    <t>300-0069</t>
  </si>
  <si>
    <t>311-4164</t>
  </si>
  <si>
    <t>315-0048</t>
  </si>
  <si>
    <t>大森　範久</t>
  </si>
  <si>
    <t>330-0854</t>
  </si>
  <si>
    <t>319-0315</t>
  </si>
  <si>
    <t>312-0011</t>
  </si>
  <si>
    <t>315-0012</t>
  </si>
  <si>
    <t>314-0141</t>
  </si>
  <si>
    <t>309-1613</t>
  </si>
  <si>
    <t>319-2143</t>
  </si>
  <si>
    <t>309-1717</t>
  </si>
  <si>
    <t>316-0034</t>
  </si>
  <si>
    <t>300-0037</t>
  </si>
  <si>
    <t>312-0023</t>
  </si>
  <si>
    <t>305-0868</t>
  </si>
  <si>
    <t>309-1214</t>
  </si>
  <si>
    <t>317-0065</t>
  </si>
  <si>
    <t>315-0035</t>
  </si>
  <si>
    <t>311-3414</t>
  </si>
  <si>
    <t>中山　究</t>
  </si>
  <si>
    <t>茨城県つくば市要458-1</t>
  </si>
  <si>
    <t>5-004695</t>
  </si>
  <si>
    <t>319-3106</t>
  </si>
  <si>
    <t>300-0007</t>
  </si>
  <si>
    <t>茨城県東茨城郡大洗町磯浜町6897-17</t>
  </si>
  <si>
    <t>300-0051</t>
  </si>
  <si>
    <t>アトラスワークス</t>
  </si>
  <si>
    <t>319-2222</t>
  </si>
  <si>
    <t>305-0857</t>
  </si>
  <si>
    <t>イチソクセッケイ</t>
  </si>
  <si>
    <t>株式会社環境総合リサーチ茨城営業所</t>
  </si>
  <si>
    <t>カミナガケンチクセッケイジムショ</t>
  </si>
  <si>
    <t>サワタ</t>
  </si>
  <si>
    <t>システムキカクセッケイ</t>
  </si>
  <si>
    <t>稲　晋一</t>
  </si>
  <si>
    <t>ダイエイソクリョウセッケイ</t>
  </si>
  <si>
    <t>トウショウセツビセッケイ</t>
  </si>
  <si>
    <t>ヘイセイリケン</t>
  </si>
  <si>
    <t>03-5974-9750</t>
  </si>
  <si>
    <t>ムライタカシゴウドウセッケイ</t>
  </si>
  <si>
    <t>ユニバァサルセッケイ</t>
  </si>
  <si>
    <t>0285-22-8224</t>
  </si>
  <si>
    <t>リュウツウケンキュウジョ</t>
  </si>
  <si>
    <t>東京都中野区中央1-22ｰ13</t>
  </si>
  <si>
    <t>株式会社プレック研究所</t>
  </si>
  <si>
    <t>029-355-7700</t>
  </si>
  <si>
    <t>インデックスコンサルティング</t>
  </si>
  <si>
    <t>兼原測量設計株式会社</t>
  </si>
  <si>
    <t>029-297-2740</t>
  </si>
  <si>
    <t>029-291-6803</t>
  </si>
  <si>
    <t>株式会社アレックス</t>
  </si>
  <si>
    <t>03-3242-7022</t>
  </si>
  <si>
    <t>300-0815</t>
  </si>
  <si>
    <t>龍道　洋</t>
  </si>
  <si>
    <t>03-5577-3120</t>
  </si>
  <si>
    <t>03-5577-3121</t>
  </si>
  <si>
    <t>029-291-8144</t>
  </si>
  <si>
    <t>株式会社新日本コンサルタント茨城営業所</t>
    <rPh sb="14" eb="19">
      <t>イバラキエイギョウショ</t>
    </rPh>
    <phoneticPr fontId="4"/>
  </si>
  <si>
    <t>株式会社森エンジニアリング</t>
  </si>
  <si>
    <t>03-5362-5362</t>
  </si>
  <si>
    <t>野本　昌弘</t>
  </si>
  <si>
    <t>東京都港区港南1-2-70</t>
  </si>
  <si>
    <t>03-6757-2529</t>
  </si>
  <si>
    <t>108-0073</t>
  </si>
  <si>
    <t>アンケンチクセッケイジムショ</t>
  </si>
  <si>
    <t>今井　久登</t>
  </si>
  <si>
    <t>田平　健二</t>
  </si>
  <si>
    <t>外測</t>
    <rPh sb="0" eb="1">
      <t>ガイ</t>
    </rPh>
    <phoneticPr fontId="4"/>
  </si>
  <si>
    <t>植村　公一</t>
  </si>
  <si>
    <t>105-6023</t>
  </si>
  <si>
    <t>安島　英一</t>
  </si>
  <si>
    <t>5-004520</t>
  </si>
  <si>
    <t>京都府相楽郡精華町光台二丁目３番９</t>
  </si>
  <si>
    <t>03-3238-8302</t>
  </si>
  <si>
    <t>東京都渋谷区代々木2-1-5</t>
  </si>
  <si>
    <t>マスプロデンコウ</t>
  </si>
  <si>
    <t>03-6688-9703</t>
  </si>
  <si>
    <t>株式会社シティ・プランニング</t>
  </si>
  <si>
    <t>前原　行雄</t>
  </si>
  <si>
    <t>03-5620-4391</t>
  </si>
  <si>
    <t>135-0048</t>
  </si>
  <si>
    <t>茨城県つくば市大砂462-1</t>
  </si>
  <si>
    <t>03-5244-5476</t>
  </si>
  <si>
    <t>岐阜県岐阜市橋本町二丁目８番地</t>
  </si>
  <si>
    <t>058-214-6667</t>
  </si>
  <si>
    <t>株式会社須藤設備事務所</t>
  </si>
  <si>
    <t>千葉県千葉市中央区市場町６番１８号</t>
  </si>
  <si>
    <t>052-971-2541</t>
  </si>
  <si>
    <t>千葉県野田市尾崎３２－１</t>
  </si>
  <si>
    <t>長澤　浩二</t>
  </si>
  <si>
    <t>03-5335-5828</t>
  </si>
  <si>
    <t>0297-21-2237</t>
  </si>
  <si>
    <t>アイディーエー</t>
  </si>
  <si>
    <t>シティプランニング</t>
  </si>
  <si>
    <t>株式会社環境総合リサーチ東京事務所</t>
    <rPh sb="0" eb="4">
      <t>カブシキガイシャ</t>
    </rPh>
    <rPh sb="4" eb="6">
      <t>カンキョウ</t>
    </rPh>
    <rPh sb="6" eb="8">
      <t>ソウゴウ</t>
    </rPh>
    <rPh sb="12" eb="14">
      <t>トウキョウ</t>
    </rPh>
    <rPh sb="14" eb="17">
      <t>ジムショ</t>
    </rPh>
    <phoneticPr fontId="4"/>
  </si>
  <si>
    <t>植野　裕高</t>
  </si>
  <si>
    <t>株式会社間瀬コンサルタント茨城営業所</t>
    <rPh sb="0" eb="4">
      <t>カブシキガイシャ</t>
    </rPh>
    <rPh sb="4" eb="6">
      <t>マセ</t>
    </rPh>
    <rPh sb="13" eb="15">
      <t>イバラキ</t>
    </rPh>
    <rPh sb="15" eb="18">
      <t>エイギョウショ</t>
    </rPh>
    <phoneticPr fontId="4"/>
  </si>
  <si>
    <t>埼玉県さいたま市中央区上落合二丁目5番35号</t>
  </si>
  <si>
    <t>029-239-3198</t>
  </si>
  <si>
    <t>029-239-3199</t>
  </si>
  <si>
    <t>セリオス</t>
  </si>
  <si>
    <t>東京都港区虎ﾉ門4-3-1</t>
  </si>
  <si>
    <t>株式会社河野正博建築設計事務所</t>
    <rPh sb="0" eb="4">
      <t>カブシキガイシャ</t>
    </rPh>
    <rPh sb="4" eb="6">
      <t>コウノ</t>
    </rPh>
    <rPh sb="6" eb="8">
      <t>マサヒロ</t>
    </rPh>
    <rPh sb="8" eb="10">
      <t>ケンチク</t>
    </rPh>
    <rPh sb="10" eb="12">
      <t>セッケイ</t>
    </rPh>
    <rPh sb="12" eb="15">
      <t>ジムショ</t>
    </rPh>
    <phoneticPr fontId="4"/>
  </si>
  <si>
    <t>029-304-5610</t>
  </si>
  <si>
    <t>5-004558</t>
  </si>
  <si>
    <t>5-004555</t>
  </si>
  <si>
    <t>5-000425</t>
  </si>
  <si>
    <t>03-6381-3461</t>
  </si>
  <si>
    <t>キショウコウガクケンキュウショ</t>
  </si>
  <si>
    <t>4-004359</t>
  </si>
  <si>
    <t>4-000379</t>
  </si>
  <si>
    <t>5-004640</t>
  </si>
  <si>
    <t>5-004605</t>
  </si>
  <si>
    <t>東京都渋谷区代々木2-27-15 高栄ﾋﾞﾙ</t>
  </si>
  <si>
    <t>5-004063</t>
  </si>
  <si>
    <t>株式会社ヨウタ茨城営業所</t>
  </si>
  <si>
    <t>イッキュウケンチクシジムショアトリエッワイ</t>
  </si>
  <si>
    <t>有限会社日本交通流動リサーチ茨城事務所</t>
  </si>
  <si>
    <t>03-6678-0062</t>
  </si>
  <si>
    <t>株式会社戸田芳樹風景計画株式会社戸田芳樹風景計画</t>
  </si>
  <si>
    <t>株式会社浦野設計　東京本社</t>
  </si>
  <si>
    <t>（一財）ＡＶＣＣ</t>
  </si>
  <si>
    <t>高橋　辰弥</t>
  </si>
  <si>
    <t>ニチレキ株式会社ニチレキ（株）茨城営業所</t>
  </si>
  <si>
    <t>株式会社ｆｏｕｎｄ　ｓｔｕｄｉｏ</t>
  </si>
  <si>
    <t>株式会社　松栄設計</t>
  </si>
  <si>
    <t>株式会社エム・スタイル</t>
  </si>
  <si>
    <t>株式会社トーホー測研</t>
  </si>
  <si>
    <t>03-3581-1257</t>
  </si>
  <si>
    <t>土地家屋調査士　田中伸幸事務所</t>
  </si>
  <si>
    <t>株式会社塩崎テクノブレイン</t>
  </si>
  <si>
    <t>ユーロフィン日本環境株式会社</t>
  </si>
  <si>
    <t>NTT東日本株式会社千葉事業部　茨城支店</t>
  </si>
  <si>
    <t>有限会社　ウッドサークル</t>
  </si>
  <si>
    <t>オリジナル設計株式会社茨城営業所</t>
  </si>
  <si>
    <t>株式会社ＬＰ常陸大宮営業所</t>
  </si>
  <si>
    <t>営業課長</t>
  </si>
  <si>
    <t>中村　亮太</t>
  </si>
  <si>
    <t>原口　浩如</t>
  </si>
  <si>
    <t>山田　風悟</t>
  </si>
  <si>
    <t>株式会社阿波設計事務所東京支社</t>
  </si>
  <si>
    <t>望月　英宏</t>
  </si>
  <si>
    <t>安田　健志</t>
  </si>
  <si>
    <t>船橋　俊郎</t>
  </si>
  <si>
    <t>ジョウサイソクリョウセッケイ</t>
  </si>
  <si>
    <t>角田　隆弘</t>
  </si>
  <si>
    <t>中井　裕典</t>
  </si>
  <si>
    <t>大野　和良</t>
  </si>
  <si>
    <t>松本　幸生</t>
  </si>
  <si>
    <t>福富　好一</t>
  </si>
  <si>
    <t>株式会社気象工学研究所</t>
  </si>
  <si>
    <t>長谷川　幸治</t>
  </si>
  <si>
    <t>橋元　純</t>
  </si>
  <si>
    <t>安藤　篤史</t>
  </si>
  <si>
    <t>チュウオウクリエイト</t>
  </si>
  <si>
    <t>日本工営都市空間株式会社東京本社</t>
  </si>
  <si>
    <t>高橋　利行</t>
  </si>
  <si>
    <t>大野　眞里</t>
  </si>
  <si>
    <t>06-6441-1022</t>
  </si>
  <si>
    <t>小林　修</t>
  </si>
  <si>
    <t>森嶋　浩</t>
  </si>
  <si>
    <t>鈴木　治之</t>
  </si>
  <si>
    <t>野内　広一</t>
  </si>
  <si>
    <t>東京都千代田区神田駿河台2-1-20</t>
  </si>
  <si>
    <t>029-229-3161</t>
  </si>
  <si>
    <t>埼玉県さいたま市浦和区上木崎1-14-6</t>
  </si>
  <si>
    <t>東京都港区麻布台1-6-10 ﾊﾟｰｸﾊﾋﾞｵ麻布台1501</t>
  </si>
  <si>
    <t>藤田　康広</t>
  </si>
  <si>
    <t>東京都中央区日本橋堀留町1-9-6 堀留ｾﾞﾈﾗﾙﾋﾞﾙ4階</t>
  </si>
  <si>
    <t>東京都千代田区神田神保町1-44-2</t>
  </si>
  <si>
    <t>木村　純一</t>
    <rPh sb="0" eb="2">
      <t>キムラ</t>
    </rPh>
    <rPh sb="3" eb="5">
      <t>ジュンイチ</t>
    </rPh>
    <phoneticPr fontId="4"/>
  </si>
  <si>
    <t>茨城県水戸市笠原町1074-1 ｳｪｽﾄﾊｲﾂ201号</t>
  </si>
  <si>
    <t>茨城県水戸市笠原町288-12</t>
  </si>
  <si>
    <t>茨城県つくば市春日1-7-4ﾘｱｰｼﾞｭつくば春日301号</t>
  </si>
  <si>
    <t>茨城県水戸市水戸市堀町962</t>
  </si>
  <si>
    <t>茨城県水戸市笠原町978-25</t>
  </si>
  <si>
    <t>茨城県常総市新石下1631</t>
  </si>
  <si>
    <t>千葉県松戸市新松戸南1-434-1</t>
  </si>
  <si>
    <t>茨城県水戸市城南1-2-10</t>
  </si>
  <si>
    <t>茨城県水戸市三の丸3-3-11-301</t>
  </si>
  <si>
    <t>0294-51-0398</t>
  </si>
  <si>
    <t>300-0333</t>
  </si>
  <si>
    <t>090-5997-5624</t>
  </si>
  <si>
    <t>0293-44-3338</t>
  </si>
  <si>
    <t>076-471-6200</t>
  </si>
  <si>
    <t>0280-32-7115</t>
  </si>
  <si>
    <t>029-841-8805</t>
  </si>
  <si>
    <t>029-846-2880</t>
  </si>
  <si>
    <t>03-3320-8601</t>
  </si>
  <si>
    <t>029-357-0134</t>
  </si>
  <si>
    <t>03-3818-0063</t>
  </si>
  <si>
    <t>0296-54-5668</t>
  </si>
  <si>
    <t>03-5342-6505</t>
  </si>
  <si>
    <t>03-5816-1361</t>
  </si>
  <si>
    <t>0293-44-3350</t>
  </si>
  <si>
    <t>0277-40-2630</t>
  </si>
  <si>
    <t>03-5114-6207</t>
  </si>
  <si>
    <t>03-6810-8991</t>
  </si>
  <si>
    <t>03-3320-8610</t>
  </si>
  <si>
    <t>茶家　義明</t>
  </si>
  <si>
    <t>029-304-6816</t>
  </si>
  <si>
    <t>029-244-0913</t>
  </si>
  <si>
    <t>029-887-4018</t>
  </si>
  <si>
    <t>029-257-2602</t>
  </si>
  <si>
    <t>0246-65-5182</t>
  </si>
  <si>
    <t>0296-54-5669</t>
  </si>
  <si>
    <t>0480-22-1212</t>
  </si>
  <si>
    <t>045-790-1285</t>
  </si>
  <si>
    <t>03-5816-1364</t>
  </si>
  <si>
    <t>4-004397</t>
  </si>
  <si>
    <t>03-5954-7696</t>
  </si>
  <si>
    <t>長尾　圭司</t>
  </si>
  <si>
    <t>株式会社青測コンサルタント</t>
  </si>
  <si>
    <t>阿部　紘</t>
  </si>
  <si>
    <t>石川　賢一</t>
  </si>
  <si>
    <t>北村　彰秀</t>
  </si>
  <si>
    <t>茨城県水戸市桜川1-5-15</t>
  </si>
  <si>
    <t>中原　巖</t>
  </si>
  <si>
    <t>澁谷　直樹</t>
  </si>
  <si>
    <t>柿崎　勉</t>
  </si>
  <si>
    <t>湯浅　武夫</t>
  </si>
  <si>
    <t>吉池　航</t>
  </si>
  <si>
    <t>吉田　典明</t>
  </si>
  <si>
    <t>正和設計株式会社茨城営業所</t>
  </si>
  <si>
    <t>大本　修</t>
  </si>
  <si>
    <t>稲村　冨士男</t>
  </si>
  <si>
    <t>高橋　努</t>
  </si>
  <si>
    <t>辻本　茂</t>
  </si>
  <si>
    <t>神奈川県横浜市港南区丸山台２－１－１</t>
  </si>
  <si>
    <t>静岡県静岡市葵区西千代田町２９－３０</t>
  </si>
  <si>
    <t>石川県金沢市広岡３－３－７７　ＪＲ金沢駅西第一ＮＫビル７階</t>
  </si>
  <si>
    <t>大阪府大阪市中央区南船場１－１７－１１</t>
  </si>
  <si>
    <t>東京都港区港南１－２－７０</t>
  </si>
  <si>
    <t>東京都多摩市馬引沢１－９－６</t>
  </si>
  <si>
    <t>宮城県仙台市青葉区国分町３ー８ー１４</t>
  </si>
  <si>
    <t>東京都目黒区下目黒１－７－１</t>
  </si>
  <si>
    <t>茨城県東茨城郡城里町石塚９３１－３</t>
  </si>
  <si>
    <t>06-7174-8777</t>
  </si>
  <si>
    <t>047-359-4111</t>
  </si>
  <si>
    <t>042-373-3011</t>
  </si>
  <si>
    <t>058-271-2501</t>
  </si>
  <si>
    <t>167-0043</t>
  </si>
  <si>
    <t>343-0807</t>
  </si>
  <si>
    <t>376-0013</t>
  </si>
  <si>
    <t>東京都渋谷区笹塚1-54-7</t>
  </si>
  <si>
    <t>162-0041</t>
  </si>
  <si>
    <t>ケーリンク</t>
  </si>
  <si>
    <t>114-0012</t>
  </si>
  <si>
    <t>101-0062</t>
  </si>
  <si>
    <t>101-0051</t>
  </si>
  <si>
    <t>302-0033</t>
  </si>
  <si>
    <t>317-0073</t>
  </si>
  <si>
    <t>309-1211</t>
  </si>
  <si>
    <t>300-2612</t>
  </si>
  <si>
    <t>270-0035</t>
  </si>
  <si>
    <t>306-0021</t>
  </si>
  <si>
    <t>164-0011</t>
  </si>
  <si>
    <t>270-0162</t>
  </si>
  <si>
    <t>ランドコンサルタント</t>
  </si>
  <si>
    <t>ユーロフィンニホンカンキョウ</t>
  </si>
  <si>
    <t>千葉県千葉市稲毛区園生町２６６－６</t>
  </si>
  <si>
    <t>ユウデンキセッケイカンリジムショ</t>
  </si>
  <si>
    <t>112-0011</t>
  </si>
  <si>
    <t>ミツキョウドウケンセツコンサルタント</t>
  </si>
  <si>
    <t>フジコンサルタンツ</t>
  </si>
  <si>
    <t>フクトミケンチクセッケイジムショ</t>
  </si>
  <si>
    <t>ファウンド　スタジオ</t>
  </si>
  <si>
    <t>ニックスサンキ</t>
  </si>
  <si>
    <t>トラバース</t>
  </si>
  <si>
    <t>チュウオウセッケイギジュツケンキュウショ</t>
  </si>
  <si>
    <t>シオザキテクノブレイン</t>
  </si>
  <si>
    <t>コウヤマケンチクケンキュウショ</t>
  </si>
  <si>
    <t>029-231-1824</t>
  </si>
  <si>
    <t>ケイカンセッケイ　トウキョウ</t>
  </si>
  <si>
    <t>クロサワソクリョウセッケイ</t>
  </si>
  <si>
    <t>クロカワキショウケンチクトシセッケイジムショ</t>
  </si>
  <si>
    <t>カネハラソクリョウセッケイ</t>
  </si>
  <si>
    <t>エープラニング</t>
  </si>
  <si>
    <t>エイケイエイチケンチクセッケイシツ</t>
  </si>
  <si>
    <t>047-452-1311</t>
  </si>
  <si>
    <t>アレックス</t>
  </si>
  <si>
    <t>イ</t>
  </si>
  <si>
    <t>ウ</t>
  </si>
  <si>
    <t>オ</t>
  </si>
  <si>
    <t>サ</t>
  </si>
  <si>
    <t>テ</t>
  </si>
  <si>
    <t>ト</t>
  </si>
  <si>
    <t>ノ</t>
  </si>
  <si>
    <t>ヘ</t>
  </si>
  <si>
    <t>茨城県常陸大宮市泉1136ｰ7</t>
  </si>
  <si>
    <t>ル</t>
  </si>
  <si>
    <t>0438-36-5001</t>
  </si>
  <si>
    <t>029-306-6387</t>
  </si>
  <si>
    <t>株式会社アルメック</t>
  </si>
  <si>
    <t>別IDで登録</t>
    <rPh sb="0" eb="1">
      <t>ベツ</t>
    </rPh>
    <rPh sb="4" eb="6">
      <t>トウロク</t>
    </rPh>
    <phoneticPr fontId="4"/>
  </si>
  <si>
    <t>0295-58-7550</t>
  </si>
  <si>
    <t>株式会社中庭測量コンサルタント</t>
  </si>
  <si>
    <t>株式会社光洋都市技術コンサルタント</t>
  </si>
  <si>
    <t>029-291-7881</t>
  </si>
  <si>
    <t>980-0802</t>
  </si>
  <si>
    <t>310-0013</t>
  </si>
  <si>
    <t>茨城県古河市水海２０５３－１</t>
  </si>
  <si>
    <t>03-6327-8070</t>
  </si>
  <si>
    <t>古川　大輔</t>
  </si>
  <si>
    <t>5-004655</t>
  </si>
  <si>
    <t>島　俊幸</t>
  </si>
  <si>
    <t>03-6386-4018</t>
  </si>
  <si>
    <t>03-6383-4736</t>
  </si>
  <si>
    <t>06-6441-1050</t>
  </si>
  <si>
    <t>大滝　明人</t>
  </si>
  <si>
    <t>03-6383-4737</t>
  </si>
  <si>
    <t>06-6222-1451</t>
  </si>
  <si>
    <t>311-2424</t>
  </si>
  <si>
    <t>カズサカンキョウチョウサセンター</t>
  </si>
  <si>
    <t>瀧　浩一</t>
  </si>
  <si>
    <t>0299-57-1037</t>
  </si>
  <si>
    <t>048-640-5412</t>
  </si>
  <si>
    <t>東京都江東区亀戸1-8-7</t>
  </si>
  <si>
    <t>03-5609-4789</t>
  </si>
  <si>
    <t>03-5308-0832</t>
  </si>
  <si>
    <t>塩谷　修一</t>
  </si>
  <si>
    <t>神奈川県横浜市青葉区あざみ野南2-4-1</t>
  </si>
  <si>
    <t>茨城県水戸市泉町1-1-4</t>
  </si>
  <si>
    <t>048-862-2200</t>
  </si>
  <si>
    <t>桑野　尚二朗</t>
  </si>
  <si>
    <t>5-004707</t>
  </si>
  <si>
    <t>茨城県水戸市梅香1-5-5</t>
  </si>
  <si>
    <t>アルメック</t>
  </si>
  <si>
    <t>コウヨウダイイチコンサルタンツ</t>
  </si>
  <si>
    <t>5-004710</t>
  </si>
  <si>
    <t>5-004690</t>
  </si>
  <si>
    <t>5-004692</t>
  </si>
  <si>
    <t>5-004704</t>
  </si>
  <si>
    <t>5-004703</t>
  </si>
  <si>
    <t>4-004378</t>
  </si>
  <si>
    <t>5-004667</t>
  </si>
  <si>
    <t>5-004654</t>
  </si>
  <si>
    <t>4-004358</t>
  </si>
  <si>
    <t>4-004335</t>
  </si>
  <si>
    <t>4-004221</t>
  </si>
  <si>
    <t>5-004150</t>
  </si>
  <si>
    <t>株式会社　坂茂建築設計</t>
  </si>
  <si>
    <t>株式会社栄設計</t>
  </si>
  <si>
    <t>かなめ測量株式会社</t>
  </si>
  <si>
    <t>マスプロ電工株式会社東京支店</t>
  </si>
  <si>
    <t>株式会社水文環境</t>
  </si>
  <si>
    <t>大日本ダイヤコンサルタント株式会社水戸事務所</t>
  </si>
  <si>
    <t>株式会社エスビイデー茨城営業所</t>
  </si>
  <si>
    <t>中西　新二</t>
  </si>
  <si>
    <t>株式会社山形測量</t>
  </si>
  <si>
    <t>株式会社エーシーエ設計東京支社</t>
  </si>
  <si>
    <t>　有限会社吉田建築計画事務所</t>
  </si>
  <si>
    <t>株式会社東洋測量設計</t>
  </si>
  <si>
    <t>日本海上工事株式会社</t>
  </si>
  <si>
    <t>株式会社横打</t>
  </si>
  <si>
    <t>株式会社鈴木設計常陸大宮営業所</t>
  </si>
  <si>
    <t>株式会社大貫測量設計</t>
  </si>
  <si>
    <t>取締役副社長</t>
  </si>
  <si>
    <t>東京本店長</t>
  </si>
  <si>
    <t>小菅　敏裕</t>
  </si>
  <si>
    <t>小池　盛文</t>
  </si>
  <si>
    <t>柳澤　良一</t>
  </si>
  <si>
    <t>相坂　研介</t>
  </si>
  <si>
    <t>大浦　英樹</t>
  </si>
  <si>
    <t>長谷川　淳</t>
  </si>
  <si>
    <t>水島　裕幸</t>
  </si>
  <si>
    <t>鈴木　敦司</t>
  </si>
  <si>
    <t>疋田　敬之</t>
  </si>
  <si>
    <t>山形　亜由美</t>
  </si>
  <si>
    <t>本間　徳也</t>
  </si>
  <si>
    <t>野藤　大寛</t>
  </si>
  <si>
    <t>埼玉県上尾市大字地頭方332ｰ7</t>
  </si>
  <si>
    <t>大橋　忠夫</t>
  </si>
  <si>
    <t>佐野　貴俊</t>
  </si>
  <si>
    <t>153-0043</t>
  </si>
  <si>
    <t>小園　照弘</t>
  </si>
  <si>
    <t>有原　正勝</t>
  </si>
  <si>
    <t>長瀧　大暉</t>
  </si>
  <si>
    <t>青山　直樹</t>
  </si>
  <si>
    <t>園田　孝司</t>
  </si>
  <si>
    <t>山根　啓典</t>
  </si>
  <si>
    <t>中村　信秀</t>
  </si>
  <si>
    <t>石田　洋平</t>
  </si>
  <si>
    <t>金井　俊明</t>
  </si>
  <si>
    <t>川鍋　範廣</t>
  </si>
  <si>
    <t>鉾岩　崇</t>
  </si>
  <si>
    <t>小林　博之</t>
  </si>
  <si>
    <t>03-6381-3462</t>
  </si>
  <si>
    <t>03-3396-8141</t>
  </si>
  <si>
    <t>山田　博則</t>
  </si>
  <si>
    <t>子安　研一</t>
  </si>
  <si>
    <t>伊藤　康博</t>
  </si>
  <si>
    <t>西村　勝弘</t>
  </si>
  <si>
    <t>長野県長野市南千歳1-7-12</t>
  </si>
  <si>
    <t>東京都世田谷区松原5ｰ2ｰ4</t>
  </si>
  <si>
    <t>茨城県龍ケ崎市小通幸谷町176-1-109</t>
  </si>
  <si>
    <t>東京都品川区西五反田4ｰ32ｰ1 東京日産西五反田ﾋﾞﾙ10階</t>
  </si>
  <si>
    <t>茨城県石岡市まいえ2674-20</t>
  </si>
  <si>
    <t>東京都千代田区麹町1-3-11</t>
  </si>
  <si>
    <t>東京都千代田区神田平河町1番地</t>
  </si>
  <si>
    <t>東京都台東区東上野2-2-1品田ﾋﾞﾙ101</t>
  </si>
  <si>
    <t>東京都世田谷区代沢2-16-7-1階</t>
  </si>
  <si>
    <t>茨城県水戸市笠原町350-17</t>
  </si>
  <si>
    <t>茨城県ひたちなか市東石川210-1</t>
  </si>
  <si>
    <t>野口　桂司</t>
  </si>
  <si>
    <t>茨城県石岡市宇治会1879-2</t>
  </si>
  <si>
    <t>富田　克彦</t>
  </si>
  <si>
    <t>東京都新宿区百人町1-13-1</t>
  </si>
  <si>
    <t>東京都千代田区神田須田町1-3-9 PMO神田万世橋4階</t>
  </si>
  <si>
    <t>東京都千代田区神田美土代町5-2</t>
  </si>
  <si>
    <t>東京都中央区日本橋1-2-10(次のﾋﾞﾙを除く)</t>
  </si>
  <si>
    <t>ノギセッケイジムショ</t>
  </si>
  <si>
    <t>東京都千代田区神田小川町3ｰ26ｰ8</t>
  </si>
  <si>
    <t>東京都豊島区東池袋1-33-8 NBF池袋ﾀﾜｰ7階</t>
  </si>
  <si>
    <t>埼玉県さいたま市浦和区北浦和北浦和1-6-15 1階</t>
  </si>
  <si>
    <t>茨城県猿島郡境町大字塚崎772-10</t>
  </si>
  <si>
    <t>026-227-4831</t>
  </si>
  <si>
    <t>0297-84-6066</t>
  </si>
  <si>
    <t>029-879-7770</t>
  </si>
  <si>
    <t>03-6380-9141</t>
  </si>
  <si>
    <t>045-911-9669</t>
  </si>
  <si>
    <t>03-5829-6821</t>
  </si>
  <si>
    <t>03-5830-7017</t>
  </si>
  <si>
    <t>029-225-5949</t>
  </si>
  <si>
    <t>029-350-9177</t>
  </si>
  <si>
    <t>029-266-3536</t>
  </si>
  <si>
    <t>029-306-9208</t>
  </si>
  <si>
    <t>03-5604-9187</t>
  </si>
  <si>
    <t>026-227-4719</t>
  </si>
  <si>
    <t>029-231-1823</t>
  </si>
  <si>
    <t>0299-40-9154</t>
  </si>
  <si>
    <t>029-306-6890</t>
  </si>
  <si>
    <t>029-225-6847</t>
  </si>
  <si>
    <t>029-229-3585</t>
  </si>
  <si>
    <t>アースコンサル</t>
  </si>
  <si>
    <t>03-3980-3912</t>
  </si>
  <si>
    <t>029-306-9209</t>
  </si>
  <si>
    <t>03-5604-9188</t>
  </si>
  <si>
    <t>上田　純也</t>
  </si>
  <si>
    <t>小林　博美</t>
  </si>
  <si>
    <t>浦野　幹夫</t>
  </si>
  <si>
    <t>栄徳　洋平</t>
  </si>
  <si>
    <t>瀧田　和也</t>
  </si>
  <si>
    <t>馬場　栄治</t>
  </si>
  <si>
    <t>内田　篤貴</t>
  </si>
  <si>
    <t>細洞　克己</t>
  </si>
  <si>
    <t>冨山　英明</t>
  </si>
  <si>
    <t>岡山県岡山市北区駅前町１－５－１８</t>
  </si>
  <si>
    <t>043-306-8913</t>
  </si>
  <si>
    <t>03-3580-2364</t>
  </si>
  <si>
    <t>380-0823</t>
  </si>
  <si>
    <t>362-0051</t>
  </si>
  <si>
    <t>(作業エリア)</t>
  </si>
  <si>
    <t>130-0012</t>
  </si>
  <si>
    <t>300-2631</t>
  </si>
  <si>
    <t>エムケージオプラン</t>
  </si>
  <si>
    <t>コウトウビセイブツケンキュウショ</t>
  </si>
  <si>
    <t>サカエセッケイ</t>
  </si>
  <si>
    <t>ソウゴウフドウサンカンテイコンサルタント</t>
  </si>
  <si>
    <t>チュウオウコウギョウ</t>
  </si>
  <si>
    <t>チイキカイハツコンサルタンツ</t>
  </si>
  <si>
    <t>ヨコウチ</t>
  </si>
  <si>
    <t>ライジングディ</t>
  </si>
  <si>
    <t>久川　真史</t>
  </si>
  <si>
    <t>平川　佳一</t>
  </si>
  <si>
    <t>工藤　悠</t>
  </si>
  <si>
    <t>松原　重雅</t>
  </si>
  <si>
    <t>045-263-8582</t>
  </si>
  <si>
    <t>鈴木　拓哉</t>
  </si>
  <si>
    <t>外側</t>
    <rPh sb="0" eb="2">
      <t>ガイソク</t>
    </rPh>
    <phoneticPr fontId="4"/>
  </si>
  <si>
    <t>国井　陸郎</t>
  </si>
  <si>
    <t>茨城県水戸市堀町2082-13</t>
  </si>
  <si>
    <t>029-291-4531</t>
  </si>
  <si>
    <t>029-291-4532</t>
  </si>
  <si>
    <t>茨城県水戸市栄町1-10-25</t>
  </si>
  <si>
    <t>榎本　敬大</t>
  </si>
  <si>
    <t>村上　忠昭</t>
  </si>
  <si>
    <t>郵便番号</t>
    <rPh sb="0" eb="4">
      <t>ユウビンバンゴウ</t>
    </rPh>
    <phoneticPr fontId="4"/>
  </si>
  <si>
    <t>能口　卓也</t>
  </si>
  <si>
    <t>03-5484-1550</t>
  </si>
  <si>
    <t>福岡　知久</t>
    <rPh sb="0" eb="2">
      <t>フクオカ</t>
    </rPh>
    <rPh sb="3" eb="5">
      <t>トモヒサ</t>
    </rPh>
    <phoneticPr fontId="4"/>
  </si>
  <si>
    <t>エアロトヨタ株式会社水戸支店</t>
  </si>
  <si>
    <t>齋藤　誠</t>
    <rPh sb="0" eb="2">
      <t>サイトウ</t>
    </rPh>
    <rPh sb="3" eb="4">
      <t>マコト</t>
    </rPh>
    <phoneticPr fontId="4"/>
  </si>
  <si>
    <t>西村　幸治</t>
    <rPh sb="0" eb="2">
      <t>ニシムラ</t>
    </rPh>
    <rPh sb="3" eb="4">
      <t>サチ</t>
    </rPh>
    <rPh sb="4" eb="5">
      <t>ナオ</t>
    </rPh>
    <phoneticPr fontId="4"/>
  </si>
  <si>
    <t>川路　明典</t>
    <rPh sb="0" eb="2">
      <t>カワジ</t>
    </rPh>
    <rPh sb="3" eb="5">
      <t>アキノリ</t>
    </rPh>
    <phoneticPr fontId="4"/>
  </si>
  <si>
    <t>増山　保之</t>
  </si>
  <si>
    <t>志藤　保之</t>
    <rPh sb="0" eb="2">
      <t>シトウ</t>
    </rPh>
    <rPh sb="3" eb="5">
      <t>ヤスユキ</t>
    </rPh>
    <phoneticPr fontId="4"/>
  </si>
  <si>
    <t>柳沢　文徳</t>
  </si>
  <si>
    <t>古屋敷　直文</t>
  </si>
  <si>
    <t>小林　裕輝</t>
    <rPh sb="0" eb="2">
      <t>コバヤシ</t>
    </rPh>
    <rPh sb="3" eb="5">
      <t>ヒロキ</t>
    </rPh>
    <phoneticPr fontId="4"/>
  </si>
</sst>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_-* #,##0_-;\-* #,##0_-;_-* &quot;-&quot;_-;_-@_-"/>
    <numFmt numFmtId="177" formatCode="#,##0_ "/>
    <numFmt numFmtId="178" formatCode="#,##0_);[Red]\(#,##0\)"/>
    <numFmt numFmtId="179" formatCode="0_ "/>
  </numFmts>
  <fonts count="24">
    <font>
      <sz val="10"/>
      <color auto="1"/>
      <name val="ＭＳ Ｐゴシック"/>
      <family val="3"/>
    </font>
    <font>
      <sz val="10"/>
      <color auto="1"/>
      <name val="ＭＳ Ｐゴシック"/>
      <family val="3"/>
    </font>
    <font>
      <sz val="10"/>
      <color theme="1"/>
      <name val="ＭＳ Ｐ明朝"/>
      <family val="1"/>
    </font>
    <font>
      <sz val="11"/>
      <color auto="1"/>
      <name val="ＭＳ Ｐゴシック"/>
      <family val="3"/>
    </font>
    <font>
      <sz val="6"/>
      <color auto="1"/>
      <name val="ＭＳ Ｐゴシック"/>
      <family val="3"/>
    </font>
    <font>
      <sz val="9"/>
      <color theme="1"/>
      <name val="ＭＳ Ｐ明朝"/>
      <family val="1"/>
    </font>
    <font>
      <sz val="10"/>
      <color auto="1"/>
      <name val="ＭＳ Ｐ明朝"/>
      <family val="1"/>
    </font>
    <font>
      <sz val="9"/>
      <color auto="1"/>
      <name val="ＭＳ Ｐ明朝"/>
      <family val="1"/>
    </font>
    <font>
      <sz val="9"/>
      <color rgb="FFFF0000"/>
      <name val="ＭＳ Ｐ明朝"/>
      <family val="1"/>
    </font>
    <font>
      <sz val="8"/>
      <color auto="1"/>
      <name val="ＭＳ Ｐ明朝"/>
      <family val="1"/>
    </font>
    <font>
      <b/>
      <sz val="20"/>
      <color auto="1"/>
      <name val="ＭＳ Ｐ明朝"/>
      <family val="1"/>
    </font>
    <font>
      <sz val="12"/>
      <color auto="1"/>
      <name val="ＭＳ 明朝"/>
      <family val="1"/>
    </font>
    <font>
      <b/>
      <sz val="16"/>
      <color auto="1"/>
      <name val="ＭＳ 明朝"/>
      <family val="1"/>
    </font>
    <font>
      <sz val="10"/>
      <color auto="1"/>
      <name val="ＭＳ 明朝"/>
      <family val="1"/>
    </font>
    <font>
      <b/>
      <sz val="12"/>
      <color auto="1"/>
      <name val="ＭＳ 明朝"/>
      <family val="1"/>
    </font>
    <font>
      <sz val="11"/>
      <color auto="1"/>
      <name val="ＭＳ 明朝"/>
      <family val="1"/>
    </font>
    <font>
      <sz val="11"/>
      <color auto="1"/>
      <name val="ＭＳ Ｐ明朝"/>
      <family val="1"/>
    </font>
    <font>
      <sz val="11"/>
      <color rgb="FFFFFF00"/>
      <name val="ＭＳ 明朝"/>
      <family val="1"/>
    </font>
    <font>
      <sz val="16"/>
      <color auto="1"/>
      <name val="ＭＳ 明朝"/>
      <family val="1"/>
    </font>
    <font>
      <sz val="20"/>
      <color auto="1"/>
      <name val="ＭＳ 明朝"/>
      <family val="1"/>
    </font>
    <font>
      <sz val="14"/>
      <color auto="1"/>
      <name val="ＭＳ 明朝"/>
      <family val="1"/>
    </font>
    <font>
      <u/>
      <sz val="12"/>
      <color rgb="FFFF0000"/>
      <name val="HGP創英角ﾎﾟｯﾌﾟ体"/>
      <family val="3"/>
    </font>
    <font>
      <sz val="14"/>
      <color rgb="FFFFFF00"/>
      <name val="ＭＳ 明朝"/>
      <family val="1"/>
    </font>
    <font>
      <sz val="4"/>
      <color auto="1"/>
      <name val="ＭＳ Ｐ明朝"/>
      <family val="1"/>
    </font>
  </fonts>
  <fills count="6">
    <fill>
      <patternFill patternType="none"/>
    </fill>
    <fill>
      <patternFill patternType="gray125"/>
    </fill>
    <fill>
      <patternFill patternType="solid">
        <fgColor rgb="FF00CCFF"/>
        <bgColor indexed="64"/>
      </patternFill>
    </fill>
    <fill>
      <patternFill patternType="solid">
        <fgColor theme="1" tint="0.5"/>
        <bgColor indexed="64"/>
      </patternFill>
    </fill>
    <fill>
      <patternFill patternType="solid">
        <fgColor rgb="FF808080"/>
        <bgColor indexed="64"/>
      </patternFill>
    </fill>
    <fill>
      <patternFill patternType="solid">
        <fgColor indexed="41"/>
        <bgColor indexed="64"/>
      </patternFill>
    </fill>
  </fills>
  <borders count="60">
    <border>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auto="1"/>
      </bottom>
      <diagonal/>
    </border>
    <border>
      <left/>
      <right style="hair">
        <color indexed="64"/>
      </right>
      <top style="thin">
        <color indexed="64"/>
      </top>
      <bottom style="hair">
        <color indexed="64"/>
      </bottom>
      <diagonal/>
    </border>
    <border>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hair">
        <color auto="1"/>
      </bottom>
      <diagonal/>
    </border>
    <border>
      <left/>
      <right style="hair">
        <color indexed="64"/>
      </right>
      <top/>
      <bottom style="hair">
        <color indexed="64"/>
      </bottom>
      <diagonal/>
    </border>
    <border>
      <left/>
      <right style="hair">
        <color indexed="64"/>
      </right>
      <top style="hair">
        <color indexed="64"/>
      </top>
      <bottom style="thin">
        <color auto="1"/>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auto="1"/>
      </bottom>
      <diagonal/>
    </border>
    <border>
      <left style="hair">
        <color indexed="64"/>
      </left>
      <right style="hair">
        <color indexed="64"/>
      </right>
      <top/>
      <bottom style="hair">
        <color indexed="64"/>
      </bottom>
      <diagonal/>
    </border>
    <border>
      <left style="hair">
        <color indexed="64"/>
      </left>
      <right style="hair">
        <color indexed="64"/>
      </right>
      <top style="hair">
        <color auto="1"/>
      </top>
      <bottom style="hair">
        <color indexed="64"/>
      </bottom>
      <diagonal/>
    </border>
    <border>
      <left style="hair">
        <color indexed="64"/>
      </left>
      <right style="hair">
        <color indexed="64"/>
      </right>
      <top style="hair">
        <color indexed="64"/>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hair">
        <color auto="1"/>
      </bottom>
      <diagonal/>
    </border>
    <border>
      <left style="hair">
        <color indexed="64"/>
      </left>
      <right/>
      <top/>
      <bottom style="hair">
        <color indexed="64"/>
      </bottom>
      <diagonal/>
    </border>
    <border>
      <left style="hair">
        <color indexed="64"/>
      </left>
      <right/>
      <top style="hair">
        <color indexed="64"/>
      </top>
      <bottom style="thin">
        <color auto="1"/>
      </bottom>
      <diagonal/>
    </border>
    <border diagonalUp="1">
      <left style="hair">
        <color indexed="64"/>
      </left>
      <right style="hair">
        <color indexed="64"/>
      </right>
      <top style="thin">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hair">
        <color auto="1"/>
      </bottom>
      <diagonal style="hair">
        <color indexed="64"/>
      </diagonal>
    </border>
    <border diagonalUp="1">
      <left style="hair">
        <color indexed="64"/>
      </left>
      <right style="hair">
        <color indexed="64"/>
      </right>
      <top/>
      <bottom style="hair">
        <color indexed="64"/>
      </bottom>
      <diagonal style="hair">
        <color indexed="64"/>
      </diagonal>
    </border>
    <border diagonalUp="1">
      <left style="hair">
        <color indexed="64"/>
      </left>
      <right style="hair">
        <color indexed="64"/>
      </right>
      <top style="hair">
        <color indexed="64"/>
      </top>
      <bottom style="thin">
        <color auto="1"/>
      </bottom>
      <diagonal style="hair">
        <color indexed="64"/>
      </diagonal>
    </border>
    <border>
      <left style="hair">
        <color indexed="64"/>
      </left>
      <right style="hair">
        <color auto="1"/>
      </right>
      <top/>
      <bottom style="hair">
        <color indexed="64"/>
      </bottom>
      <diagonal/>
    </border>
    <border>
      <left style="hair">
        <color indexed="64"/>
      </left>
      <right style="hair">
        <color auto="1"/>
      </right>
      <top style="hair">
        <color indexed="64"/>
      </top>
      <bottom style="hair">
        <color indexed="64"/>
      </bottom>
      <diagonal/>
    </border>
    <border>
      <left style="hair">
        <color indexed="64"/>
      </left>
      <right style="hair">
        <color auto="1"/>
      </right>
      <top style="hair">
        <color indexed="64"/>
      </top>
      <bottom style="thin">
        <color auto="1"/>
      </bottom>
      <diagonal/>
    </border>
    <border>
      <left style="hair">
        <color auto="1"/>
      </left>
      <right style="thin">
        <color auto="1"/>
      </right>
      <top style="hair">
        <color auto="1"/>
      </top>
      <bottom/>
      <diagonal/>
    </border>
    <border>
      <left style="hair">
        <color indexed="64"/>
      </left>
      <right style="thin">
        <color indexed="64"/>
      </right>
      <top style="hair">
        <color indexed="64"/>
      </top>
      <bottom style="hair">
        <color auto="1"/>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176" fontId="1" fillId="0" borderId="0" applyFont="0" applyFill="0" applyBorder="0" applyAlignment="0" applyProtection="0"/>
    <xf numFmtId="0" fontId="1" fillId="0" borderId="0"/>
    <xf numFmtId="0" fontId="2" fillId="0" borderId="0">
      <alignment vertical="center"/>
    </xf>
    <xf numFmtId="0" fontId="2" fillId="0" borderId="0">
      <alignment vertical="center"/>
    </xf>
    <xf numFmtId="0" fontId="3" fillId="0" borderId="0"/>
    <xf numFmtId="0" fontId="3" fillId="0" borderId="0">
      <alignment vertical="center"/>
    </xf>
  </cellStyleXfs>
  <cellXfs count="238">
    <xf numFmtId="0" fontId="0" fillId="0" borderId="0" xfId="0"/>
    <xf numFmtId="0" fontId="5" fillId="0" borderId="0" xfId="3" applyFont="1">
      <alignment vertical="center"/>
    </xf>
    <xf numFmtId="0" fontId="2" fillId="0" borderId="0" xfId="3" applyFont="1">
      <alignment vertical="center"/>
    </xf>
    <xf numFmtId="0" fontId="2" fillId="0" borderId="0" xfId="3" applyFont="1" applyAlignment="1">
      <alignment horizontal="center" vertical="center"/>
    </xf>
    <xf numFmtId="0" fontId="5" fillId="0" borderId="0" xfId="0" applyFont="1" applyAlignment="1">
      <alignment vertical="center" shrinkToFit="1"/>
    </xf>
    <xf numFmtId="0" fontId="6" fillId="0" borderId="0" xfId="0" applyFont="1" applyFill="1" applyAlignment="1">
      <alignment vertical="center" shrinkToFit="1"/>
    </xf>
    <xf numFmtId="0" fontId="5" fillId="0" borderId="1" xfId="3" applyFont="1" applyBorder="1" applyAlignment="1">
      <alignment horizontal="center" vertical="center" shrinkToFit="1"/>
    </xf>
    <xf numFmtId="0" fontId="5" fillId="2" borderId="2" xfId="3" applyFont="1" applyFill="1" applyBorder="1" applyAlignment="1">
      <alignment horizontal="center" vertical="center" shrinkToFit="1"/>
    </xf>
    <xf numFmtId="0" fontId="5" fillId="0" borderId="2" xfId="3"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2" xfId="0" applyFont="1" applyFill="1" applyBorder="1" applyAlignment="1">
      <alignment horizontal="center" vertical="center" shrinkToFit="1"/>
    </xf>
    <xf numFmtId="0" fontId="5" fillId="0" borderId="3" xfId="3" applyFont="1" applyBorder="1" applyAlignment="1">
      <alignment horizontal="center" vertical="center" shrinkToFit="1"/>
    </xf>
    <xf numFmtId="0" fontId="5" fillId="2" borderId="4" xfId="3" applyFont="1" applyFill="1" applyBorder="1" applyAlignment="1">
      <alignment vertical="center" shrinkToFit="1"/>
    </xf>
    <xf numFmtId="0" fontId="5" fillId="0" borderId="4" xfId="0" applyFont="1" applyBorder="1" applyAlignment="1">
      <alignment horizontal="center" vertical="center" shrinkToFit="1"/>
    </xf>
    <xf numFmtId="0" fontId="5" fillId="0" borderId="4" xfId="0" applyFont="1" applyBorder="1" applyAlignment="1">
      <alignment vertical="center" shrinkToFit="1"/>
    </xf>
    <xf numFmtId="0" fontId="5" fillId="0" borderId="5" xfId="3" applyFont="1" applyBorder="1" applyAlignment="1">
      <alignment horizontal="center" vertical="center" shrinkToFit="1"/>
    </xf>
    <xf numFmtId="0" fontId="5" fillId="2" borderId="6" xfId="3" applyFont="1" applyFill="1" applyBorder="1" applyAlignment="1">
      <alignment horizontal="center" vertical="center" shrinkToFit="1"/>
    </xf>
    <xf numFmtId="0" fontId="5" fillId="0" borderId="6" xfId="3" applyFont="1" applyFill="1" applyBorder="1" applyAlignment="1">
      <alignment horizontal="left" vertical="center" shrinkToFit="1"/>
    </xf>
    <xf numFmtId="0" fontId="7" fillId="0" borderId="6" xfId="0" applyFont="1" applyFill="1" applyBorder="1" applyAlignment="1">
      <alignment horizontal="left" vertical="center" shrinkToFit="1"/>
    </xf>
    <xf numFmtId="0" fontId="6" fillId="0" borderId="0" xfId="4" applyFont="1" applyFill="1">
      <alignment vertical="center"/>
    </xf>
    <xf numFmtId="0" fontId="8" fillId="0" borderId="0" xfId="0" applyFont="1" applyFill="1" applyAlignment="1">
      <alignment vertical="center" shrinkToFit="1"/>
    </xf>
    <xf numFmtId="0" fontId="0" fillId="0" borderId="0" xfId="0" applyAlignment="1">
      <alignment horizontal="center"/>
    </xf>
    <xf numFmtId="0" fontId="5" fillId="0" borderId="0" xfId="0" applyFont="1" applyAlignment="1">
      <alignment horizontal="center" vertical="center" shrinkToFit="1"/>
    </xf>
    <xf numFmtId="0" fontId="7" fillId="0" borderId="0" xfId="0" applyFont="1" applyFill="1" applyAlignment="1">
      <alignment vertical="center" shrinkToFit="1"/>
    </xf>
    <xf numFmtId="0" fontId="7" fillId="0" borderId="0" xfId="0" applyFont="1" applyFill="1" applyAlignment="1">
      <alignment horizontal="center" vertical="center" shrinkToFit="1"/>
    </xf>
    <xf numFmtId="177" fontId="7" fillId="0" borderId="0" xfId="0" applyNumberFormat="1" applyFont="1" applyFill="1" applyAlignment="1">
      <alignment vertical="center" shrinkToFit="1"/>
    </xf>
    <xf numFmtId="178" fontId="7" fillId="0" borderId="0" xfId="0" applyNumberFormat="1" applyFont="1" applyFill="1" applyAlignment="1">
      <alignment vertical="center" shrinkToFit="1"/>
    </xf>
    <xf numFmtId="0" fontId="9" fillId="0" borderId="0" xfId="0" applyFont="1" applyFill="1" applyAlignment="1">
      <alignment vertical="center" shrinkToFit="1"/>
    </xf>
    <xf numFmtId="0" fontId="7" fillId="0" borderId="7" xfId="0" applyFont="1" applyFill="1" applyBorder="1" applyAlignment="1">
      <alignment vertical="center" shrinkToFit="1"/>
    </xf>
    <xf numFmtId="0" fontId="0" fillId="0" borderId="7" xfId="0" applyFont="1" applyFill="1" applyBorder="1" applyAlignment="1">
      <alignment vertical="center" shrinkToFit="1"/>
    </xf>
    <xf numFmtId="0" fontId="0" fillId="0" borderId="8" xfId="0" applyFont="1" applyFill="1" applyBorder="1" applyAlignment="1">
      <alignment vertical="center" shrinkToFit="1"/>
    </xf>
    <xf numFmtId="0" fontId="0" fillId="0" borderId="0" xfId="0" applyAlignment="1">
      <alignment horizontal="center" vertical="center"/>
    </xf>
    <xf numFmtId="0" fontId="10" fillId="0" borderId="9" xfId="0" applyFont="1" applyFill="1" applyBorder="1" applyAlignment="1">
      <alignment vertical="center" shrinkToFit="1"/>
    </xf>
    <xf numFmtId="0" fontId="7" fillId="0" borderId="10" xfId="0" quotePrefix="1" applyNumberFormat="1" applyFont="1" applyFill="1" applyBorder="1" applyAlignment="1">
      <alignment horizontal="center" vertical="center" shrinkToFit="1"/>
    </xf>
    <xf numFmtId="0" fontId="7" fillId="0" borderId="11" xfId="0" quotePrefix="1" applyNumberFormat="1" applyFont="1" applyFill="1" applyBorder="1" applyAlignment="1">
      <alignment horizontal="center" vertical="center" shrinkToFit="1"/>
    </xf>
    <xf numFmtId="0" fontId="5" fillId="0" borderId="10" xfId="0" applyFont="1" applyFill="1" applyBorder="1" applyAlignment="1">
      <alignment horizontal="center" vertical="center" shrinkToFit="1"/>
    </xf>
    <xf numFmtId="0" fontId="5" fillId="0" borderId="12"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5" fillId="3" borderId="12" xfId="0" applyFont="1" applyFill="1" applyBorder="1" applyAlignment="1">
      <alignment horizontal="center" vertical="center" shrinkToFit="1"/>
    </xf>
    <xf numFmtId="0" fontId="5" fillId="0" borderId="13"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5" xfId="0" applyFont="1" applyFill="1" applyBorder="1" applyAlignment="1">
      <alignment horizontal="center" vertical="center" shrinkToFit="1"/>
    </xf>
    <xf numFmtId="0" fontId="7" fillId="0" borderId="16" xfId="0" applyNumberFormat="1" applyFont="1" applyFill="1" applyBorder="1" applyAlignment="1">
      <alignment horizontal="center" vertical="center" shrinkToFit="1"/>
    </xf>
    <xf numFmtId="0" fontId="7" fillId="0" borderId="17" xfId="0" applyNumberFormat="1" applyFont="1" applyFill="1" applyBorder="1" applyAlignment="1">
      <alignment horizontal="center" vertical="center" shrinkToFit="1"/>
    </xf>
    <xf numFmtId="0" fontId="5" fillId="0" borderId="16" xfId="0" applyFont="1" applyFill="1" applyBorder="1" applyAlignment="1">
      <alignment horizontal="center" vertical="center" shrinkToFit="1"/>
    </xf>
    <xf numFmtId="0" fontId="5" fillId="0" borderId="18"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5" fillId="3" borderId="18" xfId="0" applyFont="1" applyFill="1" applyBorder="1" applyAlignment="1">
      <alignment horizontal="center" vertical="center" shrinkToFit="1"/>
    </xf>
    <xf numFmtId="0" fontId="5" fillId="0" borderId="19"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7" fillId="0" borderId="3" xfId="0" quotePrefix="1" applyNumberFormat="1" applyFont="1" applyFill="1" applyBorder="1" applyAlignment="1">
      <alignment horizontal="center" vertical="center" shrinkToFit="1"/>
    </xf>
    <xf numFmtId="0" fontId="7" fillId="0" borderId="22" xfId="0" quotePrefix="1" applyNumberFormat="1" applyFont="1" applyFill="1" applyBorder="1" applyAlignment="1">
      <alignment horizontal="center" vertical="center" shrinkToFit="1"/>
    </xf>
    <xf numFmtId="0" fontId="5" fillId="0" borderId="3" xfId="0" applyFont="1" applyFill="1" applyBorder="1" applyAlignment="1">
      <alignment horizontal="left" vertical="center" shrinkToFit="1"/>
    </xf>
    <xf numFmtId="0" fontId="5" fillId="0" borderId="4" xfId="0" applyFont="1" applyFill="1" applyBorder="1" applyAlignment="1">
      <alignment horizontal="left" vertical="center" shrinkToFit="1"/>
    </xf>
    <xf numFmtId="0" fontId="5" fillId="3" borderId="4" xfId="0" applyFont="1" applyFill="1" applyBorder="1" applyAlignment="1">
      <alignment horizontal="left" vertical="center" shrinkToFit="1"/>
    </xf>
    <xf numFmtId="0" fontId="7" fillId="0" borderId="4" xfId="0" applyFont="1" applyFill="1" applyBorder="1" applyAlignment="1">
      <alignment horizontal="left" vertical="center" shrinkToFit="1"/>
    </xf>
    <xf numFmtId="0" fontId="5" fillId="4" borderId="4" xfId="0" applyFont="1" applyFill="1" applyBorder="1" applyAlignment="1">
      <alignment horizontal="left" vertical="center" shrinkToFit="1"/>
    </xf>
    <xf numFmtId="0" fontId="5" fillId="0" borderId="23" xfId="0" applyFont="1" applyFill="1" applyBorder="1" applyAlignment="1">
      <alignment horizontal="left" vertical="center" shrinkToFit="1"/>
    </xf>
    <xf numFmtId="0" fontId="5" fillId="0" borderId="24" xfId="0" applyFont="1" applyFill="1" applyBorder="1" applyAlignment="1">
      <alignment horizontal="left" vertical="center" shrinkToFit="1"/>
    </xf>
    <xf numFmtId="0" fontId="5" fillId="0" borderId="22" xfId="0" applyFont="1" applyFill="1" applyBorder="1" applyAlignment="1">
      <alignment horizontal="left" vertical="center" shrinkToFit="1"/>
    </xf>
    <xf numFmtId="0" fontId="5" fillId="0" borderId="25" xfId="0" applyFont="1" applyFill="1" applyBorder="1" applyAlignment="1">
      <alignment horizontal="left" vertical="center" shrinkToFit="1"/>
    </xf>
    <xf numFmtId="0" fontId="5" fillId="0" borderId="26" xfId="0" applyFont="1" applyFill="1" applyBorder="1" applyAlignment="1">
      <alignment horizontal="left" vertical="center" shrinkToFit="1"/>
    </xf>
    <xf numFmtId="0" fontId="7" fillId="0" borderId="3" xfId="0" applyNumberFormat="1" applyFont="1" applyFill="1" applyBorder="1" applyAlignment="1">
      <alignment horizontal="center" vertical="center" shrinkToFit="1"/>
    </xf>
    <xf numFmtId="0" fontId="7" fillId="0" borderId="22" xfId="0" applyFont="1" applyFill="1" applyBorder="1" applyAlignment="1">
      <alignment horizontal="center" vertical="center" shrinkToFit="1"/>
    </xf>
    <xf numFmtId="0" fontId="5" fillId="0" borderId="27" xfId="3" applyFont="1" applyFill="1" applyBorder="1" applyAlignment="1">
      <alignment horizontal="center" vertical="center" shrinkToFit="1"/>
    </xf>
    <xf numFmtId="0" fontId="5" fillId="0" borderId="28" xfId="0" applyFont="1" applyFill="1" applyBorder="1" applyAlignment="1">
      <alignment horizontal="center" vertical="center" shrinkToFit="1"/>
    </xf>
    <xf numFmtId="0" fontId="7" fillId="0" borderId="28" xfId="0" applyFont="1" applyFill="1" applyBorder="1" applyAlignment="1">
      <alignment horizontal="center" vertical="center" shrinkToFit="1"/>
    </xf>
    <xf numFmtId="0" fontId="5" fillId="3" borderId="28" xfId="0" applyFont="1" applyFill="1" applyBorder="1" applyAlignment="1">
      <alignment horizontal="center" vertical="center" shrinkToFit="1"/>
    </xf>
    <xf numFmtId="0" fontId="5" fillId="4" borderId="28" xfId="0" applyFont="1" applyFill="1" applyBorder="1" applyAlignment="1">
      <alignment horizontal="center" vertical="center" shrinkToFit="1"/>
    </xf>
    <xf numFmtId="0" fontId="5" fillId="0" borderId="29"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4" borderId="18"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4" borderId="4"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4" xfId="0" applyFont="1" applyFill="1" applyBorder="1" applyAlignment="1">
      <alignment horizontal="center" vertical="center" shrinkToFit="1"/>
    </xf>
    <xf numFmtId="0" fontId="5" fillId="0" borderId="26"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7" fillId="4" borderId="4"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26" xfId="0" applyFont="1" applyFill="1" applyBorder="1" applyAlignment="1">
      <alignment horizontal="center" vertical="center" shrinkToFit="1"/>
    </xf>
    <xf numFmtId="0" fontId="7" fillId="0" borderId="32" xfId="0" applyFont="1" applyFill="1" applyBorder="1" applyAlignment="1">
      <alignment vertical="center" shrinkToFit="1"/>
    </xf>
    <xf numFmtId="0" fontId="7" fillId="0" borderId="33" xfId="0" applyFont="1" applyFill="1" applyBorder="1" applyAlignment="1">
      <alignment vertical="center" shrinkToFit="1"/>
    </xf>
    <xf numFmtId="0" fontId="7" fillId="3" borderId="33" xfId="0" applyFont="1" applyFill="1" applyBorder="1" applyAlignment="1">
      <alignment vertical="center" shrinkToFit="1"/>
    </xf>
    <xf numFmtId="0" fontId="7" fillId="4" borderId="33" xfId="0" applyFont="1" applyFill="1" applyBorder="1" applyAlignment="1">
      <alignment vertical="center" shrinkToFit="1"/>
    </xf>
    <xf numFmtId="0" fontId="7" fillId="0" borderId="34" xfId="0" applyFont="1" applyFill="1" applyBorder="1" applyAlignment="1">
      <alignment vertical="center" shrinkToFit="1"/>
    </xf>
    <xf numFmtId="0" fontId="7" fillId="0" borderId="35" xfId="0" applyFont="1" applyFill="1" applyBorder="1" applyAlignment="1">
      <alignment vertical="center" shrinkToFit="1"/>
    </xf>
    <xf numFmtId="0" fontId="7" fillId="0" borderId="36" xfId="0" applyFont="1" applyFill="1" applyBorder="1" applyAlignment="1">
      <alignment vertical="center" shrinkToFit="1"/>
    </xf>
    <xf numFmtId="0" fontId="7" fillId="0" borderId="37" xfId="0" applyFont="1" applyFill="1" applyBorder="1" applyAlignment="1">
      <alignment vertical="center" shrinkToFit="1"/>
    </xf>
    <xf numFmtId="177" fontId="9" fillId="0" borderId="0" xfId="0" applyNumberFormat="1" applyFont="1" applyFill="1" applyAlignment="1">
      <alignment vertical="center" shrinkToFit="1"/>
    </xf>
    <xf numFmtId="177" fontId="7" fillId="0" borderId="3" xfId="0" applyNumberFormat="1" applyFont="1" applyFill="1" applyBorder="1" applyAlignment="1">
      <alignment horizontal="center" vertical="center" shrinkToFit="1"/>
    </xf>
    <xf numFmtId="177" fontId="7" fillId="0" borderId="22" xfId="0" applyNumberFormat="1" applyFont="1" applyFill="1" applyBorder="1" applyAlignment="1">
      <alignment horizontal="center" vertical="center" shrinkToFit="1"/>
    </xf>
    <xf numFmtId="177" fontId="7" fillId="0" borderId="3" xfId="0" applyNumberFormat="1" applyFont="1" applyFill="1" applyBorder="1" applyAlignment="1">
      <alignment vertical="center" shrinkToFit="1"/>
    </xf>
    <xf numFmtId="177" fontId="7" fillId="0" borderId="4" xfId="0" applyNumberFormat="1" applyFont="1" applyFill="1" applyBorder="1" applyAlignment="1">
      <alignment vertical="center" shrinkToFit="1"/>
    </xf>
    <xf numFmtId="177" fontId="5" fillId="0" borderId="4" xfId="0" applyNumberFormat="1" applyFont="1" applyFill="1" applyBorder="1" applyAlignment="1">
      <alignment vertical="center" shrinkToFit="1"/>
    </xf>
    <xf numFmtId="178" fontId="7" fillId="0" borderId="4" xfId="0" applyNumberFormat="1" applyFont="1" applyFill="1" applyBorder="1" applyAlignment="1">
      <alignment vertical="center" shrinkToFit="1"/>
    </xf>
    <xf numFmtId="177" fontId="5" fillId="3" borderId="4" xfId="0" applyNumberFormat="1" applyFont="1" applyFill="1" applyBorder="1" applyAlignment="1">
      <alignment vertical="center" shrinkToFit="1"/>
    </xf>
    <xf numFmtId="177" fontId="5" fillId="4" borderId="4" xfId="0" applyNumberFormat="1" applyFont="1" applyFill="1" applyBorder="1" applyAlignment="1">
      <alignment vertical="center" shrinkToFit="1"/>
    </xf>
    <xf numFmtId="177" fontId="5" fillId="0" borderId="23" xfId="0" applyNumberFormat="1" applyFont="1" applyFill="1" applyBorder="1" applyAlignment="1">
      <alignment vertical="center" shrinkToFit="1"/>
    </xf>
    <xf numFmtId="177" fontId="5" fillId="0" borderId="24" xfId="0" applyNumberFormat="1" applyFont="1" applyFill="1" applyBorder="1" applyAlignment="1">
      <alignment vertical="center" shrinkToFit="1"/>
    </xf>
    <xf numFmtId="177" fontId="5" fillId="0" borderId="26" xfId="0" applyNumberFormat="1" applyFont="1" applyFill="1" applyBorder="1" applyAlignment="1">
      <alignment vertical="center" shrinkToFit="1"/>
    </xf>
    <xf numFmtId="178" fontId="9" fillId="0" borderId="0" xfId="0" applyNumberFormat="1" applyFont="1" applyFill="1" applyAlignment="1">
      <alignment vertical="center" shrinkToFit="1"/>
    </xf>
    <xf numFmtId="178" fontId="7" fillId="0" borderId="22" xfId="0" quotePrefix="1" applyNumberFormat="1" applyFont="1" applyFill="1" applyBorder="1" applyAlignment="1">
      <alignment horizontal="center" vertical="center" shrinkToFit="1"/>
    </xf>
    <xf numFmtId="178" fontId="5" fillId="0" borderId="3" xfId="0" applyNumberFormat="1" applyFont="1" applyFill="1" applyBorder="1" applyAlignment="1">
      <alignment vertical="center" shrinkToFit="1"/>
    </xf>
    <xf numFmtId="178" fontId="5" fillId="0" borderId="4" xfId="0" applyNumberFormat="1" applyFont="1" applyFill="1" applyBorder="1" applyAlignment="1">
      <alignment vertical="center" shrinkToFit="1"/>
    </xf>
    <xf numFmtId="178" fontId="5" fillId="3" borderId="4" xfId="0" applyNumberFormat="1" applyFont="1" applyFill="1" applyBorder="1" applyAlignment="1">
      <alignment vertical="center" shrinkToFit="1"/>
    </xf>
    <xf numFmtId="178" fontId="5" fillId="4" borderId="4" xfId="0" applyNumberFormat="1" applyFont="1" applyFill="1" applyBorder="1" applyAlignment="1">
      <alignment vertical="center" shrinkToFit="1"/>
    </xf>
    <xf numFmtId="178" fontId="5" fillId="0" borderId="4" xfId="0" applyNumberFormat="1" applyFont="1" applyFill="1" applyBorder="1" applyAlignment="1">
      <alignment horizontal="right" vertical="center" shrinkToFit="1"/>
    </xf>
    <xf numFmtId="178" fontId="7" fillId="0" borderId="4" xfId="0" applyNumberFormat="1" applyFont="1" applyFill="1" applyBorder="1" applyAlignment="1">
      <alignment horizontal="right" vertical="center" shrinkToFit="1"/>
    </xf>
    <xf numFmtId="178" fontId="5" fillId="0" borderId="23" xfId="0" applyNumberFormat="1" applyFont="1" applyFill="1" applyBorder="1" applyAlignment="1">
      <alignment horizontal="right" vertical="center" shrinkToFit="1"/>
    </xf>
    <xf numFmtId="178" fontId="5" fillId="0" borderId="24" xfId="0" applyNumberFormat="1" applyFont="1" applyFill="1" applyBorder="1" applyAlignment="1">
      <alignment horizontal="right" vertical="center" shrinkToFit="1"/>
    </xf>
    <xf numFmtId="178" fontId="5" fillId="0" borderId="26" xfId="0" applyNumberFormat="1" applyFont="1" applyFill="1" applyBorder="1" applyAlignment="1">
      <alignment horizontal="right" vertical="center" shrinkToFit="1"/>
    </xf>
    <xf numFmtId="178" fontId="7" fillId="0" borderId="34" xfId="0" applyNumberFormat="1" applyFont="1" applyFill="1" applyBorder="1" applyAlignment="1">
      <alignment vertical="center" shrinkToFit="1"/>
    </xf>
    <xf numFmtId="0" fontId="7" fillId="3" borderId="34" xfId="0" applyFont="1" applyFill="1" applyBorder="1" applyAlignment="1">
      <alignment vertical="center" shrinkToFit="1"/>
    </xf>
    <xf numFmtId="0" fontId="7" fillId="4" borderId="34" xfId="0" applyFont="1" applyFill="1" applyBorder="1" applyAlignment="1">
      <alignment vertical="center" shrinkToFit="1"/>
    </xf>
    <xf numFmtId="177" fontId="5" fillId="0" borderId="3" xfId="0" applyNumberFormat="1" applyFont="1" applyFill="1" applyBorder="1" applyAlignment="1">
      <alignment vertical="center" shrinkToFit="1"/>
    </xf>
    <xf numFmtId="0" fontId="9" fillId="0" borderId="0" xfId="0" applyFont="1" applyFill="1" applyAlignment="1">
      <alignment horizontal="center" vertical="center" shrinkToFit="1"/>
    </xf>
    <xf numFmtId="0" fontId="7" fillId="0" borderId="28" xfId="0" applyFont="1" applyFill="1" applyBorder="1" applyAlignment="1">
      <alignment vertical="center" shrinkToFit="1"/>
    </xf>
    <xf numFmtId="0" fontId="7" fillId="0" borderId="18" xfId="0" applyFont="1" applyFill="1" applyBorder="1" applyAlignment="1">
      <alignment vertical="center" shrinkToFit="1"/>
    </xf>
    <xf numFmtId="0" fontId="5" fillId="0" borderId="3" xfId="0" applyFont="1" applyFill="1" applyBorder="1" applyAlignment="1">
      <alignment vertical="center" shrinkToFit="1"/>
    </xf>
    <xf numFmtId="0" fontId="7" fillId="0" borderId="4" xfId="0" applyFont="1" applyFill="1" applyBorder="1" applyAlignment="1">
      <alignment vertical="center" shrinkToFit="1"/>
    </xf>
    <xf numFmtId="0" fontId="5" fillId="3" borderId="4" xfId="0" applyFont="1" applyFill="1" applyBorder="1" applyAlignment="1">
      <alignment vertical="center" shrinkToFit="1"/>
    </xf>
    <xf numFmtId="0" fontId="5" fillId="4" borderId="4" xfId="0" applyFont="1" applyFill="1" applyBorder="1" applyAlignment="1">
      <alignment vertical="center" shrinkToFit="1"/>
    </xf>
    <xf numFmtId="0" fontId="5" fillId="0" borderId="23" xfId="0" applyFont="1" applyFill="1" applyBorder="1" applyAlignment="1">
      <alignment vertical="center" shrinkToFit="1"/>
    </xf>
    <xf numFmtId="0" fontId="5" fillId="0" borderId="24" xfId="0" applyFont="1" applyFill="1" applyBorder="1" applyAlignment="1">
      <alignment vertical="center" shrinkToFit="1"/>
    </xf>
    <xf numFmtId="0" fontId="5" fillId="0" borderId="26" xfId="0" applyFont="1" applyFill="1" applyBorder="1" applyAlignment="1">
      <alignment vertical="center" shrinkToFit="1"/>
    </xf>
    <xf numFmtId="0" fontId="5" fillId="0" borderId="38" xfId="0" applyFont="1" applyFill="1" applyBorder="1" applyAlignment="1">
      <alignment horizontal="center" vertical="center" shrinkToFit="1"/>
    </xf>
    <xf numFmtId="0" fontId="5" fillId="0" borderId="39"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7" fillId="0" borderId="5" xfId="0" quotePrefix="1" applyNumberFormat="1" applyFont="1" applyFill="1" applyBorder="1" applyAlignment="1">
      <alignment horizontal="center" vertical="center" shrinkToFit="1"/>
    </xf>
    <xf numFmtId="0" fontId="7" fillId="0" borderId="41" xfId="0" quotePrefix="1" applyNumberFormat="1" applyFont="1" applyFill="1" applyBorder="1" applyAlignment="1">
      <alignment horizontal="center" vertical="center" shrinkToFit="1"/>
    </xf>
    <xf numFmtId="0" fontId="5" fillId="0" borderId="6"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5" fillId="3" borderId="6" xfId="0" applyFont="1" applyFill="1" applyBorder="1" applyAlignment="1">
      <alignment horizontal="center" vertical="center" shrinkToFit="1"/>
    </xf>
    <xf numFmtId="0" fontId="5" fillId="4" borderId="6" xfId="0" applyFont="1" applyFill="1" applyBorder="1" applyAlignment="1">
      <alignment horizontal="center" vertical="center" shrinkToFit="1"/>
    </xf>
    <xf numFmtId="0" fontId="5" fillId="0" borderId="42" xfId="0" applyFont="1" applyFill="1" applyBorder="1" applyAlignment="1">
      <alignment horizontal="center" vertical="center" shrinkToFit="1"/>
    </xf>
    <xf numFmtId="0" fontId="5" fillId="0" borderId="43" xfId="0" applyFont="1" applyFill="1" applyBorder="1" applyAlignment="1">
      <alignment horizontal="center" vertical="center" shrinkToFit="1"/>
    </xf>
    <xf numFmtId="0" fontId="5" fillId="0" borderId="44" xfId="0" applyFont="1" applyFill="1" applyBorder="1" applyAlignment="1">
      <alignment horizontal="center" vertical="center" shrinkToFit="1"/>
    </xf>
    <xf numFmtId="0" fontId="5" fillId="0" borderId="45" xfId="0" applyFont="1" applyFill="1" applyBorder="1" applyAlignment="1">
      <alignment horizontal="center" vertical="center" shrinkToFit="1"/>
    </xf>
    <xf numFmtId="0" fontId="0" fillId="0" borderId="0" xfId="0" applyFont="1" applyFill="1" applyAlignment="1">
      <alignment vertical="center" shrinkToFit="1"/>
    </xf>
    <xf numFmtId="0" fontId="7" fillId="0" borderId="0" xfId="0" applyFont="1" applyFill="1" applyBorder="1" applyAlignment="1">
      <alignment vertical="center" shrinkToFit="1"/>
    </xf>
    <xf numFmtId="0" fontId="8" fillId="0" borderId="0" xfId="0" applyFont="1" applyFill="1" applyBorder="1" applyAlignment="1">
      <alignment vertical="center" shrinkToFit="1"/>
    </xf>
    <xf numFmtId="0" fontId="0" fillId="0" borderId="0" xfId="0" applyBorder="1" applyAlignment="1">
      <alignment horizontal="center" vertical="center"/>
    </xf>
    <xf numFmtId="0" fontId="7" fillId="0" borderId="0" xfId="0" applyFont="1" applyFill="1" applyAlignment="1">
      <alignment horizontal="center" vertical="center" shrinkToFit="1"/>
    </xf>
    <xf numFmtId="0" fontId="0" fillId="0" borderId="0" xfId="0" applyFont="1"/>
    <xf numFmtId="0" fontId="0" fillId="0" borderId="0" xfId="0" applyAlignment="1">
      <alignment horizontal="left"/>
    </xf>
    <xf numFmtId="0" fontId="11" fillId="0" borderId="0" xfId="6" applyFont="1">
      <alignment vertical="center"/>
    </xf>
    <xf numFmtId="0" fontId="12" fillId="0" borderId="0" xfId="6" applyFont="1" applyAlignment="1">
      <alignment horizontal="center" vertical="center"/>
    </xf>
    <xf numFmtId="0" fontId="13" fillId="0" borderId="46" xfId="6" applyFont="1" applyBorder="1" applyAlignment="1">
      <alignment horizontal="distributed" vertical="center" wrapText="1"/>
    </xf>
    <xf numFmtId="0" fontId="13" fillId="0" borderId="47" xfId="6" applyFont="1" applyBorder="1" applyAlignment="1">
      <alignment horizontal="distributed" vertical="center"/>
    </xf>
    <xf numFmtId="0" fontId="13" fillId="0" borderId="48" xfId="6" applyFont="1" applyBorder="1" applyAlignment="1">
      <alignment horizontal="distributed" vertical="center"/>
    </xf>
    <xf numFmtId="0" fontId="13" fillId="0" borderId="49" xfId="6" applyFont="1" applyBorder="1" applyAlignment="1">
      <alignment horizontal="distributed" vertical="center" wrapText="1"/>
    </xf>
    <xf numFmtId="0" fontId="13" fillId="0" borderId="0" xfId="6" applyFont="1" applyBorder="1" applyAlignment="1">
      <alignment horizontal="distributed" vertical="center"/>
    </xf>
    <xf numFmtId="0" fontId="13" fillId="0" borderId="0" xfId="6" applyFont="1">
      <alignment vertical="center"/>
    </xf>
    <xf numFmtId="0" fontId="13" fillId="0" borderId="0" xfId="6" applyFont="1" applyBorder="1">
      <alignment vertical="center"/>
    </xf>
    <xf numFmtId="0" fontId="13" fillId="0" borderId="49" xfId="6" applyFont="1" applyBorder="1" applyAlignment="1">
      <alignment horizontal="distributed" vertical="center"/>
    </xf>
    <xf numFmtId="0" fontId="13" fillId="0" borderId="9" xfId="6" applyFont="1" applyBorder="1" applyAlignment="1">
      <alignment horizontal="distributed" vertical="center"/>
    </xf>
    <xf numFmtId="0" fontId="13" fillId="0" borderId="50" xfId="6" applyFont="1" applyBorder="1" applyAlignment="1">
      <alignment horizontal="distributed" vertical="center"/>
    </xf>
    <xf numFmtId="0" fontId="13" fillId="0" borderId="51" xfId="6" applyFont="1" applyBorder="1" applyAlignment="1">
      <alignment horizontal="distributed" vertical="center"/>
    </xf>
    <xf numFmtId="0" fontId="13" fillId="0" borderId="52" xfId="6" applyFont="1" applyBorder="1" applyAlignment="1">
      <alignment horizontal="distributed" vertical="center"/>
    </xf>
    <xf numFmtId="0" fontId="13" fillId="0" borderId="53" xfId="6" applyFont="1" applyBorder="1" applyAlignment="1">
      <alignment horizontal="distributed" vertical="center" justifyLastLine="1"/>
    </xf>
    <xf numFmtId="0" fontId="13" fillId="0" borderId="54" xfId="6" applyFont="1" applyBorder="1" applyAlignment="1">
      <alignment horizontal="distributed" vertical="center" justifyLastLine="1"/>
    </xf>
    <xf numFmtId="0" fontId="13" fillId="0" borderId="55" xfId="6" applyFont="1" applyBorder="1" applyAlignment="1">
      <alignment horizontal="distributed" vertical="center" justifyLastLine="1"/>
    </xf>
    <xf numFmtId="0" fontId="13" fillId="0" borderId="49" xfId="6" applyFont="1" applyBorder="1" applyAlignment="1">
      <alignment horizontal="distributed" vertical="center" justifyLastLine="1"/>
    </xf>
    <xf numFmtId="0" fontId="13" fillId="0" borderId="0" xfId="6" applyFont="1" applyBorder="1" applyAlignment="1">
      <alignment horizontal="distributed" vertical="center" justifyLastLine="1"/>
    </xf>
    <xf numFmtId="0" fontId="13" fillId="0" borderId="46" xfId="6" applyFont="1" applyBorder="1">
      <alignment vertical="center"/>
    </xf>
    <xf numFmtId="0" fontId="13" fillId="0" borderId="48" xfId="6" applyFont="1" applyBorder="1">
      <alignment vertical="center"/>
    </xf>
    <xf numFmtId="0" fontId="13" fillId="0" borderId="53" xfId="6" applyFont="1" applyBorder="1">
      <alignment vertical="center"/>
    </xf>
    <xf numFmtId="0" fontId="13" fillId="0" borderId="54" xfId="6" applyFont="1" applyBorder="1">
      <alignment vertical="center"/>
    </xf>
    <xf numFmtId="0" fontId="13" fillId="0" borderId="55" xfId="6" applyFont="1" applyBorder="1">
      <alignment vertical="center"/>
    </xf>
    <xf numFmtId="0" fontId="13" fillId="0" borderId="49" xfId="6" applyFont="1" applyBorder="1">
      <alignment vertical="center"/>
    </xf>
    <xf numFmtId="0" fontId="13" fillId="0" borderId="51" xfId="6" applyFont="1" applyBorder="1">
      <alignment vertical="center"/>
    </xf>
    <xf numFmtId="0" fontId="11" fillId="0" borderId="0" xfId="6" applyFont="1" applyBorder="1">
      <alignment vertical="center"/>
    </xf>
    <xf numFmtId="0" fontId="13" fillId="0" borderId="9" xfId="6" applyFont="1" applyBorder="1">
      <alignment vertical="center"/>
    </xf>
    <xf numFmtId="0" fontId="13" fillId="0" borderId="56" xfId="6" applyFont="1" applyBorder="1">
      <alignment vertical="center"/>
    </xf>
    <xf numFmtId="0" fontId="13" fillId="0" borderId="50" xfId="6" applyFont="1" applyBorder="1">
      <alignment vertical="center"/>
    </xf>
    <xf numFmtId="0" fontId="13" fillId="0" borderId="52" xfId="6" applyFont="1" applyBorder="1">
      <alignment vertical="center"/>
    </xf>
    <xf numFmtId="0" fontId="13" fillId="0" borderId="47" xfId="6" applyFont="1" applyBorder="1">
      <alignment vertical="center"/>
    </xf>
    <xf numFmtId="0" fontId="14" fillId="0" borderId="9" xfId="6" applyFont="1" applyBorder="1" applyAlignment="1">
      <alignment horizontal="center" vertical="center"/>
    </xf>
    <xf numFmtId="0" fontId="13" fillId="0" borderId="47" xfId="6" applyFont="1" applyBorder="1" applyAlignment="1">
      <alignment horizontal="center" vertical="center"/>
    </xf>
    <xf numFmtId="0" fontId="13" fillId="0" borderId="46" xfId="6" applyFont="1" applyBorder="1" applyAlignment="1">
      <alignment horizontal="center" vertical="center" wrapText="1"/>
    </xf>
    <xf numFmtId="0" fontId="13" fillId="0" borderId="47" xfId="6" applyFont="1" applyBorder="1" applyAlignment="1">
      <alignment horizontal="center" vertical="center" wrapText="1"/>
    </xf>
    <xf numFmtId="0" fontId="13" fillId="0" borderId="48" xfId="6" applyFont="1" applyBorder="1" applyAlignment="1">
      <alignment horizontal="center" vertical="center" wrapText="1"/>
    </xf>
    <xf numFmtId="0" fontId="13" fillId="0" borderId="57" xfId="6" applyFont="1" applyBorder="1" applyAlignment="1">
      <alignment horizontal="center" vertical="center"/>
    </xf>
    <xf numFmtId="0" fontId="13" fillId="0" borderId="0" xfId="6" applyFont="1" applyBorder="1" applyAlignment="1">
      <alignment horizontal="center" vertical="center"/>
    </xf>
    <xf numFmtId="0" fontId="13" fillId="0" borderId="49" xfId="6" applyFont="1" applyBorder="1" applyAlignment="1">
      <alignment horizontal="center" vertical="center" wrapText="1"/>
    </xf>
    <xf numFmtId="0" fontId="13" fillId="0" borderId="0" xfId="6" applyFont="1" applyBorder="1" applyAlignment="1">
      <alignment horizontal="center" vertical="center" wrapText="1"/>
    </xf>
    <xf numFmtId="0" fontId="13" fillId="0" borderId="9" xfId="6" applyFont="1" applyBorder="1" applyAlignment="1">
      <alignment horizontal="center" vertical="center" wrapText="1"/>
    </xf>
    <xf numFmtId="0" fontId="13" fillId="0" borderId="58" xfId="6" applyFont="1" applyBorder="1" applyAlignment="1">
      <alignment horizontal="center" vertical="center"/>
    </xf>
    <xf numFmtId="0" fontId="13" fillId="0" borderId="51" xfId="6" applyFont="1" applyBorder="1" applyAlignment="1">
      <alignment horizontal="center" vertical="center"/>
    </xf>
    <xf numFmtId="0" fontId="13" fillId="0" borderId="50" xfId="6" applyFont="1" applyBorder="1" applyAlignment="1">
      <alignment horizontal="center" vertical="center" wrapText="1"/>
    </xf>
    <xf numFmtId="0" fontId="13" fillId="0" borderId="51" xfId="6" applyFont="1" applyBorder="1" applyAlignment="1">
      <alignment horizontal="center" vertical="center" wrapText="1"/>
    </xf>
    <xf numFmtId="0" fontId="13" fillId="0" borderId="52" xfId="6" applyFont="1" applyBorder="1" applyAlignment="1">
      <alignment horizontal="center" vertical="center" wrapText="1"/>
    </xf>
    <xf numFmtId="0" fontId="13" fillId="0" borderId="59" xfId="6" applyFont="1" applyBorder="1" applyAlignment="1">
      <alignment horizontal="center" vertical="center"/>
    </xf>
    <xf numFmtId="0" fontId="13" fillId="0" borderId="57" xfId="6" applyFont="1" applyBorder="1">
      <alignment vertical="center"/>
    </xf>
    <xf numFmtId="0" fontId="13" fillId="0" borderId="47" xfId="6" applyFont="1" applyBorder="1" applyAlignment="1">
      <alignment vertical="center" textRotation="255"/>
    </xf>
    <xf numFmtId="0" fontId="13" fillId="0" borderId="58" xfId="6" applyFont="1" applyBorder="1">
      <alignment vertical="center"/>
    </xf>
    <xf numFmtId="0" fontId="11" fillId="0" borderId="58" xfId="6" applyFont="1" applyBorder="1">
      <alignment vertical="center"/>
    </xf>
    <xf numFmtId="0" fontId="13" fillId="0" borderId="58" xfId="6" applyFont="1" applyBorder="1" applyAlignment="1">
      <alignment horizontal="distributed" vertical="center"/>
    </xf>
    <xf numFmtId="0" fontId="15" fillId="0" borderId="59" xfId="6" applyFont="1" applyBorder="1">
      <alignment vertical="center"/>
    </xf>
    <xf numFmtId="0" fontId="11" fillId="0" borderId="59" xfId="6" applyFont="1" applyBorder="1">
      <alignment vertical="center"/>
    </xf>
    <xf numFmtId="179" fontId="16" fillId="0" borderId="0" xfId="0" applyNumberFormat="1" applyFont="1" applyFill="1"/>
    <xf numFmtId="0" fontId="16" fillId="0" borderId="0" xfId="0" applyNumberFormat="1" applyFont="1"/>
    <xf numFmtId="0" fontId="16" fillId="0" borderId="0" xfId="0" applyNumberFormat="1" applyFont="1" applyAlignment="1">
      <alignment horizontal="center" vertical="center" wrapText="1"/>
    </xf>
    <xf numFmtId="0" fontId="16" fillId="0" borderId="0" xfId="0" applyNumberFormat="1" applyFont="1" applyAlignment="1">
      <alignment vertical="center" wrapText="1"/>
    </xf>
    <xf numFmtId="179" fontId="16" fillId="0" borderId="55" xfId="0" applyNumberFormat="1" applyFont="1" applyFill="1" applyBorder="1" applyAlignment="1">
      <alignment horizontal="center" vertical="center" wrapText="1"/>
    </xf>
    <xf numFmtId="179" fontId="16" fillId="5" borderId="55" xfId="0" applyNumberFormat="1" applyFont="1" applyFill="1" applyBorder="1"/>
    <xf numFmtId="0" fontId="16" fillId="0" borderId="55" xfId="0" applyNumberFormat="1" applyFont="1" applyBorder="1" applyAlignment="1">
      <alignment horizontal="center" vertical="center" wrapText="1"/>
    </xf>
    <xf numFmtId="0" fontId="16" fillId="0" borderId="55" xfId="0" applyNumberFormat="1" applyFont="1" applyBorder="1"/>
    <xf numFmtId="0" fontId="16" fillId="0" borderId="55" xfId="0" quotePrefix="1" applyNumberFormat="1" applyFont="1" applyBorder="1" applyAlignment="1">
      <alignment horizontal="center" vertical="center" wrapText="1"/>
    </xf>
    <xf numFmtId="0" fontId="16" fillId="0" borderId="55" xfId="0" applyNumberFormat="1" applyFont="1" applyBorder="1" applyAlignment="1">
      <alignment horizontal="center" vertical="center" shrinkToFit="1"/>
    </xf>
    <xf numFmtId="0" fontId="15" fillId="0" borderId="0" xfId="5" applyFont="1"/>
    <xf numFmtId="0" fontId="15" fillId="0" borderId="0" xfId="5" applyFont="1" applyAlignment="1">
      <alignment horizontal="right"/>
    </xf>
    <xf numFmtId="0" fontId="17" fillId="0" borderId="0" xfId="5" applyFont="1"/>
    <xf numFmtId="0" fontId="18" fillId="0" borderId="0" xfId="5" applyFont="1" applyAlignment="1">
      <alignment horizontal="right" vertical="top"/>
    </xf>
    <xf numFmtId="0" fontId="18" fillId="0" borderId="0" xfId="5" applyFont="1" applyBorder="1" applyAlignment="1">
      <alignment horizontal="left" vertical="center"/>
    </xf>
    <xf numFmtId="0" fontId="18" fillId="0" borderId="0" xfId="5" applyFont="1" applyBorder="1" applyAlignment="1">
      <alignment horizontal="center" vertical="center" shrinkToFit="1"/>
    </xf>
    <xf numFmtId="0" fontId="18" fillId="0" borderId="0" xfId="5" applyFont="1" applyBorder="1" applyAlignment="1">
      <alignment horizontal="left" vertical="center" shrinkToFit="1"/>
    </xf>
    <xf numFmtId="0" fontId="18" fillId="0" borderId="0" xfId="5" applyNumberFormat="1" applyFont="1" applyAlignment="1">
      <alignment horizontal="left" vertical="top"/>
    </xf>
    <xf numFmtId="0" fontId="11" fillId="0" borderId="0" xfId="5" applyFont="1" applyAlignment="1">
      <alignment horizontal="right"/>
    </xf>
    <xf numFmtId="0" fontId="18" fillId="0" borderId="0" xfId="5" applyFont="1" applyAlignment="1">
      <alignment horizontal="left"/>
    </xf>
    <xf numFmtId="0" fontId="15" fillId="0" borderId="0" xfId="5" applyNumberFormat="1" applyFont="1" applyAlignment="1">
      <alignment horizontal="left"/>
    </xf>
    <xf numFmtId="0" fontId="19" fillId="0" borderId="0" xfId="5" applyFont="1"/>
    <xf numFmtId="0" fontId="18" fillId="0" borderId="0" xfId="5" applyFont="1" applyAlignment="1">
      <alignment horizontal="center"/>
    </xf>
    <xf numFmtId="0" fontId="20" fillId="0" borderId="0" xfId="5" applyFont="1"/>
    <xf numFmtId="0" fontId="21" fillId="0" borderId="0" xfId="5" applyFont="1"/>
    <xf numFmtId="0" fontId="17" fillId="0" borderId="52" xfId="5" applyFont="1" applyBorder="1"/>
    <xf numFmtId="0" fontId="17" fillId="0" borderId="0" xfId="5" applyFont="1" applyBorder="1"/>
    <xf numFmtId="0" fontId="17" fillId="0" borderId="54" xfId="5" applyFont="1" applyBorder="1"/>
    <xf numFmtId="0" fontId="22" fillId="0" borderId="54" xfId="5" applyFont="1" applyBorder="1" applyAlignment="1">
      <alignment horizontal="center"/>
    </xf>
    <xf numFmtId="0" fontId="22" fillId="0" borderId="0" xfId="5" applyFont="1" applyBorder="1" applyAlignment="1">
      <alignment horizontal="center"/>
    </xf>
    <xf numFmtId="0" fontId="20" fillId="0" borderId="51" xfId="5" applyFont="1" applyBorder="1" applyAlignment="1">
      <alignment horizontal="center"/>
    </xf>
    <xf numFmtId="0" fontId="20" fillId="0" borderId="47" xfId="5" applyFont="1" applyBorder="1" applyAlignment="1">
      <alignment horizontal="center"/>
    </xf>
    <xf numFmtId="0" fontId="19" fillId="0" borderId="0" xfId="5" applyFont="1" applyBorder="1" applyAlignment="1">
      <alignment horizontal="left" vertical="center"/>
    </xf>
  </cellXfs>
  <cellStyles count="7">
    <cellStyle name="桁区切り 2" xfId="1"/>
    <cellStyle name="標準" xfId="0" builtinId="0"/>
    <cellStyle name="標準 2" xfId="2"/>
    <cellStyle name="標準 2 2" xfId="3"/>
    <cellStyle name="標準 3" xfId="4"/>
    <cellStyle name="標準 4" xfId="5"/>
    <cellStyle name="標準_Book1" xfId="6"/>
  </cellStyles>
  <tableStyles count="0" defaultTableStyle="TableStyleMedium9" defaultPivotStyle="PivotStyleLight16"/>
  <colors>
    <mruColors>
      <color rgb="FF404040"/>
      <color rgb="FF808080"/>
      <color rgb="FF00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2.vml" /><Relationship Id="rId3" Type="http://schemas.openxmlformats.org/officeDocument/2006/relationships/comments" Target="../comments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vmlDrawing" Target="../drawings/vmlDrawing3.vml" /><Relationship Id="rId3"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1:I685"/>
  <sheetViews>
    <sheetView view="pageBreakPreview" zoomScale="85" zoomScaleSheetLayoutView="85" workbookViewId="0"/>
  </sheetViews>
  <sheetFormatPr defaultColWidth="9.109375" defaultRowHeight="12"/>
  <cols>
    <col min="1" max="1" width="10.6640625" style="1" customWidth="1"/>
    <col min="2" max="2" width="7.6640625" style="1" customWidth="1"/>
    <col min="3" max="3" width="36.6640625" style="1" customWidth="1"/>
    <col min="4" max="4" width="15.6640625" style="1" customWidth="1"/>
    <col min="5" max="5" width="7.6640625" style="1" customWidth="1"/>
    <col min="6" max="6" width="25.6640625" style="1" customWidth="1"/>
    <col min="7" max="7" width="10.6640625" style="2" customWidth="1"/>
    <col min="8" max="9" width="9.109375" style="3"/>
    <col min="10" max="16384" width="9.109375" style="2"/>
  </cols>
  <sheetData>
    <row r="1" spans="1:9" ht="18" customHeight="1">
      <c r="A1" s="6" t="s">
        <v>2742</v>
      </c>
      <c r="B1" s="11" t="s">
        <v>1411</v>
      </c>
      <c r="C1" s="11" t="s">
        <v>168</v>
      </c>
      <c r="D1" s="11" t="s">
        <v>880</v>
      </c>
      <c r="E1" s="11" t="s">
        <v>324</v>
      </c>
      <c r="F1" s="15" t="s">
        <v>1112</v>
      </c>
      <c r="H1" s="21" t="s">
        <v>1504</v>
      </c>
      <c r="I1" s="21" t="s">
        <v>554</v>
      </c>
    </row>
    <row r="2" spans="1:9" ht="18" customHeight="1">
      <c r="A2" s="7"/>
      <c r="B2" s="12"/>
      <c r="C2" s="12"/>
      <c r="D2" s="12"/>
      <c r="E2" s="12"/>
      <c r="F2" s="16" t="s">
        <v>2789</v>
      </c>
    </row>
    <row r="3" spans="1:9" ht="18" customHeight="1">
      <c r="A3" s="8" t="s">
        <v>3743</v>
      </c>
      <c r="B3" s="13">
        <f>VLOOKUP($A3,業者詳細!$A$4:$Z$10032,2,)</f>
        <v>3132</v>
      </c>
      <c r="C3" s="14" t="str">
        <f>VLOOKUP($A3,業者詳細!$A$4:$Z$10034,3,)</f>
        <v>有限会社アーキテック</v>
      </c>
      <c r="D3" s="13" t="str">
        <f>VLOOKUP($A3,業者詳細!$A$4:$Z$10034,8,)</f>
        <v>0296-28-2425</v>
      </c>
      <c r="E3" s="13" t="str">
        <f>VLOOKUP($A3,業者詳細!$A$4:$Z$10034,7,)</f>
        <v>内測</v>
      </c>
      <c r="F3" s="17" t="s">
        <v>1066</v>
      </c>
      <c r="H3" s="22" t="str">
        <f>VLOOKUP($A3,電子入札登録状況!$A$1:$G$10000,6,FALSE)</f>
        <v>○</v>
      </c>
      <c r="I3" s="22">
        <f>VLOOKUP($A3,電子入札登録状況!$A$1:$G$10000,7,FALSE)</f>
        <v>530</v>
      </c>
    </row>
    <row r="4" spans="1:9" ht="18" customHeight="1">
      <c r="A4" s="8" t="s">
        <v>5838</v>
      </c>
      <c r="B4" s="13">
        <f>VLOOKUP($A4,業者詳細!$A$4:$Z$10032,2,)</f>
        <v>3719</v>
      </c>
      <c r="C4" s="14" t="str">
        <f>VLOOKUP($A4,業者詳細!$A$4:$Z$10034,3,)</f>
        <v>株式会社アーキプラン</v>
      </c>
      <c r="D4" s="13" t="str">
        <f>VLOOKUP($A4,業者詳細!$A$4:$Z$10034,8,)</f>
        <v>026-227-4831</v>
      </c>
      <c r="E4" s="13" t="str">
        <f>VLOOKUP($A4,業者詳細!$A$4:$Z$10034,7,)</f>
        <v>外測</v>
      </c>
      <c r="F4" s="17" t="s">
        <v>5128</v>
      </c>
      <c r="H4" s="22" t="e">
        <f>VLOOKUP($A4,電子入札登録状況!$A$1:$G$10000,6,FALSE)</f>
        <v>#N/A</v>
      </c>
      <c r="I4" s="22" t="e">
        <f>VLOOKUP($A4,電子入札登録状況!$A$1:$G$10000,7,FALSE)</f>
        <v>#N/A</v>
      </c>
    </row>
    <row r="5" spans="1:9" s="4" customFormat="1" ht="18" customHeight="1">
      <c r="A5" s="8" t="s">
        <v>1031</v>
      </c>
      <c r="B5" s="13">
        <f>VLOOKUP($A5,業者詳細!$A$4:$Z$10032,2,)</f>
        <v>194</v>
      </c>
      <c r="C5" s="14" t="str">
        <f>VLOOKUP($A5,業者詳細!$A$4:$Z$10034,3,)</f>
        <v>株式会社アーク設計</v>
      </c>
      <c r="D5" s="13" t="str">
        <f>VLOOKUP($A5,業者詳細!$A$4:$Z$10034,8,)</f>
        <v>029-231-7277</v>
      </c>
      <c r="E5" s="13" t="str">
        <f>VLOOKUP($A5,業者詳細!$A$4:$Z$10034,7,)</f>
        <v>内測</v>
      </c>
      <c r="F5" s="17" t="s">
        <v>3308</v>
      </c>
      <c r="H5" s="22" t="e">
        <f>VLOOKUP($A5,電子入札登録状況!$A$1:$G$10000,6,FALSE)</f>
        <v>#N/A</v>
      </c>
      <c r="I5" s="22" t="e">
        <f>VLOOKUP($A5,電子入札登録状況!$A$1:$G$10000,7,FALSE)</f>
        <v>#N/A</v>
      </c>
    </row>
    <row r="6" spans="1:9" s="4" customFormat="1" ht="18" customHeight="1">
      <c r="A6" s="8" t="s">
        <v>5722</v>
      </c>
      <c r="B6" s="13">
        <f>VLOOKUP($A6,業者詳細!$A$4:$Z$10032,2,)</f>
        <v>3694</v>
      </c>
      <c r="C6" s="14" t="str">
        <f>VLOOKUP($A6,業者詳細!$A$4:$Z$10034,3,)</f>
        <v>株式会社アースコンサル</v>
      </c>
      <c r="D6" s="13" t="str">
        <f>VLOOKUP($A6,業者詳細!$A$4:$Z$10034,8,)</f>
        <v>0299-23-7220</v>
      </c>
      <c r="E6" s="13" t="str">
        <f>VLOOKUP($A6,業者詳細!$A$4:$Z$10034,7,)</f>
        <v>内測</v>
      </c>
      <c r="F6" s="17" t="s">
        <v>5947</v>
      </c>
      <c r="H6" s="22" t="e">
        <f>VLOOKUP($A6,電子入札登録状況!$A$1:$G$10000,6,FALSE)</f>
        <v>#N/A</v>
      </c>
      <c r="I6" s="22" t="e">
        <f>VLOOKUP($A6,電子入札登録状況!$A$1:$G$10000,7,FALSE)</f>
        <v>#N/A</v>
      </c>
    </row>
    <row r="7" spans="1:9" s="4" customFormat="1" ht="18" customHeight="1">
      <c r="A7" s="8" t="s">
        <v>3571</v>
      </c>
      <c r="B7" s="13">
        <f>VLOOKUP($A7,業者詳細!$A$4:$Z$10032,2,)</f>
        <v>2886</v>
      </c>
      <c r="C7" s="14" t="str">
        <f>VLOOKUP($A7,業者詳細!$A$4:$Z$10034,3,)</f>
        <v>株式会社アースリサーチ茨城営業所</v>
      </c>
      <c r="D7" s="13" t="str">
        <f>VLOOKUP($A7,業者詳細!$A$4:$Z$10034,8,)</f>
        <v>029-303-5415</v>
      </c>
      <c r="E7" s="13" t="str">
        <f>VLOOKUP($A7,業者詳細!$A$4:$Z$10034,7,)</f>
        <v>内測</v>
      </c>
      <c r="F7" s="17" t="s">
        <v>3619</v>
      </c>
      <c r="H7" s="22" t="str">
        <f>VLOOKUP($A7,電子入札登録状況!$A$1:$G$10000,6,FALSE)</f>
        <v>○</v>
      </c>
      <c r="I7" s="22">
        <f>VLOOKUP($A7,電子入札登録状況!$A$1:$G$10000,7,FALSE)</f>
        <v>497</v>
      </c>
    </row>
    <row r="8" spans="1:9" s="4" customFormat="1" ht="18" customHeight="1">
      <c r="A8" s="8" t="s">
        <v>713</v>
      </c>
      <c r="B8" s="13">
        <f>VLOOKUP($A8,業者詳細!$A$4:$Z$10032,2,)</f>
        <v>208</v>
      </c>
      <c r="C8" s="14" t="str">
        <f>VLOOKUP($A8,業者詳細!$A$4:$Z$10034,3,)</f>
        <v>株式会社アーバンシステムコンサルタント</v>
      </c>
      <c r="D8" s="13" t="str">
        <f>VLOOKUP($A8,業者詳細!$A$4:$Z$10034,8,)</f>
        <v>0296-24-3500</v>
      </c>
      <c r="E8" s="13" t="str">
        <f>VLOOKUP($A8,業者詳細!$A$4:$Z$10034,7,)</f>
        <v>内測</v>
      </c>
      <c r="F8" s="17" t="s">
        <v>1101</v>
      </c>
      <c r="H8" s="22" t="e">
        <f>VLOOKUP($A8,電子入札登録状況!$A$1:$G$10000,6,FALSE)</f>
        <v>#N/A</v>
      </c>
      <c r="I8" s="22" t="e">
        <f>VLOOKUP($A8,電子入札登録状況!$A$1:$G$10000,7,FALSE)</f>
        <v>#N/A</v>
      </c>
    </row>
    <row r="9" spans="1:9" s="4" customFormat="1" ht="18" customHeight="1">
      <c r="A9" s="8" t="s">
        <v>185</v>
      </c>
      <c r="B9" s="13">
        <f>VLOOKUP($A9,業者詳細!$A$4:$Z$10032,2,)</f>
        <v>1213</v>
      </c>
      <c r="C9" s="14" t="str">
        <f>VLOOKUP($A9,業者詳細!$A$4:$Z$10034,3,)</f>
        <v>株式会社アール・アイ・エー東京本社</v>
      </c>
      <c r="D9" s="13" t="str">
        <f>VLOOKUP($A9,業者詳細!$A$4:$Z$10034,8,)</f>
        <v>03-3458-0611</v>
      </c>
      <c r="E9" s="13" t="str">
        <f>VLOOKUP($A9,業者詳細!$A$4:$Z$10034,7,)</f>
        <v>外測</v>
      </c>
      <c r="F9" s="17" t="s">
        <v>3612</v>
      </c>
      <c r="H9" s="22" t="e">
        <f>VLOOKUP($A9,電子入札登録状況!$A$1:$G$10000,6,FALSE)</f>
        <v>#N/A</v>
      </c>
      <c r="I9" s="22" t="e">
        <f>VLOOKUP($A9,電子入札登録状況!$A$1:$G$10000,7,FALSE)</f>
        <v>#N/A</v>
      </c>
    </row>
    <row r="10" spans="1:9" s="4" customFormat="1" ht="18" customHeight="1">
      <c r="A10" s="8" t="s">
        <v>3628</v>
      </c>
      <c r="B10" s="13">
        <f>VLOOKUP($A10,業者詳細!$A$4:$Z$10032,2,)</f>
        <v>405</v>
      </c>
      <c r="C10" s="14" t="str">
        <f>VLOOKUP($A10,業者詳細!$A$4:$Z$10034,3,)</f>
        <v>ＲＥＡ増田不動産鑑定事務所</v>
      </c>
      <c r="D10" s="13" t="str">
        <f>VLOOKUP($A10,業者詳細!$A$4:$Z$10034,8,)</f>
        <v>0297-47-5333</v>
      </c>
      <c r="E10" s="13" t="str">
        <f>VLOOKUP($A10,業者詳細!$A$4:$Z$10034,7,)</f>
        <v>内測</v>
      </c>
      <c r="F10" s="17" t="s">
        <v>902</v>
      </c>
      <c r="H10" s="22" t="e">
        <f>VLOOKUP($A10,電子入札登録状況!$A$1:$G$10000,6,FALSE)</f>
        <v>#N/A</v>
      </c>
      <c r="I10" s="22" t="e">
        <f>VLOOKUP($A10,電子入札登録状況!$A$1:$G$10000,7,FALSE)</f>
        <v>#N/A</v>
      </c>
    </row>
    <row r="11" spans="1:9" s="4" customFormat="1" ht="18" customHeight="1">
      <c r="A11" s="8" t="s">
        <v>2571</v>
      </c>
      <c r="B11" s="13">
        <f>VLOOKUP($A11,業者詳細!$A$4:$Z$10032,2,)</f>
        <v>2002</v>
      </c>
      <c r="C11" s="14" t="str">
        <f>VLOOKUP($A11,業者詳細!$A$4:$Z$10034,3,)</f>
        <v>アールテックコンサルタント株式会社</v>
      </c>
      <c r="D11" s="13" t="str">
        <f>VLOOKUP($A11,業者詳細!$A$4:$Z$10034,8,)</f>
        <v>03-6666-1248</v>
      </c>
      <c r="E11" s="13" t="str">
        <f>VLOOKUP($A11,業者詳細!$A$4:$Z$10034,7,)</f>
        <v>外測</v>
      </c>
      <c r="F11" s="17" t="s">
        <v>480</v>
      </c>
      <c r="H11" s="22" t="str">
        <f>VLOOKUP($A11,電子入札登録状況!$A$1:$G$10000,6,FALSE)</f>
        <v>○</v>
      </c>
      <c r="I11" s="22">
        <f>VLOOKUP($A11,電子入札登録状況!$A$1:$G$10000,7,FALSE)</f>
        <v>358</v>
      </c>
    </row>
    <row r="12" spans="1:9" s="4" customFormat="1" ht="18" customHeight="1">
      <c r="A12" s="8" t="s">
        <v>3237</v>
      </c>
      <c r="B12" s="13">
        <f>VLOOKUP($A12,業者詳細!$A$4:$Z$10032,2,)</f>
        <v>2341</v>
      </c>
      <c r="C12" s="14" t="str">
        <f>VLOOKUP($A12,業者詳細!$A$4:$Z$10034,3,)</f>
        <v>株式会社アールピーアイ栃木</v>
      </c>
      <c r="D12" s="13" t="str">
        <f>VLOOKUP($A12,業者詳細!$A$4:$Z$10034,8,)</f>
        <v>028-647-3166</v>
      </c>
      <c r="E12" s="13" t="str">
        <f>VLOOKUP($A12,業者詳細!$A$4:$Z$10034,7,)</f>
        <v>外測</v>
      </c>
      <c r="F12" s="17" t="s">
        <v>3300</v>
      </c>
      <c r="H12" s="22" t="e">
        <f>VLOOKUP($A12,電子入札登録状況!$A$1:$G$10000,6,FALSE)</f>
        <v>#N/A</v>
      </c>
      <c r="I12" s="22" t="e">
        <f>VLOOKUP($A12,電子入札登録状況!$A$1:$G$10000,7,FALSE)</f>
        <v>#N/A</v>
      </c>
    </row>
    <row r="13" spans="1:9" s="4" customFormat="1" ht="18" customHeight="1">
      <c r="A13" s="8" t="s">
        <v>4952</v>
      </c>
      <c r="B13" s="13">
        <f>VLOOKUP($A13,業者詳細!$A$4:$Z$10032,2,)</f>
        <v>3477</v>
      </c>
      <c r="C13" s="14" t="str">
        <f>VLOOKUP($A13,業者詳細!$A$4:$Z$10034,3,)</f>
        <v>株式会社ｉｈｒｍｋ</v>
      </c>
      <c r="D13" s="13" t="str">
        <f>VLOOKUP($A13,業者詳細!$A$4:$Z$10034,8,)</f>
        <v>03-6757-2529</v>
      </c>
      <c r="E13" s="13" t="str">
        <f>VLOOKUP($A13,業者詳細!$A$4:$Z$10034,7,)</f>
        <v>外測</v>
      </c>
      <c r="F13" s="17" t="s">
        <v>3929</v>
      </c>
      <c r="H13" s="22" t="e">
        <f>VLOOKUP($A13,電子入札登録状況!$A$1:$G$10000,6,FALSE)</f>
        <v>#N/A</v>
      </c>
      <c r="I13" s="22" t="e">
        <f>VLOOKUP($A13,電子入札登録状況!$A$1:$G$10000,7,FALSE)</f>
        <v>#N/A</v>
      </c>
    </row>
    <row r="14" spans="1:9" s="4" customFormat="1" ht="18" customHeight="1">
      <c r="A14" s="8" t="s">
        <v>1290</v>
      </c>
      <c r="B14" s="13">
        <f>VLOOKUP($A14,業者詳細!$A$4:$Z$10032,2,)</f>
        <v>2333</v>
      </c>
      <c r="C14" s="14" t="str">
        <f>VLOOKUP($A14,業者詳細!$A$4:$Z$10034,3,)</f>
        <v>株式会社ＩＮＡ新建築研究所</v>
      </c>
      <c r="D14" s="13" t="str">
        <f>VLOOKUP($A14,業者詳細!$A$4:$Z$10034,8,)</f>
        <v>03-5802-3221</v>
      </c>
      <c r="E14" s="13" t="str">
        <f>VLOOKUP($A14,業者詳細!$A$4:$Z$10034,7,)</f>
        <v>外測</v>
      </c>
      <c r="F14" s="17" t="s">
        <v>3608</v>
      </c>
      <c r="H14" s="22" t="str">
        <f>VLOOKUP($A14,電子入札登録状況!$A$1:$G$10000,6,FALSE)</f>
        <v>○</v>
      </c>
      <c r="I14" s="22">
        <f>VLOOKUP($A14,電子入札登録状況!$A$1:$G$10000,7,FALSE)</f>
        <v>356</v>
      </c>
    </row>
    <row r="15" spans="1:9" s="4" customFormat="1" ht="18" customHeight="1">
      <c r="A15" s="8" t="s">
        <v>990</v>
      </c>
      <c r="B15" s="13">
        <f>VLOOKUP($A15,業者詳細!$A$4:$Z$10032,2,)</f>
        <v>2974</v>
      </c>
      <c r="C15" s="14" t="str">
        <f>VLOOKUP($A15,業者詳細!$A$4:$Z$10034,3,)</f>
        <v>株式会社アイコンサルタント北関東支店</v>
      </c>
      <c r="D15" s="13" t="str">
        <f>VLOOKUP($A15,業者詳細!$A$4:$Z$10034,8,)</f>
        <v>029-241-3003</v>
      </c>
      <c r="E15" s="13" t="str">
        <f>VLOOKUP($A15,業者詳細!$A$4:$Z$10034,7,)</f>
        <v>内測</v>
      </c>
      <c r="F15" s="17" t="s">
        <v>2210</v>
      </c>
      <c r="H15" s="22" t="str">
        <f>VLOOKUP($A15,電子入札登録状況!$A$1:$G$10000,6,FALSE)</f>
        <v>○</v>
      </c>
      <c r="I15" s="22">
        <f>VLOOKUP($A15,電子入札登録状況!$A$1:$G$10000,7,FALSE)</f>
        <v>825</v>
      </c>
    </row>
    <row r="16" spans="1:9" s="4" customFormat="1" ht="18" customHeight="1">
      <c r="A16" s="8" t="s">
        <v>5849</v>
      </c>
      <c r="B16" s="13">
        <f>VLOOKUP($A16,業者詳細!$A$4:$Z$10032,2,)</f>
        <v>3620</v>
      </c>
      <c r="C16" s="14" t="str">
        <f>VLOOKUP($A16,業者詳細!$A$4:$Z$10034,3,)</f>
        <v>株式会社相坂研介設計アトリエ</v>
      </c>
      <c r="D16" s="13" t="str">
        <f>VLOOKUP($A16,業者詳細!$A$4:$Z$10034,8,)</f>
        <v>03-6380-9140</v>
      </c>
      <c r="E16" s="13" t="str">
        <f>VLOOKUP($A16,業者詳細!$A$4:$Z$10034,7,)</f>
        <v>外測</v>
      </c>
      <c r="F16" s="17" t="s">
        <v>1277</v>
      </c>
      <c r="H16" s="22" t="e">
        <f>VLOOKUP($A16,電子入札登録状況!$A$1:$G$10000,6,FALSE)</f>
        <v>#N/A</v>
      </c>
      <c r="I16" s="22" t="e">
        <f>VLOOKUP($A16,電子入札登録状況!$A$1:$G$10000,7,FALSE)</f>
        <v>#N/A</v>
      </c>
    </row>
    <row r="17" spans="1:9" s="4" customFormat="1" ht="18" customHeight="1">
      <c r="A17" s="8" t="s">
        <v>103</v>
      </c>
      <c r="B17" s="13">
        <f>VLOOKUP($A17,業者詳細!$A$4:$Z$10032,2,)</f>
        <v>2018</v>
      </c>
      <c r="C17" s="14" t="str">
        <f>VLOOKUP($A17,業者詳細!$A$4:$Z$10034,3,)</f>
        <v>株式会社相澤建築設計事務所</v>
      </c>
      <c r="D17" s="13" t="str">
        <f>VLOOKUP($A17,業者詳細!$A$4:$Z$10034,8,)</f>
        <v>029-876-0617</v>
      </c>
      <c r="E17" s="13" t="str">
        <f>VLOOKUP($A17,業者詳細!$A$4:$Z$10034,7,)</f>
        <v>内測</v>
      </c>
      <c r="F17" s="17" t="s">
        <v>23</v>
      </c>
      <c r="H17" s="22" t="e">
        <f>VLOOKUP($A17,電子入札登録状況!$A$1:$G$10000,6,FALSE)</f>
        <v>#N/A</v>
      </c>
      <c r="I17" s="22" t="e">
        <f>VLOOKUP($A17,電子入札登録状況!$A$1:$G$10000,7,FALSE)</f>
        <v>#N/A</v>
      </c>
    </row>
    <row r="18" spans="1:9" s="4" customFormat="1" ht="18" customHeight="1">
      <c r="A18" s="8" t="s">
        <v>1272</v>
      </c>
      <c r="B18" s="13">
        <f>VLOOKUP($A18,業者詳細!$A$4:$Z$10032,2,)</f>
        <v>686</v>
      </c>
      <c r="C18" s="14" t="str">
        <f>VLOOKUP($A18,業者詳細!$A$4:$Z$10034,3,)</f>
        <v>株式会社愛植物設計事務所</v>
      </c>
      <c r="D18" s="13" t="str">
        <f>VLOOKUP($A18,業者詳細!$A$4:$Z$10034,8,)</f>
        <v>03-3291-3380</v>
      </c>
      <c r="E18" s="13" t="str">
        <f>VLOOKUP($A18,業者詳細!$A$4:$Z$10034,7,)</f>
        <v>外測</v>
      </c>
      <c r="F18" s="17" t="s">
        <v>3142</v>
      </c>
      <c r="H18" s="22" t="e">
        <f>VLOOKUP($A18,電子入札登録状況!$A$1:$G$10000,6,FALSE)</f>
        <v>#N/A</v>
      </c>
      <c r="I18" s="22" t="e">
        <f>VLOOKUP($A18,電子入札登録状況!$A$1:$G$10000,7,FALSE)</f>
        <v>#N/A</v>
      </c>
    </row>
    <row r="19" spans="1:9" s="4" customFormat="1" ht="18" customHeight="1">
      <c r="A19" s="8" t="s">
        <v>2482</v>
      </c>
      <c r="B19" s="13">
        <f>VLOOKUP($A19,業者詳細!$A$4:$Z$10032,2,)</f>
        <v>586</v>
      </c>
      <c r="C19" s="14" t="str">
        <f>VLOOKUP($A19,業者詳細!$A$4:$Z$10034,3,)</f>
        <v>株式会社あい造園設計事務所茨城事務所</v>
      </c>
      <c r="D19" s="13" t="str">
        <f>VLOOKUP($A19,業者詳細!$A$4:$Z$10034,8,)</f>
        <v>029-878-3043</v>
      </c>
      <c r="E19" s="13" t="str">
        <f>VLOOKUP($A19,業者詳細!$A$4:$Z$10034,7,)</f>
        <v>内測</v>
      </c>
      <c r="F19" s="17" t="s">
        <v>853</v>
      </c>
      <c r="H19" s="22" t="str">
        <f>VLOOKUP($A19,電子入札登録状況!$A$1:$G$10000,6,FALSE)</f>
        <v>○</v>
      </c>
      <c r="I19" s="22">
        <f>VLOOKUP($A19,電子入札登録状況!$A$1:$G$10000,7,FALSE)</f>
        <v>225</v>
      </c>
    </row>
    <row r="20" spans="1:9" s="4" customFormat="1" ht="18" customHeight="1">
      <c r="A20" s="8" t="s">
        <v>3025</v>
      </c>
      <c r="B20" s="13">
        <f>VLOOKUP($A20,業者詳細!$A$4:$Z$10032,2,)</f>
        <v>203</v>
      </c>
      <c r="C20" s="14" t="str">
        <f>VLOOKUP($A20,業者詳細!$A$4:$Z$10034,3,)</f>
        <v>株式会社あいだ測量設計</v>
      </c>
      <c r="D20" s="13" t="str">
        <f>VLOOKUP($A20,業者詳細!$A$4:$Z$10034,8,)</f>
        <v>029-865-1072</v>
      </c>
      <c r="E20" s="13" t="str">
        <f>VLOOKUP($A20,業者詳細!$A$4:$Z$10034,7,)</f>
        <v>内測</v>
      </c>
      <c r="F20" s="17" t="s">
        <v>222</v>
      </c>
      <c r="H20" s="22" t="e">
        <f>VLOOKUP($A20,電子入札登録状況!$A$1:$G$10000,6,FALSE)</f>
        <v>#N/A</v>
      </c>
      <c r="I20" s="22" t="e">
        <f>VLOOKUP($A20,電子入札登録状況!$A$1:$G$10000,7,FALSE)</f>
        <v>#N/A</v>
      </c>
    </row>
    <row r="21" spans="1:9" s="4" customFormat="1" ht="18" customHeight="1">
      <c r="A21" s="8" t="s">
        <v>1744</v>
      </c>
      <c r="B21" s="13">
        <f>VLOOKUP($A21,業者詳細!$A$4:$Z$10032,2,)</f>
        <v>1207</v>
      </c>
      <c r="C21" s="14" t="str">
        <f>VLOOKUP($A21,業者詳細!$A$4:$Z$10034,3,)</f>
        <v>株式会社アイ・ディー・エー茨城営業所</v>
      </c>
      <c r="D21" s="13" t="str">
        <f>VLOOKUP($A21,業者詳細!$A$4:$Z$10034,8,)</f>
        <v>0297-21-2236</v>
      </c>
      <c r="E21" s="13" t="str">
        <f>VLOOKUP($A21,業者詳細!$A$4:$Z$10034,7,)</f>
        <v>内測</v>
      </c>
      <c r="F21" s="17" t="s">
        <v>5605</v>
      </c>
      <c r="H21" s="22" t="str">
        <f>VLOOKUP($A21,電子入札登録状況!$A$1:$G$10000,6,FALSE)</f>
        <v>○</v>
      </c>
      <c r="I21" s="22">
        <f>VLOOKUP($A21,電子入札登録状況!$A$1:$G$10000,7,FALSE)</f>
        <v>752</v>
      </c>
    </row>
    <row r="22" spans="1:9" s="4" customFormat="1" ht="18" customHeight="1">
      <c r="A22" s="8" t="s">
        <v>2612</v>
      </c>
      <c r="B22" s="13">
        <f>VLOOKUP($A22,業者詳細!$A$4:$Z$10032,2,)</f>
        <v>3669</v>
      </c>
      <c r="C22" s="14" t="str">
        <f>VLOOKUP($A22,業者詳細!$A$4:$Z$10034,3,)</f>
        <v>株式会社会葉茨城営業所</v>
      </c>
      <c r="D22" s="13" t="str">
        <f>VLOOKUP($A22,業者詳細!$A$4:$Z$10034,8,)</f>
        <v>0299-40-9153</v>
      </c>
      <c r="E22" s="13" t="str">
        <f>VLOOKUP($A22,業者詳細!$A$4:$Z$10034,7,)</f>
        <v>内測</v>
      </c>
      <c r="F22" s="17" t="s">
        <v>1685</v>
      </c>
      <c r="H22" s="22" t="e">
        <f>VLOOKUP($A22,電子入札登録状況!$A$1:$G$10000,6,FALSE)</f>
        <v>#N/A</v>
      </c>
      <c r="I22" s="22" t="e">
        <f>VLOOKUP($A22,電子入札登録状況!$A$1:$G$10000,7,FALSE)</f>
        <v>#N/A</v>
      </c>
    </row>
    <row r="23" spans="1:9" s="4" customFormat="1" ht="18" customHeight="1">
      <c r="A23" s="8" t="s">
        <v>3289</v>
      </c>
      <c r="B23" s="13">
        <f>VLOOKUP($A23,業者詳細!$A$4:$Z$10032,2,)</f>
        <v>2741</v>
      </c>
      <c r="C23" s="14" t="str">
        <f>VLOOKUP($A23,業者詳細!$A$4:$Z$10034,3,)</f>
        <v>株式会社アイビーコンサルタント</v>
      </c>
      <c r="D23" s="13" t="str">
        <f>VLOOKUP($A23,業者詳細!$A$4:$Z$10034,8,)</f>
        <v>0299-94-8586</v>
      </c>
      <c r="E23" s="13" t="str">
        <f>VLOOKUP($A23,業者詳細!$A$4:$Z$10034,7,)</f>
        <v>内測</v>
      </c>
      <c r="F23" s="17" t="s">
        <v>1899</v>
      </c>
      <c r="H23" s="22" t="e">
        <f>VLOOKUP($A23,電子入札登録状況!$A$1:$G$10000,6,FALSE)</f>
        <v>#N/A</v>
      </c>
      <c r="I23" s="22" t="e">
        <f>VLOOKUP($A23,電子入札登録状況!$A$1:$G$10000,7,FALSE)</f>
        <v>#N/A</v>
      </c>
    </row>
    <row r="24" spans="1:9" s="4" customFormat="1" ht="18" customHeight="1">
      <c r="A24" s="8" t="s">
        <v>2405</v>
      </c>
      <c r="B24" s="13">
        <f>VLOOKUP($A24,業者詳細!$A$4:$Z$10032,2,)</f>
        <v>1019</v>
      </c>
      <c r="C24" s="14" t="str">
        <f>VLOOKUP($A24,業者詳細!$A$4:$Z$10034,3,)</f>
        <v>アイレック技建株式会社</v>
      </c>
      <c r="D24" s="13" t="str">
        <f>VLOOKUP($A24,業者詳細!$A$4:$Z$10034,8,)</f>
        <v>03-3845-8109</v>
      </c>
      <c r="E24" s="13" t="str">
        <f>VLOOKUP($A24,業者詳細!$A$4:$Z$10034,7,)</f>
        <v>外測</v>
      </c>
      <c r="F24" s="17" t="s">
        <v>1674</v>
      </c>
      <c r="H24" s="22" t="e">
        <f>VLOOKUP($A24,電子入札登録状況!$A$1:$G$10000,6,FALSE)</f>
        <v>#N/A</v>
      </c>
      <c r="I24" s="22" t="e">
        <f>VLOOKUP($A24,電子入札登録状況!$A$1:$G$10000,7,FALSE)</f>
        <v>#N/A</v>
      </c>
    </row>
    <row r="25" spans="1:9" s="4" customFormat="1" ht="18" customHeight="1">
      <c r="A25" s="8" t="s">
        <v>1160</v>
      </c>
      <c r="B25" s="13">
        <f>VLOOKUP($A25,業者詳細!$A$4:$Z$10032,2,)</f>
        <v>3113</v>
      </c>
      <c r="C25" s="14" t="str">
        <f>VLOOKUP($A25,業者詳細!$A$4:$Z$10034,3,)</f>
        <v>株式会社アイ・ロード</v>
      </c>
      <c r="D25" s="13" t="str">
        <f>VLOOKUP($A25,業者詳細!$A$4:$Z$10034,8,)</f>
        <v>029-257-8331</v>
      </c>
      <c r="E25" s="13" t="str">
        <f>VLOOKUP($A25,業者詳細!$A$4:$Z$10034,7,)</f>
        <v>内測</v>
      </c>
      <c r="F25" s="17" t="s">
        <v>1722</v>
      </c>
      <c r="H25" s="22" t="e">
        <f>VLOOKUP($A25,電子入札登録状況!$A$1:$G$10000,6,FALSE)</f>
        <v>#N/A</v>
      </c>
      <c r="I25" s="22" t="e">
        <f>VLOOKUP($A25,電子入札登録状況!$A$1:$G$10000,7,FALSE)</f>
        <v>#N/A</v>
      </c>
    </row>
    <row r="26" spans="1:9" s="4" customFormat="1" ht="18" customHeight="1">
      <c r="A26" s="8" t="s">
        <v>1687</v>
      </c>
      <c r="B26" s="13">
        <f>VLOOKUP($A26,業者詳細!$A$4:$Z$10032,2,)</f>
        <v>130</v>
      </c>
      <c r="C26" s="14" t="str">
        <f>VLOOKUP($A26,業者詳細!$A$4:$Z$10034,3,)</f>
        <v>株式会社アイワ技研</v>
      </c>
      <c r="D26" s="13" t="str">
        <f>VLOOKUP($A26,業者詳細!$A$4:$Z$10034,8,)</f>
        <v>029-830-1505</v>
      </c>
      <c r="E26" s="13" t="str">
        <f>VLOOKUP($A26,業者詳細!$A$4:$Z$10034,7,)</f>
        <v>内測</v>
      </c>
      <c r="F26" s="17" t="s">
        <v>1049</v>
      </c>
      <c r="H26" s="22" t="str">
        <f>VLOOKUP($A26,電子入札登録状況!$A$1:$G$10000,6,FALSE)</f>
        <v>○</v>
      </c>
      <c r="I26" s="22">
        <f>VLOOKUP($A26,電子入札登録状況!$A$1:$G$10000,7,FALSE)</f>
        <v>417</v>
      </c>
    </row>
    <row r="27" spans="1:9" s="4" customFormat="1" ht="18" customHeight="1">
      <c r="A27" s="8" t="s">
        <v>3548</v>
      </c>
      <c r="B27" s="13">
        <f>VLOOKUP($A27,業者詳細!$A$4:$Z$10032,2,)</f>
        <v>2956</v>
      </c>
      <c r="C27" s="14" t="str">
        <f>VLOOKUP($A27,業者詳細!$A$4:$Z$10034,3,)</f>
        <v>株式会社アオイ補償</v>
      </c>
      <c r="D27" s="13" t="str">
        <f>VLOOKUP($A27,業者詳細!$A$4:$Z$10034,8,)</f>
        <v>029-291-6595</v>
      </c>
      <c r="E27" s="13" t="str">
        <f>VLOOKUP($A27,業者詳細!$A$4:$Z$10034,7,)</f>
        <v>内測</v>
      </c>
      <c r="F27" s="17" t="s">
        <v>1224</v>
      </c>
      <c r="H27" s="22" t="str">
        <f>VLOOKUP($A27,電子入札登録状況!$A$1:$G$10000,6,FALSE)</f>
        <v>○</v>
      </c>
      <c r="I27" s="22">
        <f>VLOOKUP($A27,電子入札登録状況!$A$1:$G$10000,7,FALSE)</f>
        <v>291</v>
      </c>
    </row>
    <row r="28" spans="1:9" s="4" customFormat="1" ht="18" customHeight="1">
      <c r="A28" s="8" t="s">
        <v>4645</v>
      </c>
      <c r="B28" s="13">
        <f>VLOOKUP($A28,業者詳細!$A$4:$Z$10032,2,)</f>
        <v>3626</v>
      </c>
      <c r="C28" s="14" t="str">
        <f>VLOOKUP($A28,業者詳細!$A$4:$Z$10034,3,)</f>
        <v>株式会社青測コンサルタント</v>
      </c>
      <c r="D28" s="13" t="str">
        <f>VLOOKUP($A28,業者詳細!$A$4:$Z$10034,8,)</f>
        <v>0299-77-5038</v>
      </c>
      <c r="E28" s="13" t="str">
        <f>VLOOKUP($A28,業者詳細!$A$4:$Z$10034,7,)</f>
        <v>内測</v>
      </c>
      <c r="F28" s="17" t="s">
        <v>2231</v>
      </c>
      <c r="H28" s="22" t="e">
        <f>VLOOKUP($A28,電子入札登録状況!$A$1:$G$10000,6,FALSE)</f>
        <v>#N/A</v>
      </c>
      <c r="I28" s="22" t="e">
        <f>VLOOKUP($A28,電子入札登録状況!$A$1:$G$10000,7,FALSE)</f>
        <v>#N/A</v>
      </c>
    </row>
    <row r="29" spans="1:9" s="4" customFormat="1" ht="18" customHeight="1">
      <c r="A29" s="8" t="s">
        <v>2268</v>
      </c>
      <c r="B29" s="13">
        <f>VLOOKUP($A29,業者詳細!$A$4:$Z$10032,2,)</f>
        <v>510</v>
      </c>
      <c r="C29" s="14" t="str">
        <f>VLOOKUP($A29,業者詳細!$A$4:$Z$10034,3,)</f>
        <v>有限会社アオヤマ</v>
      </c>
      <c r="D29" s="13" t="str">
        <f>VLOOKUP($A29,業者詳細!$A$4:$Z$10034,8,)</f>
        <v>0295-54-1177</v>
      </c>
      <c r="E29" s="13" t="str">
        <f>VLOOKUP($A29,業者詳細!$A$4:$Z$10034,7,)</f>
        <v>市測</v>
      </c>
      <c r="F29" s="17" t="s">
        <v>2269</v>
      </c>
      <c r="H29" s="22" t="str">
        <f>VLOOKUP($A29,電子入札登録状況!$A$1:$G$10000,6,FALSE)</f>
        <v>○</v>
      </c>
      <c r="I29" s="22">
        <f>VLOOKUP($A29,電子入札登録状況!$A$1:$G$10000,7,FALSE)</f>
        <v>154</v>
      </c>
    </row>
    <row r="30" spans="1:9" s="4" customFormat="1" ht="18" customHeight="1">
      <c r="A30" s="8" t="s">
        <v>729</v>
      </c>
      <c r="B30" s="13">
        <f>VLOOKUP($A30,業者詳細!$A$4:$Z$10032,2,)</f>
        <v>227</v>
      </c>
      <c r="C30" s="14" t="str">
        <f>VLOOKUP($A30,業者詳細!$A$4:$Z$10034,3,)</f>
        <v>株式会社青山建築設計事務所</v>
      </c>
      <c r="D30" s="13" t="str">
        <f>VLOOKUP($A30,業者詳細!$A$4:$Z$10034,8,)</f>
        <v>029-851-7430</v>
      </c>
      <c r="E30" s="13" t="str">
        <f>VLOOKUP($A30,業者詳細!$A$4:$Z$10034,7,)</f>
        <v>内測</v>
      </c>
      <c r="F30" s="17" t="s">
        <v>370</v>
      </c>
      <c r="H30" s="22" t="str">
        <f>VLOOKUP($A30,電子入札登録状況!$A$1:$G$10000,6,FALSE)</f>
        <v>○</v>
      </c>
      <c r="I30" s="22">
        <f>VLOOKUP($A30,電子入札登録状況!$A$1:$G$10000,7,FALSE)</f>
        <v>443</v>
      </c>
    </row>
    <row r="31" spans="1:9" s="4" customFormat="1" ht="18" customHeight="1">
      <c r="A31" s="8" t="s">
        <v>535</v>
      </c>
      <c r="B31" s="13">
        <f>VLOOKUP($A31,業者詳細!$A$4:$Z$10032,2,)</f>
        <v>2823</v>
      </c>
      <c r="C31" s="14" t="str">
        <f>VLOOKUP($A31,業者詳細!$A$4:$Z$10034,3,)</f>
        <v>株式会社アクトプランニング</v>
      </c>
      <c r="D31" s="13" t="str">
        <f>VLOOKUP($A31,業者詳細!$A$4:$Z$10034,8,)</f>
        <v>029-886-9250</v>
      </c>
      <c r="E31" s="13" t="str">
        <f>VLOOKUP($A31,業者詳細!$A$4:$Z$10034,7,)</f>
        <v>内測</v>
      </c>
      <c r="F31" s="17" t="s">
        <v>3146</v>
      </c>
      <c r="H31" s="22" t="e">
        <f>VLOOKUP($A31,電子入札登録状況!$A$1:$G$10000,6,FALSE)</f>
        <v>#N/A</v>
      </c>
      <c r="I31" s="22" t="e">
        <f>VLOOKUP($A31,電子入札登録状況!$A$1:$G$10000,7,FALSE)</f>
        <v>#N/A</v>
      </c>
    </row>
    <row r="32" spans="1:9" s="4" customFormat="1" ht="18" customHeight="1">
      <c r="A32" s="8" t="s">
        <v>2014</v>
      </c>
      <c r="B32" s="13">
        <f>VLOOKUP($A32,業者詳細!$A$4:$Z$10032,2,)</f>
        <v>1014</v>
      </c>
      <c r="C32" s="14" t="str">
        <f>VLOOKUP($A32,業者詳細!$A$4:$Z$10034,3,)</f>
        <v>アクリーグ株式会社茨城営業所</v>
      </c>
      <c r="D32" s="13" t="str">
        <f>VLOOKUP($A32,業者詳細!$A$4:$Z$10034,8,)</f>
        <v>029-817-4898</v>
      </c>
      <c r="E32" s="13" t="str">
        <f>VLOOKUP($A32,業者詳細!$A$4:$Z$10034,7,)</f>
        <v>内測</v>
      </c>
      <c r="F32" s="17" t="s">
        <v>229</v>
      </c>
      <c r="H32" s="22" t="e">
        <f>VLOOKUP($A32,電子入札登録状況!$A$1:$G$10000,6,FALSE)</f>
        <v>#N/A</v>
      </c>
      <c r="I32" s="22" t="e">
        <f>VLOOKUP($A32,電子入札登録状況!$A$1:$G$10000,7,FALSE)</f>
        <v>#N/A</v>
      </c>
    </row>
    <row r="33" spans="1:9" s="4" customFormat="1" ht="18" customHeight="1">
      <c r="A33" s="8" t="s">
        <v>3738</v>
      </c>
      <c r="B33" s="13">
        <f>VLOOKUP($A33,業者詳細!$A$4:$Z$10032,2,)</f>
        <v>3432</v>
      </c>
      <c r="C33" s="14" t="str">
        <f>VLOOKUP($A33,業者詳細!$A$4:$Z$10034,3,)</f>
        <v>株式会社アコード</v>
      </c>
      <c r="D33" s="13" t="str">
        <f>VLOOKUP($A33,業者詳細!$A$4:$Z$10034,8,)</f>
        <v>06-6445-0557</v>
      </c>
      <c r="E33" s="13" t="str">
        <f>VLOOKUP($A33,業者詳細!$A$4:$Z$10034,7,)</f>
        <v>外測</v>
      </c>
      <c r="F33" s="17" t="s">
        <v>3401</v>
      </c>
      <c r="H33" s="22" t="e">
        <f>VLOOKUP($A33,電子入札登録状況!$A$1:$G$10000,6,FALSE)</f>
        <v>#N/A</v>
      </c>
      <c r="I33" s="22" t="e">
        <f>VLOOKUP($A33,電子入札登録状況!$A$1:$G$10000,7,FALSE)</f>
        <v>#N/A</v>
      </c>
    </row>
    <row r="34" spans="1:9" s="4" customFormat="1" ht="18" customHeight="1">
      <c r="A34" s="8" t="s">
        <v>3870</v>
      </c>
      <c r="B34" s="13">
        <f>VLOOKUP($A34,業者詳細!$A$4:$Z$10032,2,)</f>
        <v>2828</v>
      </c>
      <c r="C34" s="14" t="str">
        <f>VLOOKUP($A34,業者詳細!$A$4:$Z$10034,3,)</f>
        <v>有限会社浅野建築設計事務所</v>
      </c>
      <c r="D34" s="13" t="str">
        <f>VLOOKUP($A34,業者詳細!$A$4:$Z$10034,8,)</f>
        <v>029-291-6918</v>
      </c>
      <c r="E34" s="13" t="str">
        <f>VLOOKUP($A34,業者詳細!$A$4:$Z$10034,7,)</f>
        <v>内測</v>
      </c>
      <c r="F34" s="17" t="s">
        <v>834</v>
      </c>
      <c r="H34" s="22" t="e">
        <f>VLOOKUP($A34,電子入札登録状況!$A$1:$G$10000,6,FALSE)</f>
        <v>#N/A</v>
      </c>
      <c r="I34" s="22" t="e">
        <f>VLOOKUP($A34,電子入札登録状況!$A$1:$G$10000,7,FALSE)</f>
        <v>#N/A</v>
      </c>
    </row>
    <row r="35" spans="1:9" s="4" customFormat="1" ht="18" customHeight="1">
      <c r="A35" s="8" t="s">
        <v>933</v>
      </c>
      <c r="B35" s="13">
        <f>VLOOKUP($A35,業者詳細!$A$4:$Z$10032,2,)</f>
        <v>747</v>
      </c>
      <c r="C35" s="14" t="str">
        <f>VLOOKUP($A35,業者詳細!$A$4:$Z$10034,3,)</f>
        <v>株式会社アサノ大成基礎エンジニアリング水戸営業所</v>
      </c>
      <c r="D35" s="13" t="str">
        <f>VLOOKUP($A35,業者詳細!$A$4:$Z$10034,8,)</f>
        <v>029-240-1351</v>
      </c>
      <c r="E35" s="13" t="str">
        <f>VLOOKUP($A35,業者詳細!$A$4:$Z$10034,7,)</f>
        <v>内測</v>
      </c>
      <c r="F35" s="17" t="s">
        <v>3296</v>
      </c>
      <c r="H35" s="22" t="str">
        <f>VLOOKUP($A35,電子入札登録状況!$A$1:$G$10000,6,FALSE)</f>
        <v>○</v>
      </c>
      <c r="I35" s="22">
        <f>VLOOKUP($A35,電子入札登録状況!$A$1:$G$10000,7,FALSE)</f>
        <v>758</v>
      </c>
    </row>
    <row r="36" spans="1:9" s="4" customFormat="1" ht="18" customHeight="1">
      <c r="A36" s="8" t="s">
        <v>354</v>
      </c>
      <c r="B36" s="13">
        <f>VLOOKUP($A36,業者詳細!$A$4:$Z$10032,2,)</f>
        <v>543</v>
      </c>
      <c r="C36" s="14" t="str">
        <f>VLOOKUP($A36,業者詳細!$A$4:$Z$10034,3,)</f>
        <v>エアロトヨタ株式会社水戸支店</v>
      </c>
      <c r="D36" s="13" t="str">
        <f>VLOOKUP($A36,業者詳細!$A$4:$Z$10034,8,)</f>
        <v>029-224-4712</v>
      </c>
      <c r="E36" s="13" t="str">
        <f>VLOOKUP($A36,業者詳細!$A$4:$Z$10034,7,)</f>
        <v>内測</v>
      </c>
      <c r="F36" s="17" t="s">
        <v>2424</v>
      </c>
      <c r="H36" s="22" t="str">
        <f>VLOOKUP($A36,電子入札登録状況!$A$1:$G$10000,6,FALSE)</f>
        <v>○</v>
      </c>
      <c r="I36" s="22">
        <f>VLOOKUP($A36,電子入札登録状況!$A$1:$G$10000,7,FALSE)</f>
        <v>222</v>
      </c>
    </row>
    <row r="37" spans="1:9" s="4" customFormat="1" ht="18" customHeight="1">
      <c r="A37" s="8" t="s">
        <v>3642</v>
      </c>
      <c r="B37" s="13">
        <f>VLOOKUP($A37,業者詳細!$A$4:$Z$10032,2,)</f>
        <v>205</v>
      </c>
      <c r="C37" s="14" t="str">
        <f>VLOOKUP($A37,業者詳細!$A$4:$Z$10034,3,)</f>
        <v>株式会社アサヒコンサルタンツ</v>
      </c>
      <c r="D37" s="13" t="str">
        <f>VLOOKUP($A37,業者詳細!$A$4:$Z$10034,8,)</f>
        <v>029-847-4425</v>
      </c>
      <c r="E37" s="13" t="str">
        <f>VLOOKUP($A37,業者詳細!$A$4:$Z$10034,7,)</f>
        <v>内測</v>
      </c>
      <c r="F37" s="17" t="s">
        <v>3001</v>
      </c>
      <c r="H37" s="22" t="str">
        <f>VLOOKUP($A37,電子入札登録状況!$A$1:$G$10000,6,FALSE)</f>
        <v>○</v>
      </c>
      <c r="I37" s="22">
        <f>VLOOKUP($A37,電子入札登録状況!$A$1:$G$10000,7,FALSE)</f>
        <v>658</v>
      </c>
    </row>
    <row r="38" spans="1:9" s="4" customFormat="1" ht="18" customHeight="1">
      <c r="A38" s="8" t="s">
        <v>2565</v>
      </c>
      <c r="B38" s="13">
        <f>VLOOKUP($A38,業者詳細!$A$4:$Z$10032,2,)</f>
        <v>661</v>
      </c>
      <c r="C38" s="14" t="str">
        <f>VLOOKUP($A38,業者詳細!$A$4:$Z$10034,3,)</f>
        <v>アジア航測株式会社埼玉支店</v>
      </c>
      <c r="D38" s="13" t="str">
        <f>VLOOKUP($A38,業者詳細!$A$4:$Z$10034,8,)</f>
        <v>048-816-3511</v>
      </c>
      <c r="E38" s="13" t="str">
        <f>VLOOKUP($A38,業者詳細!$A$4:$Z$10034,7,)</f>
        <v>外測</v>
      </c>
      <c r="F38" s="17" t="s">
        <v>1623</v>
      </c>
      <c r="H38" s="22" t="str">
        <f>VLOOKUP($A38,電子入札登録状況!$A$1:$G$10000,6,FALSE)</f>
        <v>○</v>
      </c>
      <c r="I38" s="22">
        <f>VLOOKUP($A38,電子入札登録状況!$A$1:$G$10000,7,FALSE)</f>
        <v>85</v>
      </c>
    </row>
    <row r="39" spans="1:9" s="4" customFormat="1" ht="18" customHeight="1">
      <c r="A39" s="8" t="s">
        <v>1832</v>
      </c>
      <c r="B39" s="13">
        <f>VLOOKUP($A39,業者詳細!$A$4:$Z$10032,2,)</f>
        <v>125</v>
      </c>
      <c r="C39" s="14" t="str">
        <f>VLOOKUP($A39,業者詳細!$A$4:$Z$10034,3,)</f>
        <v>株式会社アスカコンサルタント</v>
      </c>
      <c r="D39" s="13" t="str">
        <f>VLOOKUP($A39,業者詳細!$A$4:$Z$10034,8,)</f>
        <v>029-863-2130</v>
      </c>
      <c r="E39" s="13" t="str">
        <f>VLOOKUP($A39,業者詳細!$A$4:$Z$10034,7,)</f>
        <v>内測</v>
      </c>
      <c r="F39" s="17" t="s">
        <v>3744</v>
      </c>
      <c r="H39" s="22" t="e">
        <f>VLOOKUP($A39,電子入札登録状況!$A$1:$G$10000,6,FALSE)</f>
        <v>#N/A</v>
      </c>
      <c r="I39" s="22" t="e">
        <f>VLOOKUP($A39,電子入札登録状況!$A$1:$G$10000,7,FALSE)</f>
        <v>#N/A</v>
      </c>
    </row>
    <row r="40" spans="1:9" s="4" customFormat="1" ht="18" customHeight="1">
      <c r="A40" s="8" t="s">
        <v>2390</v>
      </c>
      <c r="B40" s="13">
        <f>VLOOKUP($A40,業者詳細!$A$4:$Z$10032,2,)</f>
        <v>567</v>
      </c>
      <c r="C40" s="14" t="str">
        <f>VLOOKUP($A40,業者詳細!$A$4:$Z$10034,3,)</f>
        <v>株式会社梓設計企画部門</v>
      </c>
      <c r="D40" s="13" t="str">
        <f>VLOOKUP($A40,業者詳細!$A$4:$Z$10034,8,)</f>
        <v>03-5735-3210</v>
      </c>
      <c r="E40" s="13" t="str">
        <f>VLOOKUP($A40,業者詳細!$A$4:$Z$10034,7,)</f>
        <v>外測</v>
      </c>
      <c r="F40" s="17" t="s">
        <v>1884</v>
      </c>
      <c r="H40" s="22" t="str">
        <f>VLOOKUP($A40,電子入札登録状況!$A$1:$G$10000,6,FALSE)</f>
        <v>○</v>
      </c>
      <c r="I40" s="22">
        <f>VLOOKUP($A40,電子入札登録状況!$A$1:$G$10000,7,FALSE)</f>
        <v>560</v>
      </c>
    </row>
    <row r="41" spans="1:9" s="4" customFormat="1" ht="18" customHeight="1">
      <c r="A41" s="8" t="s">
        <v>2873</v>
      </c>
      <c r="B41" s="13">
        <f>VLOOKUP($A41,業者詳細!$A$4:$Z$10032,2,)</f>
        <v>3259</v>
      </c>
      <c r="C41" s="14" t="str">
        <f>VLOOKUP($A41,業者詳細!$A$4:$Z$10034,3,)</f>
        <v>株式会社東コンサルタント日立営業所</v>
      </c>
      <c r="D41" s="13" t="str">
        <f>VLOOKUP($A41,業者詳細!$A$4:$Z$10034,8,)</f>
        <v>0294-51-0398</v>
      </c>
      <c r="E41" s="13" t="str">
        <f>VLOOKUP($A41,業者詳細!$A$4:$Z$10034,7,)</f>
        <v>内測</v>
      </c>
      <c r="F41" s="17" t="s">
        <v>748</v>
      </c>
      <c r="H41" s="22" t="str">
        <f>VLOOKUP($A41,電子入札登録状況!$A$1:$G$10000,6,FALSE)</f>
        <v>○</v>
      </c>
      <c r="I41" s="22">
        <f>VLOOKUP($A41,電子入札登録状況!$A$1:$G$10000,7,FALSE)</f>
        <v>837</v>
      </c>
    </row>
    <row r="42" spans="1:9" s="4" customFormat="1" ht="18" customHeight="1">
      <c r="A42" s="8" t="s">
        <v>3747</v>
      </c>
      <c r="B42" s="13">
        <f>VLOOKUP($A42,業者詳細!$A$4:$Z$10032,2,)</f>
        <v>459</v>
      </c>
      <c r="C42" s="14" t="str">
        <f>VLOOKUP($A42,業者詳細!$A$4:$Z$10034,3,)</f>
        <v>アセット・オフィス</v>
      </c>
      <c r="D42" s="13" t="str">
        <f>VLOOKUP($A42,業者詳細!$A$4:$Z$10034,8,)</f>
        <v>029-823-0322</v>
      </c>
      <c r="E42" s="13" t="str">
        <f>VLOOKUP($A42,業者詳細!$A$4:$Z$10034,7,)</f>
        <v>内測</v>
      </c>
      <c r="F42" s="17" t="s">
        <v>689</v>
      </c>
      <c r="H42" s="22" t="e">
        <f>VLOOKUP($A42,電子入札登録状況!$A$1:$G$10000,6,FALSE)</f>
        <v>#N/A</v>
      </c>
      <c r="I42" s="22" t="e">
        <f>VLOOKUP($A42,電子入札登録状況!$A$1:$G$10000,7,FALSE)</f>
        <v>#N/A</v>
      </c>
    </row>
    <row r="43" spans="1:9" s="4" customFormat="1" ht="18" customHeight="1">
      <c r="A43" s="8" t="s">
        <v>2431</v>
      </c>
      <c r="B43" s="13">
        <f>VLOOKUP($A43,業者詳細!$A$4:$Z$10032,2,)</f>
        <v>2813</v>
      </c>
      <c r="C43" s="14" t="str">
        <f>VLOOKUP($A43,業者詳細!$A$4:$Z$10034,3,)</f>
        <v>有限会社アセットアプレイザル常陸</v>
      </c>
      <c r="D43" s="13" t="str">
        <f>VLOOKUP($A43,業者詳細!$A$4:$Z$10034,8,)</f>
        <v>029-305-3005</v>
      </c>
      <c r="E43" s="13" t="str">
        <f>VLOOKUP($A43,業者詳細!$A$4:$Z$10034,7,)</f>
        <v>内測</v>
      </c>
      <c r="F43" s="17" t="s">
        <v>2652</v>
      </c>
      <c r="H43" s="22" t="str">
        <f>VLOOKUP($A43,電子入札登録状況!$A$1:$G$10000,6,FALSE)</f>
        <v>○</v>
      </c>
      <c r="I43" s="22">
        <f>VLOOKUP($A43,電子入札登録状況!$A$1:$G$10000,7,FALSE)</f>
        <v>375</v>
      </c>
    </row>
    <row r="44" spans="1:9" s="4" customFormat="1" ht="18" customHeight="1">
      <c r="A44" s="8" t="s">
        <v>3866</v>
      </c>
      <c r="B44" s="13">
        <f>VLOOKUP($A44,業者詳細!$A$4:$Z$10032,2,)</f>
        <v>342</v>
      </c>
      <c r="C44" s="14" t="str">
        <f>VLOOKUP($A44,業者詳細!$A$4:$Z$10034,3,)</f>
        <v>有限会社アップル建築設計事務所</v>
      </c>
      <c r="D44" s="13" t="str">
        <f>VLOOKUP($A44,業者詳細!$A$4:$Z$10034,8,)</f>
        <v>0299-59-6345</v>
      </c>
      <c r="E44" s="13" t="str">
        <f>VLOOKUP($A44,業者詳細!$A$4:$Z$10034,7,)</f>
        <v>内測</v>
      </c>
      <c r="F44" s="17" t="s">
        <v>871</v>
      </c>
      <c r="H44" s="22" t="e">
        <f>VLOOKUP($A44,電子入札登録状況!$A$1:$G$10000,6,FALSE)</f>
        <v>#N/A</v>
      </c>
      <c r="I44" s="22" t="e">
        <f>VLOOKUP($A44,電子入札登録状況!$A$1:$G$10000,7,FALSE)</f>
        <v>#N/A</v>
      </c>
    </row>
    <row r="45" spans="1:9" s="4" customFormat="1" ht="18" customHeight="1">
      <c r="A45" s="8" t="s">
        <v>5340</v>
      </c>
      <c r="B45" s="13">
        <f>VLOOKUP($A45,業者詳細!$A$4:$Z$10032,2,)</f>
        <v>3574</v>
      </c>
      <c r="C45" s="14" t="str">
        <f>VLOOKUP($A45,業者詳細!$A$4:$Z$10034,3,)</f>
        <v>株式会社アトラスワークス</v>
      </c>
      <c r="D45" s="13" t="str">
        <f>VLOOKUP($A45,業者詳細!$A$4:$Z$10034,8,)</f>
        <v>03-6802-8750</v>
      </c>
      <c r="E45" s="13" t="str">
        <f>VLOOKUP($A45,業者詳細!$A$4:$Z$10034,7,)</f>
        <v>外測</v>
      </c>
      <c r="F45" s="17" t="s">
        <v>5539</v>
      </c>
      <c r="H45" s="22" t="e">
        <f>VLOOKUP($A45,電子入札登録状況!$A$1:$G$10000,6,FALSE)</f>
        <v>#N/A</v>
      </c>
      <c r="I45" s="22" t="e">
        <f>VLOOKUP($A45,電子入札登録状況!$A$1:$G$10000,7,FALSE)</f>
        <v>#N/A</v>
      </c>
    </row>
    <row r="46" spans="1:9" s="4" customFormat="1" ht="18" customHeight="1">
      <c r="A46" s="8" t="s">
        <v>4265</v>
      </c>
      <c r="B46" s="13">
        <f>VLOOKUP($A46,業者詳細!$A$4:$Z$10032,2,)</f>
        <v>3597</v>
      </c>
      <c r="C46" s="14" t="str">
        <f>VLOOKUP($A46,業者詳細!$A$4:$Z$10034,3,)</f>
        <v>株式会社アトリエ・トルカ</v>
      </c>
      <c r="D46" s="13" t="str">
        <f>VLOOKUP($A46,業者詳細!$A$4:$Z$10034,8,)</f>
        <v>090-5997-5624</v>
      </c>
      <c r="E46" s="13" t="str">
        <f>VLOOKUP($A46,業者詳細!$A$4:$Z$10034,7,)</f>
        <v>外測</v>
      </c>
      <c r="F46" s="17" t="s">
        <v>5354</v>
      </c>
      <c r="H46" s="22" t="e">
        <f>VLOOKUP($A46,電子入札登録状況!$A$1:$G$10000,6,FALSE)</f>
        <v>#N/A</v>
      </c>
      <c r="I46" s="22" t="e">
        <f>VLOOKUP($A46,電子入札登録状況!$A$1:$G$10000,7,FALSE)</f>
        <v>#N/A</v>
      </c>
    </row>
    <row r="47" spans="1:9" s="4" customFormat="1" ht="18" customHeight="1">
      <c r="A47" s="8" t="s">
        <v>4308</v>
      </c>
      <c r="B47" s="13">
        <f>VLOOKUP($A47,業者詳細!$A$4:$Z$10032,2,)</f>
        <v>3458</v>
      </c>
      <c r="C47" s="14" t="str">
        <f>VLOOKUP($A47,業者詳細!$A$4:$Z$10034,3,)</f>
        <v>アトリエ０３建築設計事務所</v>
      </c>
      <c r="D47" s="13" t="str">
        <f>VLOOKUP($A47,業者詳細!$A$4:$Z$10034,8,)</f>
        <v>029-879-7077</v>
      </c>
      <c r="E47" s="13" t="str">
        <f>VLOOKUP($A47,業者詳細!$A$4:$Z$10034,7,)</f>
        <v>内測</v>
      </c>
      <c r="F47" s="17" t="s">
        <v>1073</v>
      </c>
      <c r="H47" s="22" t="e">
        <f>VLOOKUP($A47,電子入札登録状況!$A$1:$G$10000,6,FALSE)</f>
        <v>#N/A</v>
      </c>
      <c r="I47" s="22" t="e">
        <f>VLOOKUP($A47,電子入札登録状況!$A$1:$G$10000,7,FALSE)</f>
        <v>#N/A</v>
      </c>
    </row>
    <row r="48" spans="1:9" s="4" customFormat="1" ht="18" customHeight="1">
      <c r="A48" s="8" t="s">
        <v>1621</v>
      </c>
      <c r="B48" s="13">
        <f>VLOOKUP($A48,業者詳細!$A$4:$Z$10032,2,)</f>
        <v>362</v>
      </c>
      <c r="C48" s="14" t="str">
        <f>VLOOKUP($A48,業者詳細!$A$4:$Z$10034,3,)</f>
        <v>アトリエ１０一級建築士事務所</v>
      </c>
      <c r="D48" s="13" t="str">
        <f>VLOOKUP($A48,業者詳細!$A$4:$Z$10034,8,)</f>
        <v>0299-82-9631</v>
      </c>
      <c r="E48" s="13" t="str">
        <f>VLOOKUP($A48,業者詳細!$A$4:$Z$10034,7,)</f>
        <v>内測</v>
      </c>
      <c r="F48" s="17" t="s">
        <v>1891</v>
      </c>
      <c r="H48" s="22" t="e">
        <f>VLOOKUP($A48,電子入札登録状況!$A$1:$G$10000,6,FALSE)</f>
        <v>#N/A</v>
      </c>
      <c r="I48" s="22" t="e">
        <f>VLOOKUP($A48,電子入札登録状況!$A$1:$G$10000,7,FALSE)</f>
        <v>#N/A</v>
      </c>
    </row>
    <row r="49" spans="1:9" s="4" customFormat="1" ht="18" customHeight="1">
      <c r="A49" s="8" t="s">
        <v>5622</v>
      </c>
      <c r="B49" s="13">
        <f>VLOOKUP($A49,業者詳細!$A$4:$Z$10032,2,)</f>
        <v>3576</v>
      </c>
      <c r="C49" s="14" t="str">
        <f>VLOOKUP($A49,業者詳細!$A$4:$Z$10034,3,)</f>
        <v>阿部興産株式会社</v>
      </c>
      <c r="D49" s="13" t="str">
        <f>VLOOKUP($A49,業者詳細!$A$4:$Z$10034,8,)</f>
        <v>0297-70-2671</v>
      </c>
      <c r="E49" s="13" t="str">
        <f>VLOOKUP($A49,業者詳細!$A$4:$Z$10034,7,)</f>
        <v>内測</v>
      </c>
      <c r="F49" s="17" t="s">
        <v>1419</v>
      </c>
      <c r="H49" s="22" t="e">
        <f>VLOOKUP($A49,電子入札登録状況!$A$1:$G$10000,6,FALSE)</f>
        <v>#N/A</v>
      </c>
      <c r="I49" s="22" t="e">
        <f>VLOOKUP($A49,電子入札登録状況!$A$1:$G$10000,7,FALSE)</f>
        <v>#N/A</v>
      </c>
    </row>
    <row r="50" spans="1:9" s="4" customFormat="1" ht="18" customHeight="1">
      <c r="A50" s="8" t="s">
        <v>983</v>
      </c>
      <c r="B50" s="13">
        <f>VLOOKUP($A50,業者詳細!$A$4:$Z$10032,2,)</f>
        <v>2205</v>
      </c>
      <c r="C50" s="14" t="str">
        <f>VLOOKUP($A50,業者詳細!$A$4:$Z$10034,3,)</f>
        <v>株式会社新居千秋都市建築設計</v>
      </c>
      <c r="D50" s="13" t="str">
        <f>VLOOKUP($A50,業者詳細!$A$4:$Z$10034,8,)</f>
        <v>03-3760-5411</v>
      </c>
      <c r="E50" s="13" t="str">
        <f>VLOOKUP($A50,業者詳細!$A$4:$Z$10034,7,)</f>
        <v>外測</v>
      </c>
      <c r="F50" s="17" t="s">
        <v>987</v>
      </c>
      <c r="H50" s="22" t="e">
        <f>VLOOKUP($A50,電子入札登録状況!$A$1:$G$10000,6,FALSE)</f>
        <v>#N/A</v>
      </c>
      <c r="I50" s="22" t="e">
        <f>VLOOKUP($A50,電子入札登録状況!$A$1:$G$10000,7,FALSE)</f>
        <v>#N/A</v>
      </c>
    </row>
    <row r="51" spans="1:9" s="4" customFormat="1" ht="18" customHeight="1">
      <c r="A51" s="8" t="s">
        <v>341</v>
      </c>
      <c r="B51" s="13">
        <f>VLOOKUP($A51,業者詳細!$A$4:$Z$10032,2,)</f>
        <v>395</v>
      </c>
      <c r="C51" s="14" t="str">
        <f>VLOOKUP($A51,業者詳細!$A$4:$Z$10034,3,)</f>
        <v>有限会社新補償コンサルタント</v>
      </c>
      <c r="D51" s="13" t="str">
        <f>VLOOKUP($A51,業者詳細!$A$4:$Z$10034,8,)</f>
        <v>029-303-6425</v>
      </c>
      <c r="E51" s="13" t="str">
        <f>VLOOKUP($A51,業者詳細!$A$4:$Z$10034,7,)</f>
        <v>内測</v>
      </c>
      <c r="F51" s="17" t="s">
        <v>4149</v>
      </c>
      <c r="H51" s="22" t="str">
        <f>VLOOKUP($A51,電子入札登録状況!$A$1:$G$10000,6,FALSE)</f>
        <v>○</v>
      </c>
      <c r="I51" s="22">
        <f>VLOOKUP($A51,電子入札登録状況!$A$1:$G$10000,7,FALSE)</f>
        <v>377</v>
      </c>
    </row>
    <row r="52" spans="1:9" s="4" customFormat="1" ht="18" customHeight="1">
      <c r="A52" s="8" t="s">
        <v>2018</v>
      </c>
      <c r="B52" s="13">
        <f>VLOOKUP($A52,業者詳細!$A$4:$Z$10032,2,)</f>
        <v>622</v>
      </c>
      <c r="C52" s="14" t="str">
        <f>VLOOKUP($A52,業者詳細!$A$4:$Z$10034,3,)</f>
        <v>株式会社アルメック</v>
      </c>
      <c r="D52" s="13" t="str">
        <f>VLOOKUP($A52,業者詳細!$A$4:$Z$10034,8,)</f>
        <v>03-3353-3200</v>
      </c>
      <c r="E52" s="13" t="str">
        <f>VLOOKUP($A52,業者詳細!$A$4:$Z$10034,7,)</f>
        <v>外測</v>
      </c>
      <c r="F52" s="17" t="s">
        <v>5840</v>
      </c>
      <c r="H52" s="22" t="e">
        <f>VLOOKUP($A52,電子入札登録状況!$A$1:$G$10000,6,FALSE)</f>
        <v>#N/A</v>
      </c>
      <c r="I52" s="22" t="e">
        <f>VLOOKUP($A52,電子入札登録状況!$A$1:$G$10000,7,FALSE)</f>
        <v>#N/A</v>
      </c>
    </row>
    <row r="53" spans="1:9" s="4" customFormat="1" ht="18" customHeight="1">
      <c r="A53" s="8" t="s">
        <v>464</v>
      </c>
      <c r="B53" s="13">
        <f>VLOOKUP($A53,業者詳細!$A$4:$Z$10032,2,)</f>
        <v>3514</v>
      </c>
      <c r="C53" s="14" t="str">
        <f>VLOOKUP($A53,業者詳細!$A$4:$Z$10034,3,)</f>
        <v>株式会社アレックス</v>
      </c>
      <c r="D53" s="13" t="str">
        <f>VLOOKUP($A53,業者詳細!$A$4:$Z$10034,8,)</f>
        <v>076-471-6200</v>
      </c>
      <c r="E53" s="13" t="str">
        <f>VLOOKUP($A53,業者詳細!$A$4:$Z$10034,7,)</f>
        <v>外測</v>
      </c>
      <c r="F53" s="17" t="s">
        <v>5793</v>
      </c>
      <c r="H53" s="22" t="e">
        <f>VLOOKUP($A53,電子入札登録状況!$A$1:$G$10000,6,FALSE)</f>
        <v>#N/A</v>
      </c>
      <c r="I53" s="22" t="e">
        <f>VLOOKUP($A53,電子入札登録状況!$A$1:$G$10000,7,FALSE)</f>
        <v>#N/A</v>
      </c>
    </row>
    <row r="54" spans="1:9" ht="18" customHeight="1">
      <c r="A54" s="8" t="s">
        <v>436</v>
      </c>
      <c r="B54" s="13">
        <f>VLOOKUP($A54,業者詳細!$A$4:$Z$10032,2,)</f>
        <v>2543</v>
      </c>
      <c r="C54" s="14" t="str">
        <f>VLOOKUP($A54,業者詳細!$A$4:$Z$10034,3,)</f>
        <v>株式会社阿波設計事務所東京支社</v>
      </c>
      <c r="D54" s="13" t="str">
        <f>VLOOKUP($A54,業者詳細!$A$4:$Z$10034,8,)</f>
        <v>03-5609-4788</v>
      </c>
      <c r="E54" s="13" t="str">
        <f>VLOOKUP($A54,業者詳細!$A$4:$Z$10034,7,)</f>
        <v>外測</v>
      </c>
      <c r="F54" s="17" t="s">
        <v>916</v>
      </c>
      <c r="H54" s="22" t="str">
        <f>VLOOKUP($A54,電子入札登録状況!$A$1:$G$10000,6,FALSE)</f>
        <v>○</v>
      </c>
      <c r="I54" s="22">
        <f>VLOOKUP($A54,電子入札登録状況!$A$1:$G$10000,7,FALSE)</f>
        <v>129</v>
      </c>
    </row>
    <row r="55" spans="1:9" ht="18" customHeight="1">
      <c r="A55" s="8" t="s">
        <v>801</v>
      </c>
      <c r="B55" s="13">
        <f>VLOOKUP($A55,業者詳細!$A$4:$Z$10032,2,)</f>
        <v>2209</v>
      </c>
      <c r="C55" s="14" t="str">
        <f>VLOOKUP($A55,業者詳細!$A$4:$Z$10034,3,)</f>
        <v>株式会社ＡＮ計画工房</v>
      </c>
      <c r="D55" s="13" t="str">
        <f>VLOOKUP($A55,業者詳細!$A$4:$Z$10034,8,)</f>
        <v>029-212-3101</v>
      </c>
      <c r="E55" s="13" t="str">
        <f>VLOOKUP($A55,業者詳細!$A$4:$Z$10034,7,)</f>
        <v>内測</v>
      </c>
      <c r="F55" s="17" t="s">
        <v>294</v>
      </c>
      <c r="H55" s="22" t="str">
        <f>VLOOKUP($A55,電子入札登録状況!$A$1:$G$10000,6,FALSE)</f>
        <v>○</v>
      </c>
      <c r="I55" s="22">
        <f>VLOOKUP($A55,電子入札登録状況!$A$1:$G$10000,7,FALSE)</f>
        <v>593</v>
      </c>
    </row>
    <row r="56" spans="1:9" s="4" customFormat="1" ht="18" customHeight="1">
      <c r="A56" s="8" t="s">
        <v>5850</v>
      </c>
      <c r="B56" s="13">
        <f>VLOOKUP($A56,業者詳細!$A$4:$Z$10032,2,)</f>
        <v>3533</v>
      </c>
      <c r="C56" s="14" t="str">
        <f>VLOOKUP($A56,業者詳細!$A$4:$Z$10034,3,)</f>
        <v>Ａｎ建築設計事務所</v>
      </c>
      <c r="D56" s="13" t="str">
        <f>VLOOKUP($A56,業者詳細!$A$4:$Z$10034,8,)</f>
        <v>029-350-9177</v>
      </c>
      <c r="E56" s="13" t="str">
        <f>VLOOKUP($A56,業者詳細!$A$4:$Z$10034,7,)</f>
        <v>内測</v>
      </c>
      <c r="F56" s="17" t="s">
        <v>5577</v>
      </c>
      <c r="H56" s="22" t="e">
        <f>VLOOKUP($A56,電子入札登録状況!$A$1:$G$10000,6,FALSE)</f>
        <v>#N/A</v>
      </c>
      <c r="I56" s="22" t="e">
        <f>VLOOKUP($A56,電子入札登録状況!$A$1:$G$10000,7,FALSE)</f>
        <v>#N/A</v>
      </c>
    </row>
    <row r="57" spans="1:9" s="4" customFormat="1" ht="18" customHeight="1">
      <c r="A57" s="8" t="s">
        <v>2197</v>
      </c>
      <c r="B57" s="13">
        <f>VLOOKUP($A57,業者詳細!$A$4:$Z$10032,2,)</f>
        <v>2426</v>
      </c>
      <c r="C57" s="14" t="str">
        <f>VLOOKUP($A57,業者詳細!$A$4:$Z$10034,3,)</f>
        <v>株式会社安藤設計</v>
      </c>
      <c r="D57" s="13" t="str">
        <f>VLOOKUP($A57,業者詳細!$A$4:$Z$10034,8,)</f>
        <v>028-625-2875</v>
      </c>
      <c r="E57" s="13" t="str">
        <f>VLOOKUP($A57,業者詳細!$A$4:$Z$10034,7,)</f>
        <v>外測</v>
      </c>
      <c r="F57" s="17" t="s">
        <v>2206</v>
      </c>
      <c r="H57" s="22" t="str">
        <f>VLOOKUP($A57,電子入札登録状況!$A$1:$G$10000,6,FALSE)</f>
        <v>○</v>
      </c>
      <c r="I57" s="22">
        <f>VLOOKUP($A57,電子入札登録状況!$A$1:$G$10000,7,FALSE)</f>
        <v>762</v>
      </c>
    </row>
    <row r="58" spans="1:9" s="4" customFormat="1" ht="18" customHeight="1">
      <c r="A58" s="8" t="s">
        <v>1195</v>
      </c>
      <c r="B58" s="13">
        <f>VLOOKUP($A58,業者詳細!$A$4:$Z$10032,2,)</f>
        <v>187</v>
      </c>
      <c r="C58" s="14" t="str">
        <f>VLOOKUP($A58,業者詳細!$A$4:$Z$10034,3,)</f>
        <v>株式会社安藤測量設計</v>
      </c>
      <c r="D58" s="13" t="str">
        <f>VLOOKUP($A58,業者詳細!$A$4:$Z$10034,8,)</f>
        <v>0293-23-2617</v>
      </c>
      <c r="E58" s="13" t="str">
        <f>VLOOKUP($A58,業者詳細!$A$4:$Z$10034,7,)</f>
        <v>内測</v>
      </c>
      <c r="F58" s="17" t="s">
        <v>442</v>
      </c>
      <c r="H58" s="22" t="str">
        <f>VLOOKUP($A58,電子入札登録状況!$A$1:$G$10000,6,FALSE)</f>
        <v>○</v>
      </c>
      <c r="I58" s="22">
        <f>VLOOKUP($A58,電子入札登録状況!$A$1:$G$10000,7,FALSE)</f>
        <v>675</v>
      </c>
    </row>
    <row r="59" spans="1:9" s="5" customFormat="1" ht="18" customHeight="1">
      <c r="A59" s="9" t="s">
        <v>3469</v>
      </c>
      <c r="B59" s="13">
        <f>VLOOKUP($A59,業者詳細!$A$4:$Z$10032,2,)</f>
        <v>2780</v>
      </c>
      <c r="C59" s="14" t="str">
        <f>VLOOKUP($A59,業者詳細!$A$4:$Z$10034,3,)</f>
        <v>株式会社ａｎｄＨＡＮＤ建築設計事務所</v>
      </c>
      <c r="D59" s="13" t="str">
        <f>VLOOKUP($A59,業者詳細!$A$4:$Z$10034,8,)</f>
        <v>029-855-3055</v>
      </c>
      <c r="E59" s="13" t="str">
        <f>VLOOKUP($A59,業者詳細!$A$4:$Z$10034,7,)</f>
        <v>内測</v>
      </c>
      <c r="F59" s="18" t="s">
        <v>3285</v>
      </c>
      <c r="H59" s="22" t="str">
        <f>VLOOKUP($A59,電子入札登録状況!$A$1:$G$10000,6,FALSE)</f>
        <v>○</v>
      </c>
      <c r="I59" s="22">
        <f>VLOOKUP($A59,電子入札登録状況!$A$1:$G$10000,7,FALSE)</f>
        <v>538</v>
      </c>
    </row>
    <row r="60" spans="1:9" ht="18" customHeight="1">
      <c r="A60" s="7"/>
      <c r="B60" s="12"/>
      <c r="C60" s="12"/>
      <c r="D60" s="12"/>
      <c r="E60" s="12"/>
      <c r="F60" s="16" t="s">
        <v>5794</v>
      </c>
    </row>
    <row r="61" spans="1:9" s="4" customFormat="1" ht="18" customHeight="1">
      <c r="A61" s="9" t="s">
        <v>1352</v>
      </c>
      <c r="B61" s="13">
        <f>VLOOKUP($A61,業者詳細!$A$4:$Z$10032,2,)</f>
        <v>2197</v>
      </c>
      <c r="C61" s="14" t="str">
        <f>VLOOKUP($A61,業者詳細!$A$4:$Z$10034,3,)</f>
        <v>株式会社イ・エス・エス</v>
      </c>
      <c r="D61" s="13" t="str">
        <f>VLOOKUP($A61,業者詳細!$A$4:$Z$10034,8,)</f>
        <v>03-3813-6817</v>
      </c>
      <c r="E61" s="13" t="str">
        <f>VLOOKUP($A61,業者詳細!$A$4:$Z$10034,7,)</f>
        <v>外測</v>
      </c>
      <c r="F61" s="18" t="s">
        <v>1604</v>
      </c>
      <c r="G61" s="5"/>
      <c r="H61" s="22" t="str">
        <f>VLOOKUP($A61,電子入札登録状況!$A$1:$G$10000,6,FALSE)</f>
        <v>○</v>
      </c>
      <c r="I61" s="22">
        <f>VLOOKUP($A61,電子入札登録状況!$A$1:$G$10000,7,FALSE)</f>
        <v>227</v>
      </c>
    </row>
    <row r="62" spans="1:9" s="4" customFormat="1" ht="18" customHeight="1">
      <c r="A62" s="8" t="s">
        <v>1903</v>
      </c>
      <c r="B62" s="13">
        <f>VLOOKUP($A62,業者詳細!$A$4:$Z$10032,2,)</f>
        <v>3057</v>
      </c>
      <c r="C62" s="14" t="str">
        <f>VLOOKUP($A62,業者詳細!$A$4:$Z$10034,3,)</f>
        <v>株式会社ＥＯＳ建築事務所</v>
      </c>
      <c r="D62" s="13" t="str">
        <f>VLOOKUP($A62,業者詳細!$A$4:$Z$10034,8,)</f>
        <v>029-231-5755</v>
      </c>
      <c r="E62" s="13" t="str">
        <f>VLOOKUP($A62,業者詳細!$A$4:$Z$10034,7,)</f>
        <v>内測</v>
      </c>
      <c r="F62" s="17" t="s">
        <v>3341</v>
      </c>
      <c r="H62" s="22" t="str">
        <f>VLOOKUP($A62,電子入札登録状況!$A$1:$G$10000,6,FALSE)</f>
        <v>○</v>
      </c>
      <c r="I62" s="22">
        <f>VLOOKUP($A62,電子入札登録状況!$A$1:$G$10000,7,FALSE)</f>
        <v>859</v>
      </c>
    </row>
    <row r="63" spans="1:9" s="4" customFormat="1" ht="18" customHeight="1">
      <c r="A63" s="8" t="s">
        <v>3098</v>
      </c>
      <c r="B63" s="13">
        <f>VLOOKUP($A63,業者詳細!$A$4:$Z$10032,2,)</f>
        <v>3536</v>
      </c>
      <c r="C63" s="14" t="str">
        <f>VLOOKUP($A63,業者詳細!$A$4:$Z$10034,3,)</f>
        <v>イガラシ綜業株式会社</v>
      </c>
      <c r="D63" s="13" t="str">
        <f>VLOOKUP($A63,業者詳細!$A$4:$Z$10034,8,)</f>
        <v>0294-85-8100</v>
      </c>
      <c r="E63" s="13" t="str">
        <f>VLOOKUP($A63,業者詳細!$A$4:$Z$10034,7,)</f>
        <v>内測</v>
      </c>
      <c r="F63" s="17" t="s">
        <v>2080</v>
      </c>
      <c r="H63" s="22" t="e">
        <f>VLOOKUP($A63,電子入札登録状況!$A$1:$G$10000,6,FALSE)</f>
        <v>#N/A</v>
      </c>
      <c r="I63" s="22" t="e">
        <f>VLOOKUP($A63,電子入札登録状況!$A$1:$G$10000,7,FALSE)</f>
        <v>#N/A</v>
      </c>
    </row>
    <row r="64" spans="1:9" s="4" customFormat="1" ht="18" customHeight="1">
      <c r="A64" s="8" t="s">
        <v>3751</v>
      </c>
      <c r="B64" s="13">
        <f>VLOOKUP($A64,業者詳細!$A$4:$Z$10032,2,)</f>
        <v>3428</v>
      </c>
      <c r="C64" s="14" t="str">
        <f>VLOOKUP($A64,業者詳細!$A$4:$Z$10034,3,)</f>
        <v>株式会社池田設備設計事務所</v>
      </c>
      <c r="D64" s="13" t="str">
        <f>VLOOKUP($A64,業者詳細!$A$4:$Z$10034,8,)</f>
        <v>029-231-8060</v>
      </c>
      <c r="E64" s="13" t="str">
        <f>VLOOKUP($A64,業者詳細!$A$4:$Z$10034,7,)</f>
        <v>内測</v>
      </c>
      <c r="F64" s="17" t="s">
        <v>1771</v>
      </c>
      <c r="H64" s="22" t="str">
        <f>VLOOKUP($A64,電子入札登録状況!$A$1:$G$10000,6,FALSE)</f>
        <v>○</v>
      </c>
      <c r="I64" s="22">
        <f>VLOOKUP($A64,電子入札登録状況!$A$1:$G$10000,7,FALSE)</f>
        <v>573</v>
      </c>
    </row>
    <row r="65" spans="1:9" s="4" customFormat="1" ht="18" customHeight="1">
      <c r="A65" s="8" t="s">
        <v>2239</v>
      </c>
      <c r="B65" s="13">
        <f>VLOOKUP($A65,業者詳細!$A$4:$Z$10032,2,)</f>
        <v>432</v>
      </c>
      <c r="C65" s="14" t="str">
        <f>VLOOKUP($A65,業者詳細!$A$4:$Z$10034,3,)</f>
        <v>有限会社石岡技研</v>
      </c>
      <c r="D65" s="13" t="str">
        <f>VLOOKUP($A65,業者詳細!$A$4:$Z$10034,8,)</f>
        <v>0299-22-4080</v>
      </c>
      <c r="E65" s="13" t="str">
        <f>VLOOKUP($A65,業者詳細!$A$4:$Z$10034,7,)</f>
        <v>内測</v>
      </c>
      <c r="F65" s="17" t="s">
        <v>3149</v>
      </c>
      <c r="H65" s="22" t="e">
        <f>VLOOKUP($A65,電子入札登録状況!$A$1:$G$10000,6,FALSE)</f>
        <v>#N/A</v>
      </c>
      <c r="I65" s="22" t="e">
        <f>VLOOKUP($A65,電子入札登録状況!$A$1:$G$10000,7,FALSE)</f>
        <v>#N/A</v>
      </c>
    </row>
    <row r="66" spans="1:9" s="4" customFormat="1" ht="18" customHeight="1">
      <c r="A66" s="8" t="s">
        <v>2711</v>
      </c>
      <c r="B66" s="13">
        <f>VLOOKUP($A66,業者詳細!$A$4:$Z$10032,2,)</f>
        <v>318</v>
      </c>
      <c r="C66" s="14" t="str">
        <f>VLOOKUP($A66,業者詳細!$A$4:$Z$10034,3,)</f>
        <v>株式会社石川建築研究所</v>
      </c>
      <c r="D66" s="13" t="str">
        <f>VLOOKUP($A66,業者詳細!$A$4:$Z$10034,8,)</f>
        <v>029-221-1141</v>
      </c>
      <c r="E66" s="13" t="str">
        <f>VLOOKUP($A66,業者詳細!$A$4:$Z$10034,7,)</f>
        <v>内測</v>
      </c>
      <c r="F66" s="17" t="s">
        <v>2593</v>
      </c>
      <c r="H66" s="22" t="e">
        <f>VLOOKUP($A66,電子入札登録状況!$A$1:$G$10000,6,FALSE)</f>
        <v>#N/A</v>
      </c>
      <c r="I66" s="22" t="e">
        <f>VLOOKUP($A66,電子入札登録状況!$A$1:$G$10000,7,FALSE)</f>
        <v>#N/A</v>
      </c>
    </row>
    <row r="67" spans="1:9" s="4" customFormat="1" ht="18" customHeight="1">
      <c r="A67" s="8" t="s">
        <v>1461</v>
      </c>
      <c r="B67" s="13">
        <f>VLOOKUP($A67,業者詳細!$A$4:$Z$10032,2,)</f>
        <v>517</v>
      </c>
      <c r="C67" s="14" t="str">
        <f>VLOOKUP($A67,業者詳細!$A$4:$Z$10034,3,)</f>
        <v>株式会社石嶋設計室</v>
      </c>
      <c r="D67" s="13" t="str">
        <f>VLOOKUP($A67,業者詳細!$A$4:$Z$10034,8,)</f>
        <v>0280-23-1620</v>
      </c>
      <c r="E67" s="13" t="str">
        <f>VLOOKUP($A67,業者詳細!$A$4:$Z$10034,7,)</f>
        <v>内測</v>
      </c>
      <c r="F67" s="17" t="s">
        <v>1065</v>
      </c>
      <c r="H67" s="22" t="str">
        <f>VLOOKUP($A67,電子入札登録状況!$A$1:$G$10000,6,FALSE)</f>
        <v>○</v>
      </c>
      <c r="I67" s="22">
        <f>VLOOKUP($A67,電子入札登録状況!$A$1:$G$10000,7,FALSE)</f>
        <v>564</v>
      </c>
    </row>
    <row r="68" spans="1:9" s="4" customFormat="1" ht="18" customHeight="1">
      <c r="A68" s="8" t="s">
        <v>2531</v>
      </c>
      <c r="B68" s="13">
        <f>VLOOKUP($A68,業者詳細!$A$4:$Z$10032,2,)</f>
        <v>621</v>
      </c>
      <c r="C68" s="14" t="str">
        <f>VLOOKUP($A68,業者詳細!$A$4:$Z$10034,3,)</f>
        <v>株式会社石本建築事務所東京オフィス</v>
      </c>
      <c r="D68" s="13" t="str">
        <f>VLOOKUP($A68,業者詳細!$A$4:$Z$10034,8,)</f>
        <v>03-3221-8926</v>
      </c>
      <c r="E68" s="13" t="str">
        <f>VLOOKUP($A68,業者詳細!$A$4:$Z$10034,7,)</f>
        <v>外測</v>
      </c>
      <c r="F68" s="17" t="s">
        <v>2534</v>
      </c>
      <c r="H68" s="22" t="str">
        <f>VLOOKUP($A68,電子入札登録状況!$A$1:$G$10000,6,FALSE)</f>
        <v>○</v>
      </c>
      <c r="I68" s="22">
        <f>VLOOKUP($A68,電子入札登録状況!$A$1:$G$10000,7,FALSE)</f>
        <v>245</v>
      </c>
    </row>
    <row r="69" spans="1:9" s="4" customFormat="1" ht="18" customHeight="1">
      <c r="A69" s="8" t="s">
        <v>3956</v>
      </c>
      <c r="B69" s="13">
        <f>VLOOKUP($A69,業者詳細!$A$4:$Z$10032,2,)</f>
        <v>3135</v>
      </c>
      <c r="C69" s="14" t="str">
        <f>VLOOKUP($A69,業者詳細!$A$4:$Z$10034,3,)</f>
        <v>株式会社市毛建築設計事務所</v>
      </c>
      <c r="D69" s="13" t="str">
        <f>VLOOKUP($A69,業者詳細!$A$4:$Z$10034,8,)</f>
        <v>029-253-1331</v>
      </c>
      <c r="E69" s="13" t="str">
        <f>VLOOKUP($A69,業者詳細!$A$4:$Z$10034,7,)</f>
        <v>内測</v>
      </c>
      <c r="F69" s="17" t="s">
        <v>3880</v>
      </c>
      <c r="H69" s="22" t="str">
        <f>VLOOKUP($A69,電子入札登録状況!$A$1:$G$10000,6,FALSE)</f>
        <v>○</v>
      </c>
      <c r="I69" s="22">
        <f>VLOOKUP($A69,電子入札登録状況!$A$1:$G$10000,7,FALSE)</f>
        <v>783</v>
      </c>
    </row>
    <row r="70" spans="1:9" s="4" customFormat="1" ht="18" customHeight="1">
      <c r="A70" s="8" t="s">
        <v>826</v>
      </c>
      <c r="B70" s="13">
        <f>VLOOKUP($A70,業者詳細!$A$4:$Z$10032,2,)</f>
        <v>3369</v>
      </c>
      <c r="C70" s="14" t="str">
        <f>VLOOKUP($A70,業者詳細!$A$4:$Z$10034,3,)</f>
        <v>株式会社一測設計郡山支店</v>
      </c>
      <c r="D70" s="13" t="str">
        <f>VLOOKUP($A70,業者詳細!$A$4:$Z$10034,8,)</f>
        <v>024-926-0081</v>
      </c>
      <c r="E70" s="13" t="str">
        <f>VLOOKUP($A70,業者詳細!$A$4:$Z$10034,7,)</f>
        <v>外測</v>
      </c>
      <c r="F70" s="17" t="s">
        <v>5542</v>
      </c>
      <c r="H70" s="22" t="e">
        <f>VLOOKUP($A70,電子入札登録状況!$A$1:$G$10000,6,FALSE)</f>
        <v>#N/A</v>
      </c>
      <c r="I70" s="22" t="e">
        <f>VLOOKUP($A70,電子入札登録状況!$A$1:$G$10000,7,FALSE)</f>
        <v>#N/A</v>
      </c>
    </row>
    <row r="71" spans="1:9" s="4" customFormat="1" ht="18" customHeight="1">
      <c r="A71" s="9" t="s">
        <v>5847</v>
      </c>
      <c r="B71" s="13">
        <f>VLOOKUP($A71,業者詳細!$A$4:$Z$10032,2,)</f>
        <v>3645</v>
      </c>
      <c r="C71" s="14" t="str">
        <f>VLOOKUP($A71,業者詳細!$A$4:$Z$10034,3,)</f>
        <v>一級建築士事務所アトリエＹ</v>
      </c>
      <c r="D71" s="13" t="str">
        <f>VLOOKUP($A71,業者詳細!$A$4:$Z$10034,8,)</f>
        <v>029-879-7770</v>
      </c>
      <c r="E71" s="13" t="str">
        <f>VLOOKUP($A71,業者詳細!$A$4:$Z$10034,7,)</f>
        <v>内測</v>
      </c>
      <c r="F71" s="18" t="s">
        <v>5629</v>
      </c>
      <c r="G71" s="5"/>
      <c r="H71" s="22" t="e">
        <f>VLOOKUP($A71,電子入札登録状況!$A$1:$G$10000,6,FALSE)</f>
        <v>#N/A</v>
      </c>
      <c r="I71" s="22" t="e">
        <f>VLOOKUP($A71,電子入札登録状況!$A$1:$G$10000,7,FALSE)</f>
        <v>#N/A</v>
      </c>
    </row>
    <row r="72" spans="1:9" s="4" customFormat="1" ht="18" customHeight="1">
      <c r="A72" s="8" t="s">
        <v>2169</v>
      </c>
      <c r="B72" s="13">
        <f>VLOOKUP($A72,業者詳細!$A$4:$Z$10032,2,)</f>
        <v>126</v>
      </c>
      <c r="C72" s="14" t="str">
        <f>VLOOKUP($A72,業者詳細!$A$4:$Z$10034,3,)</f>
        <v>株式会社一本杉建築設計事務所</v>
      </c>
      <c r="D72" s="13" t="str">
        <f>VLOOKUP($A72,業者詳細!$A$4:$Z$10034,8,)</f>
        <v>0296-22-7767</v>
      </c>
      <c r="E72" s="13" t="str">
        <f>VLOOKUP($A72,業者詳細!$A$4:$Z$10034,7,)</f>
        <v>内測</v>
      </c>
      <c r="F72" s="17" t="s">
        <v>2958</v>
      </c>
      <c r="H72" s="22" t="e">
        <f>VLOOKUP($A72,電子入札登録状況!$A$1:$G$10000,6,FALSE)</f>
        <v>#N/A</v>
      </c>
      <c r="I72" s="22" t="e">
        <f>VLOOKUP($A72,電子入札登録状況!$A$1:$G$10000,7,FALSE)</f>
        <v>#N/A</v>
      </c>
    </row>
    <row r="73" spans="1:9" s="4" customFormat="1" ht="18" customHeight="1">
      <c r="A73" s="8" t="s">
        <v>1866</v>
      </c>
      <c r="B73" s="13">
        <f>VLOOKUP($A73,業者詳細!$A$4:$Z$10032,2,)</f>
        <v>897</v>
      </c>
      <c r="C73" s="14" t="str">
        <f>VLOOKUP($A73,業者詳細!$A$4:$Z$10034,3,)</f>
        <v>いであ株式会社茨城営業所</v>
      </c>
      <c r="D73" s="13" t="str">
        <f>VLOOKUP($A73,業者詳細!$A$4:$Z$10034,8,)</f>
        <v>029-835-8581</v>
      </c>
      <c r="E73" s="13" t="str">
        <f>VLOOKUP($A73,業者詳細!$A$4:$Z$10034,7,)</f>
        <v>内測</v>
      </c>
      <c r="F73" s="17" t="s">
        <v>282</v>
      </c>
      <c r="H73" s="22" t="str">
        <f>VLOOKUP($A73,電子入札登録状況!$A$1:$G$10000,6,FALSE)</f>
        <v>○</v>
      </c>
      <c r="I73" s="22">
        <f>VLOOKUP($A73,電子入札登録状況!$A$1:$G$10000,7,FALSE)</f>
        <v>309</v>
      </c>
    </row>
    <row r="74" spans="1:9" s="4" customFormat="1" ht="18" customHeight="1">
      <c r="A74" s="8" t="s">
        <v>844</v>
      </c>
      <c r="B74" s="13">
        <f>VLOOKUP($A74,業者詳細!$A$4:$Z$10032,2,)</f>
        <v>749</v>
      </c>
      <c r="C74" s="14" t="str">
        <f>VLOOKUP($A74,業者詳細!$A$4:$Z$10034,3,)</f>
        <v>株式会社伊藤喜三郎建築研究所</v>
      </c>
      <c r="D74" s="13" t="str">
        <f>VLOOKUP($A74,業者詳細!$A$4:$Z$10034,8,)</f>
        <v>03-5954-7681</v>
      </c>
      <c r="E74" s="13" t="str">
        <f>VLOOKUP($A74,業者詳細!$A$4:$Z$10034,7,)</f>
        <v>外測</v>
      </c>
      <c r="F74" s="17" t="s">
        <v>465</v>
      </c>
      <c r="H74" s="22" t="e">
        <f>VLOOKUP($A74,電子入札登録状況!$A$1:$G$10000,6,FALSE)</f>
        <v>#N/A</v>
      </c>
      <c r="I74" s="22" t="e">
        <f>VLOOKUP($A74,電子入札登録状況!$A$1:$G$10000,7,FALSE)</f>
        <v>#N/A</v>
      </c>
    </row>
    <row r="75" spans="1:9" s="4" customFormat="1" ht="18" customHeight="1">
      <c r="A75" s="8" t="s">
        <v>3202</v>
      </c>
      <c r="B75" s="13">
        <f>VLOOKUP($A75,業者詳細!$A$4:$Z$10032,2,)</f>
        <v>3093</v>
      </c>
      <c r="C75" s="14" t="str">
        <f>VLOOKUP($A75,業者詳細!$A$4:$Z$10034,3,)</f>
        <v>株式会社伊東豊雄建築設計事務所</v>
      </c>
      <c r="D75" s="13" t="str">
        <f>VLOOKUP($A75,業者詳細!$A$4:$Z$10034,8,)</f>
        <v>03-5422-3121</v>
      </c>
      <c r="E75" s="13" t="str">
        <f>VLOOKUP($A75,業者詳細!$A$4:$Z$10034,7,)</f>
        <v>外測</v>
      </c>
      <c r="F75" s="17" t="s">
        <v>3265</v>
      </c>
      <c r="H75" s="22" t="e">
        <f>VLOOKUP($A75,電子入札登録状況!$A$1:$G$10000,6,FALSE)</f>
        <v>#N/A</v>
      </c>
      <c r="I75" s="22" t="e">
        <f>VLOOKUP($A75,電子入札登録状況!$A$1:$G$10000,7,FALSE)</f>
        <v>#N/A</v>
      </c>
    </row>
    <row r="76" spans="1:9" s="4" customFormat="1" ht="18" customHeight="1">
      <c r="A76" s="8" t="s">
        <v>2099</v>
      </c>
      <c r="B76" s="13">
        <f>VLOOKUP($A76,業者詳細!$A$4:$Z$10032,2,)</f>
        <v>321</v>
      </c>
      <c r="C76" s="14" t="str">
        <f>VLOOKUP($A76,業者詳細!$A$4:$Z$10034,3,)</f>
        <v>有限会社イノ設計</v>
      </c>
      <c r="D76" s="13" t="str">
        <f>VLOOKUP($A76,業者詳細!$A$4:$Z$10034,8,)</f>
        <v>0299-23-1573</v>
      </c>
      <c r="E76" s="13" t="str">
        <f>VLOOKUP($A76,業者詳細!$A$4:$Z$10034,7,)</f>
        <v>内測</v>
      </c>
      <c r="F76" s="17" t="s">
        <v>1936</v>
      </c>
      <c r="H76" s="22" t="e">
        <f>VLOOKUP($A76,電子入札登録状況!$A$1:$G$10000,6,FALSE)</f>
        <v>#N/A</v>
      </c>
      <c r="I76" s="22" t="e">
        <f>VLOOKUP($A76,電子入札登録状況!$A$1:$G$10000,7,FALSE)</f>
        <v>#N/A</v>
      </c>
    </row>
    <row r="77" spans="1:9" s="4" customFormat="1" ht="18" customHeight="1">
      <c r="A77" s="8" t="s">
        <v>3935</v>
      </c>
      <c r="B77" s="13">
        <f>VLOOKUP($A77,業者詳細!$A$4:$Z$10032,2,)</f>
        <v>302</v>
      </c>
      <c r="C77" s="14" t="str">
        <f>VLOOKUP($A77,業者詳細!$A$4:$Z$10034,3,)</f>
        <v>（一社）茨城県環境管理協会</v>
      </c>
      <c r="D77" s="13" t="str">
        <f>VLOOKUP($A77,業者詳細!$A$4:$Z$10034,8,)</f>
        <v>029-248-7431</v>
      </c>
      <c r="E77" s="13" t="str">
        <f>VLOOKUP($A77,業者詳細!$A$4:$Z$10034,7,)</f>
        <v>内測</v>
      </c>
      <c r="F77" s="17" t="s">
        <v>264</v>
      </c>
      <c r="H77" s="22" t="e">
        <f>VLOOKUP($A77,電子入札登録状況!$A$1:$G$10000,6,FALSE)</f>
        <v>#N/A</v>
      </c>
      <c r="I77" s="22" t="e">
        <f>VLOOKUP($A77,電子入札登録状況!$A$1:$G$10000,7,FALSE)</f>
        <v>#N/A</v>
      </c>
    </row>
    <row r="78" spans="1:9" s="4" customFormat="1" ht="18" customHeight="1">
      <c r="A78" s="8" t="s">
        <v>2293</v>
      </c>
      <c r="B78" s="13">
        <f>VLOOKUP($A78,業者詳細!$A$4:$Z$10032,2,)</f>
        <v>2165</v>
      </c>
      <c r="C78" s="14" t="str">
        <f>VLOOKUP($A78,業者詳細!$A$4:$Z$10034,3,)</f>
        <v>（一財）茨城県建設技術公社</v>
      </c>
      <c r="D78" s="13" t="str">
        <f>VLOOKUP($A78,業者詳細!$A$4:$Z$10034,8,)</f>
        <v>029-301-6600</v>
      </c>
      <c r="E78" s="13" t="str">
        <f>VLOOKUP($A78,業者詳細!$A$4:$Z$10034,7,)</f>
        <v>内測</v>
      </c>
      <c r="F78" s="17" t="s">
        <v>951</v>
      </c>
      <c r="H78" s="22" t="e">
        <f>VLOOKUP($A78,電子入札登録状況!$A$1:$G$10000,6,FALSE)</f>
        <v>#N/A</v>
      </c>
      <c r="I78" s="22" t="e">
        <f>VLOOKUP($A78,電子入札登録状況!$A$1:$G$10000,7,FALSE)</f>
        <v>#N/A</v>
      </c>
    </row>
    <row r="79" spans="1:9" s="4" customFormat="1" ht="18" customHeight="1">
      <c r="A79" s="8" t="s">
        <v>2297</v>
      </c>
      <c r="B79" s="13">
        <f>VLOOKUP($A79,業者詳細!$A$4:$Z$10032,2,)</f>
        <v>2171</v>
      </c>
      <c r="C79" s="14" t="str">
        <f>VLOOKUP($A79,業者詳細!$A$4:$Z$10034,3,)</f>
        <v>（一社）茨城県公共嘱託登記司法書士協会</v>
      </c>
      <c r="D79" s="13" t="str">
        <f>VLOOKUP($A79,業者詳細!$A$4:$Z$10034,8,)</f>
        <v>029-224-5566</v>
      </c>
      <c r="E79" s="13" t="str">
        <f>VLOOKUP($A79,業者詳細!$A$4:$Z$10034,7,)</f>
        <v>内測</v>
      </c>
      <c r="F79" s="17" t="s">
        <v>2187</v>
      </c>
      <c r="H79" s="22" t="e">
        <f>VLOOKUP($A79,電子入札登録状況!$A$1:$G$10000,6,FALSE)</f>
        <v>#N/A</v>
      </c>
      <c r="I79" s="22" t="e">
        <f>VLOOKUP($A79,電子入札登録状況!$A$1:$G$10000,7,FALSE)</f>
        <v>#N/A</v>
      </c>
    </row>
    <row r="80" spans="1:9" s="4" customFormat="1" ht="18" customHeight="1">
      <c r="A80" s="8" t="s">
        <v>5028</v>
      </c>
      <c r="B80" s="13">
        <f>VLOOKUP($A80,業者詳細!$A$4:$Z$10032,2,)</f>
        <v>3578</v>
      </c>
      <c r="C80" s="14" t="str">
        <f>VLOOKUP($A80,業者詳細!$A$4:$Z$10034,3,)</f>
        <v>（公社）茨城県森林・林業協会</v>
      </c>
      <c r="D80" s="13" t="str">
        <f>VLOOKUP($A80,業者詳細!$A$4:$Z$10034,8,)</f>
        <v>029-225-5949</v>
      </c>
      <c r="E80" s="13" t="str">
        <f>VLOOKUP($A80,業者詳細!$A$4:$Z$10034,7,)</f>
        <v>内測</v>
      </c>
      <c r="F80" s="17" t="s">
        <v>1084</v>
      </c>
      <c r="H80" s="22" t="e">
        <f>VLOOKUP($A80,電子入札登録状況!$A$1:$G$10000,6,FALSE)</f>
        <v>#N/A</v>
      </c>
      <c r="I80" s="22" t="e">
        <f>VLOOKUP($A80,電子入札登録状況!$A$1:$G$10000,7,FALSE)</f>
        <v>#N/A</v>
      </c>
    </row>
    <row r="81" spans="1:9" s="4" customFormat="1" ht="18" customHeight="1">
      <c r="A81" s="8" t="s">
        <v>9</v>
      </c>
      <c r="B81" s="13">
        <f>VLOOKUP($A81,業者詳細!$A$4:$Z$10032,2,)</f>
        <v>2837</v>
      </c>
      <c r="C81" s="14" t="str">
        <f>VLOOKUP($A81,業者詳細!$A$4:$Z$10034,3,)</f>
        <v>（一財）茨城県薬剤師会検査センター</v>
      </c>
      <c r="D81" s="13" t="str">
        <f>VLOOKUP($A81,業者詳細!$A$4:$Z$10034,8,)</f>
        <v>029-306-9086</v>
      </c>
      <c r="E81" s="13" t="str">
        <f>VLOOKUP($A81,業者詳細!$A$4:$Z$10034,7,)</f>
        <v>内測</v>
      </c>
      <c r="F81" s="17" t="s">
        <v>3759</v>
      </c>
      <c r="H81" s="22" t="str">
        <f>VLOOKUP($A81,電子入札登録状況!$A$1:$G$10000,6,FALSE)</f>
        <v>○</v>
      </c>
      <c r="I81" s="22">
        <f>VLOOKUP($A81,電子入札登録状況!$A$1:$G$10000,7,FALSE)</f>
        <v>720</v>
      </c>
    </row>
    <row r="82" spans="1:9" s="4" customFormat="1" ht="18" customHeight="1">
      <c r="A82" s="8" t="s">
        <v>516</v>
      </c>
      <c r="B82" s="13">
        <f>VLOOKUP($A82,業者詳細!$A$4:$Z$10032,2,)</f>
        <v>100</v>
      </c>
      <c r="C82" s="14" t="str">
        <f>VLOOKUP($A82,業者詳細!$A$4:$Z$10034,3,)</f>
        <v>株式会社茨城四門</v>
      </c>
      <c r="D82" s="13" t="str">
        <f>VLOOKUP($A82,業者詳細!$A$4:$Z$10034,8,)</f>
        <v>029-228-2722</v>
      </c>
      <c r="E82" s="13" t="str">
        <f>VLOOKUP($A82,業者詳細!$A$4:$Z$10034,7,)</f>
        <v>内測</v>
      </c>
      <c r="F82" s="17" t="s">
        <v>1539</v>
      </c>
      <c r="H82" s="22" t="str">
        <f>VLOOKUP($A82,電子入札登録状況!$A$1:$G$10000,6,FALSE)</f>
        <v>○</v>
      </c>
      <c r="I82" s="22">
        <f>VLOOKUP($A82,電子入札登録状況!$A$1:$G$10000,7,FALSE)</f>
        <v>145</v>
      </c>
    </row>
    <row r="83" spans="1:9" s="4" customFormat="1" ht="18" customHeight="1">
      <c r="A83" s="8" t="s">
        <v>3114</v>
      </c>
      <c r="B83" s="13">
        <f>VLOOKUP($A83,業者詳細!$A$4:$Z$10032,2,)</f>
        <v>389</v>
      </c>
      <c r="C83" s="14" t="str">
        <f>VLOOKUP($A83,業者詳細!$A$4:$Z$10034,3,)</f>
        <v>株式会社茨城第一鑑定所</v>
      </c>
      <c r="D83" s="13" t="str">
        <f>VLOOKUP($A83,業者詳細!$A$4:$Z$10034,8,)</f>
        <v>029-231-7001</v>
      </c>
      <c r="E83" s="13" t="str">
        <f>VLOOKUP($A83,業者詳細!$A$4:$Z$10034,7,)</f>
        <v>内測</v>
      </c>
      <c r="F83" s="17" t="s">
        <v>1570</v>
      </c>
      <c r="H83" s="22" t="str">
        <f>VLOOKUP($A83,電子入札登録状況!$A$1:$G$10000,6,FALSE)</f>
        <v>○</v>
      </c>
      <c r="I83" s="22">
        <f>VLOOKUP($A83,電子入札登録状況!$A$1:$G$10000,7,FALSE)</f>
        <v>450</v>
      </c>
    </row>
    <row r="84" spans="1:9" s="4" customFormat="1" ht="18" customHeight="1">
      <c r="A84" s="8" t="s">
        <v>401</v>
      </c>
      <c r="B84" s="13">
        <f>VLOOKUP($A84,業者詳細!$A$4:$Z$10032,2,)</f>
        <v>270</v>
      </c>
      <c r="C84" s="14" t="str">
        <f>VLOOKUP($A84,業者詳細!$A$4:$Z$10034,3,)</f>
        <v>イワイ不動産鑑定センター</v>
      </c>
      <c r="D84" s="13" t="str">
        <f>VLOOKUP($A84,業者詳細!$A$4:$Z$10034,8,)</f>
        <v>029-221-2207</v>
      </c>
      <c r="E84" s="13" t="str">
        <f>VLOOKUP($A84,業者詳細!$A$4:$Z$10034,7,)</f>
        <v>内測</v>
      </c>
      <c r="F84" s="17" t="s">
        <v>3556</v>
      </c>
      <c r="H84" s="22" t="str">
        <f>VLOOKUP($A84,電子入札登録状況!$A$1:$G$10000,6,FALSE)</f>
        <v>○</v>
      </c>
      <c r="I84" s="22">
        <f>VLOOKUP($A84,電子入札登録状況!$A$1:$G$10000,7,FALSE)</f>
        <v>189</v>
      </c>
    </row>
    <row r="85" spans="1:9" s="4" customFormat="1" ht="18" customHeight="1">
      <c r="A85" s="8" t="s">
        <v>5322</v>
      </c>
      <c r="B85" s="13">
        <f>VLOOKUP($A85,業者詳細!$A$4:$Z$10032,2,)</f>
        <v>3476</v>
      </c>
      <c r="C85" s="14" t="str">
        <f>VLOOKUP($A85,業者詳細!$A$4:$Z$10034,3,)</f>
        <v>株式会社インデックスコンサルティング</v>
      </c>
      <c r="D85" s="13" t="str">
        <f>VLOOKUP($A85,業者詳細!$A$4:$Z$10034,8,)</f>
        <v>03-6435-9985</v>
      </c>
      <c r="E85" s="13" t="str">
        <f>VLOOKUP($A85,業者詳細!$A$4:$Z$10034,7,)</f>
        <v>外測</v>
      </c>
      <c r="F85" s="17" t="s">
        <v>5559</v>
      </c>
      <c r="H85" s="22" t="e">
        <f>VLOOKUP($A85,電子入札登録状況!$A$1:$G$10000,6,FALSE)</f>
        <v>#N/A</v>
      </c>
      <c r="I85" s="22" t="e">
        <f>VLOOKUP($A85,電子入札登録状況!$A$1:$G$10000,7,FALSE)</f>
        <v>#N/A</v>
      </c>
    </row>
    <row r="86" spans="1:9" ht="18" customHeight="1">
      <c r="A86" s="7"/>
      <c r="B86" s="12"/>
      <c r="C86" s="12"/>
      <c r="D86" s="12"/>
      <c r="E86" s="12"/>
      <c r="F86" s="16" t="s">
        <v>5795</v>
      </c>
    </row>
    <row r="87" spans="1:9" s="4" customFormat="1" ht="18" customHeight="1">
      <c r="A87" s="8" t="s">
        <v>1498</v>
      </c>
      <c r="B87" s="13">
        <f>VLOOKUP($A87,業者詳細!$A$4:$Z$10032,2,)</f>
        <v>2597</v>
      </c>
      <c r="C87" s="14" t="str">
        <f>VLOOKUP($A87,業者詳細!$A$4:$Z$10034,3,)</f>
        <v>株式会社ウエスコ関東支社</v>
      </c>
      <c r="D87" s="13" t="str">
        <f>VLOOKUP($A87,業者詳細!$A$4:$Z$10034,8,)</f>
        <v>03-6381-3461</v>
      </c>
      <c r="E87" s="13" t="str">
        <f>VLOOKUP($A87,業者詳細!$A$4:$Z$10034,7,)</f>
        <v>外測</v>
      </c>
      <c r="F87" s="17" t="s">
        <v>3882</v>
      </c>
      <c r="H87" s="22" t="e">
        <f>VLOOKUP($A87,電子入札登録状況!$A$1:$G$10000,6,FALSE)</f>
        <v>#N/A</v>
      </c>
      <c r="I87" s="22" t="e">
        <f>VLOOKUP($A87,電子入札登録状況!$A$1:$G$10000,7,FALSE)</f>
        <v>#N/A</v>
      </c>
    </row>
    <row r="88" spans="1:9" s="4" customFormat="1" ht="18" customHeight="1">
      <c r="A88" s="8" t="s">
        <v>792</v>
      </c>
      <c r="B88" s="13">
        <f>VLOOKUP($A88,業者詳細!$A$4:$Z$10032,2,)</f>
        <v>3643</v>
      </c>
      <c r="C88" s="14" t="str">
        <f>VLOOKUP($A88,業者詳細!$A$4:$Z$10034,3,)</f>
        <v>植野不動産鑑定</v>
      </c>
      <c r="D88" s="13" t="str">
        <f>VLOOKUP($A88,業者詳細!$A$4:$Z$10034,8,)</f>
        <v>029-246-6574</v>
      </c>
      <c r="E88" s="13" t="str">
        <f>VLOOKUP($A88,業者詳細!$A$4:$Z$10034,7,)</f>
        <v>内測</v>
      </c>
      <c r="F88" s="17" t="s">
        <v>5403</v>
      </c>
      <c r="H88" s="22" t="str">
        <f>VLOOKUP($A88,電子入札登録状況!$A$1:$G$10000,6,FALSE)</f>
        <v>○</v>
      </c>
      <c r="I88" s="22">
        <f>VLOOKUP($A88,電子入札登録状況!$A$1:$G$10000,7,FALSE)</f>
        <v>850</v>
      </c>
    </row>
    <row r="89" spans="1:9" s="4" customFormat="1" ht="18" customHeight="1">
      <c r="A89" s="8" t="s">
        <v>467</v>
      </c>
      <c r="B89" s="13">
        <f>VLOOKUP($A89,業者詳細!$A$4:$Z$10032,2,)</f>
        <v>2664</v>
      </c>
      <c r="C89" s="14" t="str">
        <f>VLOOKUP($A89,業者詳細!$A$4:$Z$10034,3,)</f>
        <v>有限会社　ウッドサークル</v>
      </c>
      <c r="D89" s="13" t="str">
        <f>VLOOKUP($A89,業者詳細!$A$4:$Z$10034,8,)</f>
        <v>03-3667-7617</v>
      </c>
      <c r="E89" s="13" t="str">
        <f>VLOOKUP($A89,業者詳細!$A$4:$Z$10034,7,)</f>
        <v>外測</v>
      </c>
      <c r="F89" s="17" t="s">
        <v>2127</v>
      </c>
      <c r="H89" s="22" t="e">
        <f>VLOOKUP($A89,電子入札登録状況!$A$1:$G$10000,6,FALSE)</f>
        <v>#N/A</v>
      </c>
      <c r="I89" s="22" t="e">
        <f>VLOOKUP($A89,電子入札登録状況!$A$1:$G$10000,7,FALSE)</f>
        <v>#N/A</v>
      </c>
    </row>
    <row r="90" spans="1:9" s="4" customFormat="1" ht="18" customHeight="1">
      <c r="A90" s="8" t="s">
        <v>1359</v>
      </c>
      <c r="B90" s="13">
        <f>VLOOKUP($A90,業者詳細!$A$4:$Z$10032,2,)</f>
        <v>1201</v>
      </c>
      <c r="C90" s="14" t="str">
        <f>VLOOKUP($A90,業者詳細!$A$4:$Z$10034,3,)</f>
        <v>宇都宮電子株式会社</v>
      </c>
      <c r="D90" s="13" t="str">
        <f>VLOOKUP($A90,業者詳細!$A$4:$Z$10034,8,)</f>
        <v>028-683-1123</v>
      </c>
      <c r="E90" s="13" t="str">
        <f>VLOOKUP($A90,業者詳細!$A$4:$Z$10034,7,)</f>
        <v>外測</v>
      </c>
      <c r="F90" s="17" t="s">
        <v>85</v>
      </c>
      <c r="H90" s="22" t="e">
        <f>VLOOKUP($A90,電子入札登録状況!$A$1:$G$10000,6,FALSE)</f>
        <v>#N/A</v>
      </c>
      <c r="I90" s="22" t="e">
        <f>VLOOKUP($A90,電子入札登録状況!$A$1:$G$10000,7,FALSE)</f>
        <v>#N/A</v>
      </c>
    </row>
    <row r="91" spans="1:9" s="4" customFormat="1" ht="18" customHeight="1">
      <c r="A91" s="8" t="s">
        <v>3760</v>
      </c>
      <c r="B91" s="13">
        <f>VLOOKUP($A91,業者詳細!$A$4:$Z$10032,2,)</f>
        <v>2976</v>
      </c>
      <c r="C91" s="14" t="str">
        <f>VLOOKUP($A91,業者詳細!$A$4:$Z$10034,3,)</f>
        <v>株式会社浦野設計　東京本社</v>
      </c>
      <c r="D91" s="13" t="str">
        <f>VLOOKUP($A91,業者詳細!$A$4:$Z$10034,8,)</f>
        <v>03-5577-3370</v>
      </c>
      <c r="E91" s="13" t="str">
        <f>VLOOKUP($A91,業者詳細!$A$4:$Z$10034,7,)</f>
        <v>外測</v>
      </c>
      <c r="F91" s="17" t="s">
        <v>1212</v>
      </c>
      <c r="G91" s="2"/>
      <c r="H91" s="22" t="e">
        <f>VLOOKUP($A91,電子入札登録状況!$A$1:$G$10000,6,FALSE)</f>
        <v>#N/A</v>
      </c>
      <c r="I91" s="22" t="e">
        <f>VLOOKUP($A91,電子入札登録状況!$A$1:$G$10000,7,FALSE)</f>
        <v>#N/A</v>
      </c>
    </row>
    <row r="92" spans="1:9" ht="18" customHeight="1">
      <c r="A92" s="7"/>
      <c r="B92" s="12"/>
      <c r="C92" s="12"/>
      <c r="D92" s="12"/>
      <c r="E92" s="12"/>
      <c r="F92" s="16" t="s">
        <v>3393</v>
      </c>
    </row>
    <row r="93" spans="1:9" s="4" customFormat="1" ht="18" customHeight="1">
      <c r="A93" s="8" t="s">
        <v>622</v>
      </c>
      <c r="B93" s="13">
        <f>VLOOKUP($A93,業者詳細!$A$4:$Z$10032,2,)</f>
        <v>1078</v>
      </c>
      <c r="C93" s="14" t="str">
        <f>VLOOKUP($A93,業者詳細!$A$4:$Z$10034,3,)</f>
        <v>株式会社エイアンドティ建築研究所</v>
      </c>
      <c r="D93" s="13" t="str">
        <f>VLOOKUP($A93,業者詳細!$A$4:$Z$10034,8,)</f>
        <v>03-3358-5545</v>
      </c>
      <c r="E93" s="13" t="str">
        <f>VLOOKUP($A93,業者詳細!$A$4:$Z$10034,7,)</f>
        <v>外測</v>
      </c>
      <c r="F93" s="17" t="s">
        <v>11</v>
      </c>
      <c r="H93" s="22" t="e">
        <f>VLOOKUP($A93,電子入札登録状況!$A$1:$G$10000,6,FALSE)</f>
        <v>#N/A</v>
      </c>
      <c r="I93" s="22" t="e">
        <f>VLOOKUP($A93,電子入札登録状況!$A$1:$G$10000,7,FALSE)</f>
        <v>#N/A</v>
      </c>
    </row>
    <row r="94" spans="1:9" s="4" customFormat="1" ht="18" customHeight="1">
      <c r="A94" s="8" t="s">
        <v>2151</v>
      </c>
      <c r="B94" s="13">
        <v>2062</v>
      </c>
      <c r="C94" s="14" t="str">
        <f>VLOOKUP($A94,業者詳細!$A$4:$Z$10034,3,)</f>
        <v>（一財）ＡＶＣＣ</v>
      </c>
      <c r="D94" s="13" t="str">
        <f>VLOOKUP($A94,業者詳細!$A$4:$Z$10034,8,)</f>
        <v>03-3239-1121</v>
      </c>
      <c r="E94" s="13" t="str">
        <f>VLOOKUP($A94,業者詳細!$A$4:$Z$10034,7,)</f>
        <v>外測</v>
      </c>
      <c r="F94" s="17" t="s">
        <v>3745</v>
      </c>
      <c r="H94" s="22" t="str">
        <f>VLOOKUP($A94,電子入札登録状況!$A$1:$G$10000,6,FALSE)</f>
        <v>○</v>
      </c>
      <c r="I94" s="22">
        <f>VLOOKUP($A94,電子入札登録状況!$A$1:$G$10000,7,FALSE)</f>
        <v>615</v>
      </c>
    </row>
    <row r="95" spans="1:9" s="4" customFormat="1" ht="18" customHeight="1">
      <c r="A95" s="8" t="s">
        <v>2254</v>
      </c>
      <c r="B95" s="13">
        <v>471</v>
      </c>
      <c r="C95" s="14" t="str">
        <f>VLOOKUP($A95,業者詳細!$A$4:$Z$10034,3,)</f>
        <v>有限会社ＡｋＨ建築設計室</v>
      </c>
      <c r="D95" s="13" t="str">
        <f>VLOOKUP($A95,業者詳細!$A$4:$Z$10034,8,)</f>
        <v>0299-55-3476</v>
      </c>
      <c r="E95" s="13" t="str">
        <f>VLOOKUP($A95,業者詳細!$A$4:$Z$10034,7,)</f>
        <v>内測</v>
      </c>
      <c r="F95" s="17" t="s">
        <v>5791</v>
      </c>
      <c r="H95" s="22" t="str">
        <f>VLOOKUP($A95,電子入札登録状況!$A$1:$G$10000,6,FALSE)</f>
        <v>○</v>
      </c>
      <c r="I95" s="22">
        <f>VLOOKUP($A95,電子入札登録状況!$A$1:$G$10000,7,FALSE)</f>
        <v>589</v>
      </c>
    </row>
    <row r="96" spans="1:9" s="4" customFormat="1" ht="18" customHeight="1">
      <c r="A96" s="8" t="s">
        <v>125</v>
      </c>
      <c r="B96" s="13">
        <f>VLOOKUP($A96,業者詳細!$A$4:$Z$10032,2,)</f>
        <v>2612</v>
      </c>
      <c r="C96" s="14" t="str">
        <f>VLOOKUP($A96,業者詳細!$A$4:$Z$10034,3,)</f>
        <v>株式会社エイテック東日本支社</v>
      </c>
      <c r="D96" s="13" t="str">
        <f>VLOOKUP($A96,業者詳細!$A$4:$Z$10034,8,)</f>
        <v>03-6311-8151</v>
      </c>
      <c r="E96" s="13" t="str">
        <f>VLOOKUP($A96,業者詳細!$A$4:$Z$10034,7,)</f>
        <v>外測</v>
      </c>
      <c r="F96" s="17" t="s">
        <v>1360</v>
      </c>
      <c r="H96" s="22" t="str">
        <f>VLOOKUP($A96,電子入札登録状況!$A$1:$G$10000,6,FALSE)</f>
        <v>○</v>
      </c>
      <c r="I96" s="22">
        <f>VLOOKUP($A96,電子入札登録状況!$A$1:$G$10000,7,FALSE)</f>
        <v>165</v>
      </c>
    </row>
    <row r="97" spans="1:9" s="4" customFormat="1" ht="18" customHeight="1">
      <c r="A97" s="8" t="s">
        <v>2483</v>
      </c>
      <c r="B97" s="13">
        <f>VLOOKUP($A97,業者詳細!$A$4:$Z$10032,2,)</f>
        <v>2208</v>
      </c>
      <c r="C97" s="14" t="str">
        <f>VLOOKUP($A97,業者詳細!$A$4:$Z$10034,3,)</f>
        <v>株式会社エイト日本技術開発水戸事務所</v>
      </c>
      <c r="D97" s="13" t="str">
        <f>VLOOKUP($A97,業者詳細!$A$4:$Z$10034,8,)</f>
        <v>029-231-6801</v>
      </c>
      <c r="E97" s="13" t="str">
        <f>VLOOKUP($A97,業者詳細!$A$4:$Z$10034,7,)</f>
        <v>内測</v>
      </c>
      <c r="F97" s="17" t="s">
        <v>2489</v>
      </c>
      <c r="H97" s="22" t="str">
        <f>VLOOKUP($A97,電子入札登録状況!$A$1:$G$10000,6,FALSE)</f>
        <v>○</v>
      </c>
      <c r="I97" s="22">
        <f>VLOOKUP($A97,電子入札登録状況!$A$1:$G$10000,7,FALSE)</f>
        <v>253</v>
      </c>
    </row>
    <row r="98" spans="1:9" s="4" customFormat="1" ht="18" customHeight="1">
      <c r="A98" s="8" t="s">
        <v>3139</v>
      </c>
      <c r="B98" s="13">
        <f>VLOOKUP($A98,業者詳細!$A$4:$Z$10032,2,)</f>
        <v>416</v>
      </c>
      <c r="C98" s="14" t="str">
        <f>VLOOKUP($A98,業者詳細!$A$4:$Z$10034,3,)</f>
        <v>株式会社エイプラス・デザイン</v>
      </c>
      <c r="D98" s="13" t="str">
        <f>VLOOKUP($A98,業者詳細!$A$4:$Z$10034,8,)</f>
        <v>029-227-3361</v>
      </c>
      <c r="E98" s="13" t="str">
        <f>VLOOKUP($A98,業者詳細!$A$4:$Z$10034,7,)</f>
        <v>内測</v>
      </c>
      <c r="F98" s="17" t="s">
        <v>3141</v>
      </c>
      <c r="H98" s="22" t="str">
        <f>VLOOKUP($A98,電子入札登録状況!$A$1:$G$10000,6,FALSE)</f>
        <v>○</v>
      </c>
      <c r="I98" s="22">
        <f>VLOOKUP($A98,電子入札登録状況!$A$1:$G$10000,7,FALSE)</f>
        <v>118</v>
      </c>
    </row>
    <row r="99" spans="1:9" s="4" customFormat="1" ht="18" customHeight="1">
      <c r="A99" s="8" t="s">
        <v>3137</v>
      </c>
      <c r="B99" s="13">
        <f>VLOOKUP($A99,業者詳細!$A$4:$Z$10032,2,)</f>
        <v>2537</v>
      </c>
      <c r="C99" s="14" t="str">
        <f>VLOOKUP($A99,業者詳細!$A$4:$Z$10034,3,)</f>
        <v>株式会社エイ・ワン建築事務所</v>
      </c>
      <c r="D99" s="13" t="str">
        <f>VLOOKUP($A99,業者詳細!$A$4:$Z$10034,8,)</f>
        <v>0299-55-0321</v>
      </c>
      <c r="E99" s="13" t="str">
        <f>VLOOKUP($A99,業者詳細!$A$4:$Z$10034,7,)</f>
        <v>内測</v>
      </c>
      <c r="F99" s="17" t="s">
        <v>1741</v>
      </c>
      <c r="H99" s="22" t="str">
        <f>VLOOKUP($A99,電子入札登録状況!$A$1:$G$10000,6,FALSE)</f>
        <v>○</v>
      </c>
      <c r="I99" s="22">
        <f>VLOOKUP($A99,電子入札登録状況!$A$1:$G$10000,7,FALSE)</f>
        <v>475</v>
      </c>
    </row>
    <row r="100" spans="1:9" s="4" customFormat="1" ht="18" customHeight="1">
      <c r="A100" s="8" t="s">
        <v>2050</v>
      </c>
      <c r="B100" s="13">
        <f>VLOOKUP($A100,業者詳細!$A$4:$Z$10032,2,)</f>
        <v>1047</v>
      </c>
      <c r="C100" s="14" t="str">
        <f>VLOOKUP($A100,業者詳細!$A$4:$Z$10034,3,)</f>
        <v>ＡＩＳ総合設計株式会社茨城営業所</v>
      </c>
      <c r="D100" s="13" t="str">
        <f>VLOOKUP($A100,業者詳細!$A$4:$Z$10034,8,)</f>
        <v>0294-72-0876</v>
      </c>
      <c r="E100" s="13" t="str">
        <f>VLOOKUP($A100,業者詳細!$A$4:$Z$10034,7,)</f>
        <v>内測</v>
      </c>
      <c r="F100" s="17" t="s">
        <v>3621</v>
      </c>
      <c r="H100" s="22" t="str">
        <f>VLOOKUP($A100,電子入札登録状況!$A$1:$G$10000,6,FALSE)</f>
        <v>○</v>
      </c>
      <c r="I100" s="22">
        <f>VLOOKUP($A100,電子入札登録状況!$A$1:$G$10000,7,FALSE)</f>
        <v>311</v>
      </c>
    </row>
    <row r="101" spans="1:9" s="4" customFormat="1" ht="18" customHeight="1">
      <c r="A101" s="8" t="s">
        <v>5853</v>
      </c>
      <c r="B101" s="13">
        <f>VLOOKUP($A101,業者詳細!$A$4:$Z$10032,2,)</f>
        <v>2725</v>
      </c>
      <c r="C101" s="14" t="str">
        <f>VLOOKUP($A101,業者詳細!$A$4:$Z$10034,3,)</f>
        <v>株式会社エーシーエ設計東京支社</v>
      </c>
      <c r="D101" s="13" t="str">
        <f>VLOOKUP($A101,業者詳細!$A$4:$Z$10034,8,)</f>
        <v>03-5297-8177</v>
      </c>
      <c r="E101" s="13" t="str">
        <f>VLOOKUP($A101,業者詳細!$A$4:$Z$10034,7,)</f>
        <v>外測</v>
      </c>
      <c r="F101" s="17" t="s">
        <v>4808</v>
      </c>
      <c r="H101" s="22" t="e">
        <f>VLOOKUP($A101,電子入札登録状況!$A$1:$G$10000,6,FALSE)</f>
        <v>#N/A</v>
      </c>
      <c r="I101" s="22" t="e">
        <f>VLOOKUP($A101,電子入札登録状況!$A$1:$G$10000,7,FALSE)</f>
        <v>#N/A</v>
      </c>
    </row>
    <row r="102" spans="1:9" s="4" customFormat="1" ht="18" customHeight="1">
      <c r="A102" s="8" t="s">
        <v>3925</v>
      </c>
      <c r="B102" s="13">
        <f>VLOOKUP($A102,業者詳細!$A$4:$Z$10032,2,)</f>
        <v>1279</v>
      </c>
      <c r="C102" s="14" t="str">
        <f>VLOOKUP($A102,業者詳細!$A$4:$Z$10034,3,)</f>
        <v>株式会社エース茨城営業所</v>
      </c>
      <c r="D102" s="13" t="str">
        <f>VLOOKUP($A102,業者詳細!$A$4:$Z$10034,8,)</f>
        <v>029-239-3198</v>
      </c>
      <c r="E102" s="13" t="str">
        <f>VLOOKUP($A102,業者詳細!$A$4:$Z$10034,7,)</f>
        <v>内測</v>
      </c>
      <c r="F102" s="17" t="s">
        <v>5392</v>
      </c>
      <c r="H102" s="22" t="str">
        <f>VLOOKUP($A102,電子入札登録状況!$A$1:$G$10000,6,FALSE)</f>
        <v>○</v>
      </c>
      <c r="I102" s="22">
        <f>VLOOKUP($A102,電子入札登録状況!$A$1:$G$10000,7,FALSE)</f>
        <v>761</v>
      </c>
    </row>
    <row r="103" spans="1:9" s="4" customFormat="1" ht="18" customHeight="1">
      <c r="A103" s="8" t="s">
        <v>2840</v>
      </c>
      <c r="B103" s="13">
        <f>VLOOKUP($A103,業者詳細!$A$4:$Z$10032,2,)</f>
        <v>2155</v>
      </c>
      <c r="C103" s="14" t="str">
        <f>VLOOKUP($A103,業者詳細!$A$4:$Z$10034,3,)</f>
        <v>株式会社エービス技術</v>
      </c>
      <c r="D103" s="13" t="str">
        <f>VLOOKUP($A103,業者詳細!$A$4:$Z$10034,8,)</f>
        <v>0299-95-9971</v>
      </c>
      <c r="E103" s="13" t="str">
        <f>VLOOKUP($A103,業者詳細!$A$4:$Z$10034,7,)</f>
        <v>内測</v>
      </c>
      <c r="F103" s="17" t="s">
        <v>928</v>
      </c>
      <c r="H103" s="22" t="str">
        <f>VLOOKUP($A103,電子入札登録状況!$A$1:$G$10000,6,FALSE)</f>
        <v>○</v>
      </c>
      <c r="I103" s="22">
        <f>VLOOKUP($A103,電子入札登録状況!$A$1:$G$10000,7,FALSE)</f>
        <v>627</v>
      </c>
    </row>
    <row r="104" spans="1:9" s="4" customFormat="1" ht="18" customHeight="1">
      <c r="A104" s="8" t="s">
        <v>5439</v>
      </c>
      <c r="B104" s="13">
        <f>VLOOKUP($A104,業者詳細!$A$4:$Z$10032,2,)</f>
        <v>3596</v>
      </c>
      <c r="C104" s="14" t="str">
        <f>VLOOKUP($A104,業者詳細!$A$4:$Z$10034,3,)</f>
        <v>株式会社エープラニング</v>
      </c>
      <c r="D104" s="13" t="str">
        <f>VLOOKUP($A104,業者詳細!$A$4:$Z$10034,8,)</f>
        <v>03-5335-5828</v>
      </c>
      <c r="E104" s="13" t="str">
        <f>VLOOKUP($A104,業者詳細!$A$4:$Z$10034,7,)</f>
        <v>外測</v>
      </c>
      <c r="F104" s="17" t="s">
        <v>5790</v>
      </c>
      <c r="H104" s="22" t="e">
        <f>VLOOKUP($A104,電子入札登録状況!$A$1:$G$10000,6,FALSE)</f>
        <v>#N/A</v>
      </c>
      <c r="I104" s="22" t="e">
        <f>VLOOKUP($A104,電子入札登録状況!$A$1:$G$10000,7,FALSE)</f>
        <v>#N/A</v>
      </c>
    </row>
    <row r="105" spans="1:9" s="4" customFormat="1" ht="18" customHeight="1">
      <c r="A105" s="8" t="s">
        <v>1082</v>
      </c>
      <c r="B105" s="13">
        <f>VLOOKUP($A105,業者詳細!$A$4:$Z$10032,2,)</f>
        <v>1100</v>
      </c>
      <c r="C105" s="14" t="str">
        <f>VLOOKUP($A105,業者詳細!$A$4:$Z$10034,3,)</f>
        <v>株式会社エオネックス</v>
      </c>
      <c r="D105" s="13" t="str">
        <f>VLOOKUP($A105,業者詳細!$A$4:$Z$10034,8,)</f>
        <v>076-238-1181</v>
      </c>
      <c r="E105" s="13" t="str">
        <f>VLOOKUP($A105,業者詳細!$A$4:$Z$10034,7,)</f>
        <v>外測</v>
      </c>
      <c r="F105" s="17" t="s">
        <v>504</v>
      </c>
      <c r="H105" s="22" t="e">
        <f>VLOOKUP($A105,電子入札登録状況!$A$1:$G$10000,6,FALSE)</f>
        <v>#N/A</v>
      </c>
      <c r="I105" s="22" t="e">
        <f>VLOOKUP($A105,電子入札登録状況!$A$1:$G$10000,7,FALSE)</f>
        <v>#N/A</v>
      </c>
    </row>
    <row r="106" spans="1:9" s="4" customFormat="1" ht="18" customHeight="1">
      <c r="A106" s="8" t="s">
        <v>1889</v>
      </c>
      <c r="B106" s="13">
        <f>VLOOKUP($A106,業者詳細!$A$4:$Z$10032,2,)</f>
        <v>904</v>
      </c>
      <c r="C106" s="14" t="str">
        <f>VLOOKUP($A106,業者詳細!$A$4:$Z$10034,3,)</f>
        <v>エス・テ－・コンサルタント株式会社茨城営業所</v>
      </c>
      <c r="D106" s="13" t="str">
        <f>VLOOKUP($A106,業者詳細!$A$4:$Z$10034,8,)</f>
        <v>0297-73-7471</v>
      </c>
      <c r="E106" s="13" t="str">
        <f>VLOOKUP($A106,業者詳細!$A$4:$Z$10034,7,)</f>
        <v>内測</v>
      </c>
      <c r="F106" s="17" t="s">
        <v>661</v>
      </c>
      <c r="H106" s="22" t="str">
        <f>VLOOKUP($A106,電子入札登録状況!$A$1:$G$10000,6,FALSE)</f>
        <v>○</v>
      </c>
      <c r="I106" s="22">
        <f>VLOOKUP($A106,電子入札登録状況!$A$1:$G$10000,7,FALSE)</f>
        <v>437</v>
      </c>
    </row>
    <row r="107" spans="1:9" s="4" customFormat="1" ht="18" customHeight="1">
      <c r="A107" s="8" t="s">
        <v>3157</v>
      </c>
      <c r="B107" s="13">
        <f>VLOOKUP($A107,業者詳細!$A$4:$Z$10032,2,)</f>
        <v>469</v>
      </c>
      <c r="C107" s="14" t="str">
        <f>VLOOKUP($A107,業者詳細!$A$4:$Z$10034,3,)</f>
        <v>有限会社エスティエス設計</v>
      </c>
      <c r="D107" s="13" t="str">
        <f>VLOOKUP($A107,業者詳細!$A$4:$Z$10034,8,)</f>
        <v>029-303-2355</v>
      </c>
      <c r="E107" s="13" t="str">
        <f>VLOOKUP($A107,業者詳細!$A$4:$Z$10034,7,)</f>
        <v>内測</v>
      </c>
      <c r="F107" s="17" t="s">
        <v>1257</v>
      </c>
      <c r="H107" s="22" t="e">
        <f>VLOOKUP($A107,電子入札登録状況!$A$1:$G$10000,6,FALSE)</f>
        <v>#N/A</v>
      </c>
      <c r="I107" s="22" t="e">
        <f>VLOOKUP($A107,電子入札登録状況!$A$1:$G$10000,7,FALSE)</f>
        <v>#N/A</v>
      </c>
    </row>
    <row r="108" spans="1:9" s="4" customFormat="1" ht="18" customHeight="1">
      <c r="A108" s="8" t="s">
        <v>2313</v>
      </c>
      <c r="B108" s="13">
        <f>VLOOKUP($A108,業者詳細!$A$4:$Z$10032,2,)</f>
        <v>3481</v>
      </c>
      <c r="C108" s="14" t="str">
        <f>VLOOKUP($A108,業者詳細!$A$4:$Z$10034,3,)</f>
        <v>株式会社エス・ディ・ワークス</v>
      </c>
      <c r="D108" s="13" t="str">
        <f>VLOOKUP($A108,業者詳細!$A$4:$Z$10034,8,)</f>
        <v>029-244-0924</v>
      </c>
      <c r="E108" s="13" t="str">
        <f>VLOOKUP($A108,業者詳細!$A$4:$Z$10034,7,)</f>
        <v>内測</v>
      </c>
      <c r="F108" s="17" t="s">
        <v>4520</v>
      </c>
      <c r="H108" s="22" t="str">
        <f>VLOOKUP($A108,電子入札登録状況!$A$1:$G$10000,6,FALSE)</f>
        <v>○</v>
      </c>
      <c r="I108" s="22">
        <f>VLOOKUP($A108,電子入札登録状況!$A$1:$G$10000,7,FALSE)</f>
        <v>781</v>
      </c>
    </row>
    <row r="109" spans="1:9" s="4" customFormat="1" ht="18" customHeight="1">
      <c r="A109" s="9" t="s">
        <v>2568</v>
      </c>
      <c r="B109" s="13">
        <f>VLOOKUP($A109,業者詳細!$A$4:$Z$10032,2,)</f>
        <v>410</v>
      </c>
      <c r="C109" s="14" t="str">
        <f>VLOOKUP($A109,業者詳細!$A$4:$Z$10034,3,)</f>
        <v>有限会社エス・ピー・キューブ</v>
      </c>
      <c r="D109" s="13" t="str">
        <f>VLOOKUP($A109,業者詳細!$A$4:$Z$10034,8,)</f>
        <v>0299-55-0867</v>
      </c>
      <c r="E109" s="13" t="str">
        <f>VLOOKUP($A109,業者詳細!$A$4:$Z$10034,7,)</f>
        <v>内測</v>
      </c>
      <c r="F109" s="18" t="s">
        <v>3399</v>
      </c>
      <c r="G109" s="5"/>
      <c r="H109" s="22" t="e">
        <f>VLOOKUP($A109,電子入札登録状況!$A$1:$G$10000,6,FALSE)</f>
        <v>#N/A</v>
      </c>
      <c r="I109" s="22" t="e">
        <f>VLOOKUP($A109,電子入札登録状況!$A$1:$G$10000,7,FALSE)</f>
        <v>#N/A</v>
      </c>
    </row>
    <row r="110" spans="1:9" s="4" customFormat="1" ht="18" customHeight="1">
      <c r="A110" s="8" t="s">
        <v>358</v>
      </c>
      <c r="B110" s="13">
        <f>VLOOKUP($A110,業者詳細!$A$4:$Z$10032,2,)</f>
        <v>2931</v>
      </c>
      <c r="C110" s="14" t="str">
        <f>VLOOKUP($A110,業者詳細!$A$4:$Z$10034,3,)</f>
        <v>株式会社エスビイデー茨城営業所</v>
      </c>
      <c r="D110" s="13" t="str">
        <f>VLOOKUP($A110,業者詳細!$A$4:$Z$10034,8,)</f>
        <v>029-817-4840</v>
      </c>
      <c r="E110" s="13" t="str">
        <f>VLOOKUP($A110,業者詳細!$A$4:$Z$10034,7,)</f>
        <v>内測</v>
      </c>
      <c r="F110" s="17" t="s">
        <v>3861</v>
      </c>
      <c r="H110" s="22" t="str">
        <f>VLOOKUP($A110,電子入札登録状況!$A$1:$G$10000,6,FALSE)</f>
        <v>○</v>
      </c>
      <c r="I110" s="22">
        <f>VLOOKUP($A110,電子入札登録状況!$A$1:$G$10000,7,FALSE)</f>
        <v>281</v>
      </c>
    </row>
    <row r="111" spans="1:9" s="4" customFormat="1" ht="18" customHeight="1">
      <c r="A111" s="8" t="s">
        <v>3936</v>
      </c>
      <c r="B111" s="13">
        <f>VLOOKUP($A111,業者詳細!$A$4:$Z$10032,2,)</f>
        <v>245</v>
      </c>
      <c r="C111" s="14" t="str">
        <f>VLOOKUP($A111,業者詳細!$A$4:$Z$10034,3,)</f>
        <v>有限会社枝川建築設計事務所</v>
      </c>
      <c r="D111" s="13" t="str">
        <f>VLOOKUP($A111,業者詳細!$A$4:$Z$10034,8,)</f>
        <v>029-822-5332</v>
      </c>
      <c r="E111" s="13" t="str">
        <f>VLOOKUP($A111,業者詳細!$A$4:$Z$10034,7,)</f>
        <v>内測</v>
      </c>
      <c r="F111" s="17" t="s">
        <v>4800</v>
      </c>
      <c r="H111" s="22" t="e">
        <f>VLOOKUP($A111,電子入札登録状況!$A$1:$G$10000,6,FALSE)</f>
        <v>#N/A</v>
      </c>
      <c r="I111" s="22" t="e">
        <f>VLOOKUP($A111,電子入札登録状況!$A$1:$G$10000,7,FALSE)</f>
        <v>#N/A</v>
      </c>
    </row>
    <row r="112" spans="1:9" s="4" customFormat="1" ht="18" customHeight="1">
      <c r="A112" s="8" t="s">
        <v>993</v>
      </c>
      <c r="B112" s="13">
        <f>VLOOKUP($A112,業者詳細!$A$4:$Z$10032,2,)</f>
        <v>3083</v>
      </c>
      <c r="C112" s="14" t="str">
        <f>VLOOKUP($A112,業者詳細!$A$4:$Z$10034,3,)</f>
        <v>越前屋試錐工業株式会社</v>
      </c>
      <c r="D112" s="13" t="str">
        <f>VLOOKUP($A112,業者詳細!$A$4:$Z$10034,8,)</f>
        <v>011-853-1600</v>
      </c>
      <c r="E112" s="13" t="str">
        <f>VLOOKUP($A112,業者詳細!$A$4:$Z$10034,7,)</f>
        <v>外測</v>
      </c>
      <c r="F112" s="17" t="s">
        <v>3739</v>
      </c>
      <c r="H112" s="22" t="e">
        <f>VLOOKUP($A112,電子入札登録状況!$A$1:$G$10000,6,FALSE)</f>
        <v>#N/A</v>
      </c>
      <c r="I112" s="22" t="e">
        <f>VLOOKUP($A112,電子入札登録状況!$A$1:$G$10000,7,FALSE)</f>
        <v>#N/A</v>
      </c>
    </row>
    <row r="113" spans="1:9" s="4" customFormat="1" ht="18" customHeight="1">
      <c r="A113" s="8" t="s">
        <v>2895</v>
      </c>
      <c r="B113" s="13">
        <f>VLOOKUP($A113,業者詳細!$A$4:$Z$10032,2,)</f>
        <v>929</v>
      </c>
      <c r="C113" s="14" t="str">
        <f>VLOOKUP($A113,業者詳細!$A$4:$Z$10034,3,)</f>
        <v>株式会社エックス都市研究所</v>
      </c>
      <c r="D113" s="13" t="str">
        <f>VLOOKUP($A113,業者詳細!$A$4:$Z$10034,8,)</f>
        <v>03-5956-7500</v>
      </c>
      <c r="E113" s="13" t="str">
        <f>VLOOKUP($A113,業者詳細!$A$4:$Z$10034,7,)</f>
        <v>外測</v>
      </c>
      <c r="F113" s="17" t="s">
        <v>2622</v>
      </c>
      <c r="H113" s="22" t="str">
        <f>VLOOKUP($A113,電子入札登録状況!$A$1:$G$10000,6,FALSE)</f>
        <v>○</v>
      </c>
      <c r="I113" s="22">
        <f>VLOOKUP($A113,電子入札登録状況!$A$1:$G$10000,7,FALSE)</f>
        <v>714</v>
      </c>
    </row>
    <row r="114" spans="1:9" s="4" customFormat="1" ht="18" customHeight="1">
      <c r="A114" s="8" t="s">
        <v>1219</v>
      </c>
      <c r="B114" s="13">
        <f>VLOOKUP($A114,業者詳細!$A$4:$Z$10032,2,)</f>
        <v>1010</v>
      </c>
      <c r="C114" s="14" t="str">
        <f>VLOOKUP($A114,業者詳細!$A$4:$Z$10034,3,)</f>
        <v>エヌエス環境株式会社茨城営業所</v>
      </c>
      <c r="D114" s="13" t="str">
        <f>VLOOKUP($A114,業者詳細!$A$4:$Z$10034,8,)</f>
        <v>029-850-3055</v>
      </c>
      <c r="E114" s="13" t="str">
        <f>VLOOKUP($A114,業者詳細!$A$4:$Z$10034,7,)</f>
        <v>内測</v>
      </c>
      <c r="F114" s="17" t="s">
        <v>896</v>
      </c>
      <c r="H114" s="22" t="e">
        <f>VLOOKUP($A114,電子入札登録状況!$A$1:$G$10000,6,FALSE)</f>
        <v>#N/A</v>
      </c>
      <c r="I114" s="22" t="e">
        <f>VLOOKUP($A114,電子入札登録状況!$A$1:$G$10000,7,FALSE)</f>
        <v>#N/A</v>
      </c>
    </row>
    <row r="115" spans="1:9" s="4" customFormat="1" ht="18" customHeight="1">
      <c r="A115" s="8" t="s">
        <v>2514</v>
      </c>
      <c r="B115" s="13">
        <f>VLOOKUP($A115,業者詳細!$A$4:$Z$10032,2,)</f>
        <v>600</v>
      </c>
      <c r="C115" s="14" t="str">
        <f>VLOOKUP($A115,業者詳細!$A$4:$Z$10034,3,)</f>
        <v>株式会社ＮＪＳ茨城出張所</v>
      </c>
      <c r="D115" s="13" t="str">
        <f>VLOOKUP($A115,業者詳細!$A$4:$Z$10034,8,)</f>
        <v>0297-70-5522</v>
      </c>
      <c r="E115" s="13" t="str">
        <f>VLOOKUP($A115,業者詳細!$A$4:$Z$10034,7,)</f>
        <v>内測</v>
      </c>
      <c r="F115" s="17" t="s">
        <v>2498</v>
      </c>
      <c r="H115" s="22" t="str">
        <f>VLOOKUP($A115,電子入札登録状況!$A$1:$G$10000,6,FALSE)</f>
        <v>○</v>
      </c>
      <c r="I115" s="22">
        <f>VLOOKUP($A115,電子入札登録状況!$A$1:$G$10000,7,FALSE)</f>
        <v>229</v>
      </c>
    </row>
    <row r="116" spans="1:9" s="4" customFormat="1" ht="18" customHeight="1">
      <c r="A116" s="8" t="s">
        <v>3761</v>
      </c>
      <c r="B116" s="13">
        <f>VLOOKUP($A116,業者詳細!$A$4:$Z$10032,2,)</f>
        <v>691</v>
      </c>
      <c r="C116" s="14" t="str">
        <f>VLOOKUP($A116,業者詳細!$A$4:$Z$10034,3,)</f>
        <v>ＮＴＣコンサルタンツ株式会社東京支社</v>
      </c>
      <c r="D116" s="13" t="str">
        <f>VLOOKUP($A116,業者詳細!$A$4:$Z$10034,8,)</f>
        <v>03-5333-0250</v>
      </c>
      <c r="E116" s="13" t="str">
        <f>VLOOKUP($A116,業者詳細!$A$4:$Z$10034,7,)</f>
        <v>外測</v>
      </c>
      <c r="F116" s="17" t="s">
        <v>2533</v>
      </c>
      <c r="H116" s="22" t="str">
        <f>VLOOKUP($A116,電子入札登録状況!$A$1:$G$10000,6,FALSE)</f>
        <v>○</v>
      </c>
      <c r="I116" s="22">
        <f>VLOOKUP($A116,電子入札登録状況!$A$1:$G$10000,7,FALSE)</f>
        <v>793</v>
      </c>
    </row>
    <row r="117" spans="1:9" s="4" customFormat="1" ht="18" customHeight="1">
      <c r="A117" s="8" t="s">
        <v>1325</v>
      </c>
      <c r="B117" s="13">
        <f>VLOOKUP($A117,業者詳細!$A$4:$Z$10032,2,)</f>
        <v>2830</v>
      </c>
      <c r="C117" s="14" t="str">
        <f>VLOOKUP($A117,業者詳細!$A$4:$Z$10034,3,)</f>
        <v>株式会社エフウォーターマネジメント千葉事務所</v>
      </c>
      <c r="D117" s="13" t="str">
        <f>VLOOKUP($A117,業者詳細!$A$4:$Z$10034,8,)</f>
        <v>047-712-5741</v>
      </c>
      <c r="E117" s="13" t="str">
        <f>VLOOKUP($A117,業者詳細!$A$4:$Z$10034,7,)</f>
        <v>外測</v>
      </c>
      <c r="F117" s="17" t="s">
        <v>835</v>
      </c>
      <c r="H117" s="22" t="e">
        <f>VLOOKUP($A117,電子入札登録状況!$A$1:$G$10000,6,FALSE)</f>
        <v>#N/A</v>
      </c>
      <c r="I117" s="22" t="e">
        <f>VLOOKUP($A117,電子入札登録状況!$A$1:$G$10000,7,FALSE)</f>
        <v>#N/A</v>
      </c>
    </row>
    <row r="118" spans="1:9" s="4" customFormat="1" ht="18" customHeight="1">
      <c r="A118" s="8" t="s">
        <v>831</v>
      </c>
      <c r="B118" s="13">
        <f>VLOOKUP($A118,業者詳細!$A$4:$Z$10032,2,)</f>
        <v>3025</v>
      </c>
      <c r="C118" s="14" t="str">
        <f>VLOOKUP($A118,業者詳細!$A$4:$Z$10034,3,)</f>
        <v>株式会社エム・スタイル</v>
      </c>
      <c r="D118" s="13" t="str">
        <f>VLOOKUP($A118,業者詳細!$A$4:$Z$10034,8,)</f>
        <v>029-896-5222</v>
      </c>
      <c r="E118" s="13" t="str">
        <f>VLOOKUP($A118,業者詳細!$A$4:$Z$10034,7,)</f>
        <v>内測</v>
      </c>
      <c r="F118" s="17" t="s">
        <v>4395</v>
      </c>
      <c r="H118" s="22" t="e">
        <f>VLOOKUP($A118,電子入札登録状況!$A$1:$G$10000,6,FALSE)</f>
        <v>#N/A</v>
      </c>
      <c r="I118" s="22" t="e">
        <f>VLOOKUP($A118,電子入札登録状況!$A$1:$G$10000,7,FALSE)</f>
        <v>#N/A</v>
      </c>
    </row>
    <row r="119" spans="1:9" s="4" customFormat="1" ht="18" customHeight="1">
      <c r="A119" s="8" t="s">
        <v>1607</v>
      </c>
      <c r="B119" s="13">
        <f>VLOOKUP($A119,業者詳細!$A$4:$Z$10032,2,)</f>
        <v>3568</v>
      </c>
      <c r="C119" s="14" t="str">
        <f>VLOOKUP($A119,業者詳細!$A$4:$Z$10034,3,)</f>
        <v>株式会社Ｍ・Ｋジオプラン</v>
      </c>
      <c r="D119" s="13" t="str">
        <f>VLOOKUP($A119,業者詳細!$A$4:$Z$10034,8,)</f>
        <v>029-231-5077</v>
      </c>
      <c r="E119" s="13" t="str">
        <f>VLOOKUP($A119,業者詳細!$A$4:$Z$10034,7,)</f>
        <v>内測</v>
      </c>
      <c r="F119" s="17" t="s">
        <v>5968</v>
      </c>
      <c r="H119" s="22" t="e">
        <f>VLOOKUP($A119,電子入札登録状況!$A$1:$G$10000,6,FALSE)</f>
        <v>#N/A</v>
      </c>
      <c r="I119" s="22" t="e">
        <f>VLOOKUP($A119,電子入札登録状況!$A$1:$G$10000,7,FALSE)</f>
        <v>#N/A</v>
      </c>
    </row>
    <row r="120" spans="1:9" s="4" customFormat="1" ht="18" customHeight="1">
      <c r="A120" s="8" t="s">
        <v>3459</v>
      </c>
      <c r="B120" s="13">
        <f>VLOOKUP($A120,業者詳細!$A$4:$Z$10032,2,)</f>
        <v>3506</v>
      </c>
      <c r="C120" s="14" t="str">
        <f>VLOOKUP($A120,業者詳細!$A$4:$Z$10034,3,)</f>
        <v>エリアブライト株式会社</v>
      </c>
      <c r="D120" s="13" t="str">
        <f>VLOOKUP($A120,業者詳細!$A$4:$Z$10034,8,)</f>
        <v>048-940-5461</v>
      </c>
      <c r="E120" s="13" t="str">
        <f>VLOOKUP($A120,業者詳細!$A$4:$Z$10034,7,)</f>
        <v>外測</v>
      </c>
      <c r="F120" s="17" t="s">
        <v>1501</v>
      </c>
      <c r="H120" s="22" t="e">
        <f>VLOOKUP($A120,電子入札登録状況!$A$1:$G$10000,6,FALSE)</f>
        <v>#N/A</v>
      </c>
      <c r="I120" s="22" t="e">
        <f>VLOOKUP($A120,電子入札登録状況!$A$1:$G$10000,7,FALSE)</f>
        <v>#N/A</v>
      </c>
    </row>
    <row r="121" spans="1:9" s="4" customFormat="1" ht="18" customHeight="1">
      <c r="A121" s="8" t="s">
        <v>1128</v>
      </c>
      <c r="B121" s="13">
        <f>VLOOKUP($A121,業者詳細!$A$4:$Z$10032,2,)</f>
        <v>3064</v>
      </c>
      <c r="C121" s="14" t="str">
        <f>VLOOKUP($A121,業者詳細!$A$4:$Z$10034,3,)</f>
        <v>株式会社遠藤克彦建築研究所</v>
      </c>
      <c r="D121" s="13" t="str">
        <f>VLOOKUP($A121,業者詳細!$A$4:$Z$10034,8,)</f>
        <v>03-6810-8781</v>
      </c>
      <c r="E121" s="13" t="str">
        <f>VLOOKUP($A121,業者詳細!$A$4:$Z$10034,7,)</f>
        <v>外測</v>
      </c>
      <c r="F121" s="17" t="s">
        <v>1071</v>
      </c>
      <c r="H121" s="22" t="str">
        <f>VLOOKUP($A121,電子入札登録状況!$A$1:$G$10000,6,FALSE)</f>
        <v>○</v>
      </c>
      <c r="I121" s="22">
        <f>VLOOKUP($A121,電子入札登録状況!$A$1:$G$10000,7,FALSE)</f>
        <v>619</v>
      </c>
    </row>
    <row r="122" spans="1:9" ht="18" customHeight="1">
      <c r="A122" s="7"/>
      <c r="B122" s="12"/>
      <c r="C122" s="12"/>
      <c r="D122" s="12"/>
      <c r="E122" s="12"/>
      <c r="F122" s="16" t="s">
        <v>5796</v>
      </c>
    </row>
    <row r="123" spans="1:9" s="4" customFormat="1" ht="18" customHeight="1">
      <c r="A123" s="8" t="s">
        <v>2867</v>
      </c>
      <c r="B123" s="13">
        <f>VLOOKUP($A123,業者詳細!$A$4:$Z$10032,2,)</f>
        <v>2267</v>
      </c>
      <c r="C123" s="14" t="str">
        <f>VLOOKUP($A123,業者詳細!$A$4:$Z$10034,3,)</f>
        <v>株式会社オウギ工設</v>
      </c>
      <c r="D123" s="13" t="str">
        <f>VLOOKUP($A123,業者詳細!$A$4:$Z$10034,8,)</f>
        <v>027-233-0561</v>
      </c>
      <c r="E123" s="13" t="str">
        <f>VLOOKUP($A123,業者詳細!$A$4:$Z$10034,7,)</f>
        <v>外測</v>
      </c>
      <c r="F123" s="17" t="s">
        <v>3766</v>
      </c>
      <c r="H123" s="22" t="e">
        <f>VLOOKUP($A123,電子入札登録状況!$A$1:$G$10000,6,FALSE)</f>
        <v>#N/A</v>
      </c>
      <c r="I123" s="22" t="e">
        <f>VLOOKUP($A123,電子入札登録状況!$A$1:$G$10000,7,FALSE)</f>
        <v>#N/A</v>
      </c>
    </row>
    <row r="124" spans="1:9" s="4" customFormat="1" ht="18" customHeight="1">
      <c r="A124" s="8" t="s">
        <v>5845</v>
      </c>
      <c r="B124" s="13">
        <f>VLOOKUP($A124,業者詳細!$A$4:$Z$10032,2,)</f>
        <v>3678</v>
      </c>
      <c r="C124" s="14" t="str">
        <f>VLOOKUP($A124,業者詳細!$A$4:$Z$10034,3,)</f>
        <v>応用技術株式会社</v>
      </c>
      <c r="D124" s="13" t="str">
        <f>VLOOKUP($A124,業者詳細!$A$4:$Z$10034,8,)</f>
        <v>06-6373-0440</v>
      </c>
      <c r="E124" s="13" t="str">
        <f>VLOOKUP($A124,業者詳細!$A$4:$Z$10034,7,)</f>
        <v>外測</v>
      </c>
      <c r="F124" s="17" t="s">
        <v>160</v>
      </c>
      <c r="H124" s="22" t="e">
        <f>VLOOKUP($A124,電子入札登録状況!$A$1:$G$10000,6,FALSE)</f>
        <v>#N/A</v>
      </c>
      <c r="I124" s="22" t="e">
        <f>VLOOKUP($A124,電子入札登録状況!$A$1:$G$10000,7,FALSE)</f>
        <v>#N/A</v>
      </c>
    </row>
    <row r="125" spans="1:9" s="4" customFormat="1" ht="18" customHeight="1">
      <c r="A125" s="8" t="s">
        <v>151</v>
      </c>
      <c r="B125" s="13">
        <f>VLOOKUP($A125,業者詳細!$A$4:$Z$10032,2,)</f>
        <v>906</v>
      </c>
      <c r="C125" s="14" t="str">
        <f>VLOOKUP($A125,業者詳細!$A$4:$Z$10034,3,)</f>
        <v>応用地質株式会社茨城営業所</v>
      </c>
      <c r="D125" s="13" t="str">
        <f>VLOOKUP($A125,業者詳細!$A$4:$Z$10034,8,)</f>
        <v>029-851-6420</v>
      </c>
      <c r="E125" s="13" t="str">
        <f>VLOOKUP($A125,業者詳細!$A$4:$Z$10034,7,)</f>
        <v>内測</v>
      </c>
      <c r="F125" s="17" t="s">
        <v>1892</v>
      </c>
      <c r="H125" s="22" t="str">
        <f>VLOOKUP($A125,電子入札登録状況!$A$1:$G$10000,6,FALSE)</f>
        <v>○</v>
      </c>
      <c r="I125" s="22">
        <f>VLOOKUP($A125,電子入札登録状況!$A$1:$G$10000,7,FALSE)</f>
        <v>603</v>
      </c>
    </row>
    <row r="126" spans="1:9" s="4" customFormat="1" ht="18" customHeight="1">
      <c r="A126" s="8" t="s">
        <v>105</v>
      </c>
      <c r="B126" s="13">
        <f>VLOOKUP($A126,業者詳細!$A$4:$Z$10032,2,)</f>
        <v>981</v>
      </c>
      <c r="C126" s="14" t="str">
        <f>VLOOKUP($A126,業者詳細!$A$4:$Z$10034,3,)</f>
        <v>株式会社大宇根建築設計事務所</v>
      </c>
      <c r="D126" s="13" t="str">
        <f>VLOOKUP($A126,業者詳細!$A$4:$Z$10034,8,)</f>
        <v>042-724-3545</v>
      </c>
      <c r="E126" s="13" t="str">
        <f>VLOOKUP($A126,業者詳細!$A$4:$Z$10034,7,)</f>
        <v>外測</v>
      </c>
      <c r="F126" s="17" t="s">
        <v>677</v>
      </c>
      <c r="H126" s="22" t="e">
        <f>VLOOKUP($A126,電子入札登録状況!$A$1:$G$10000,6,FALSE)</f>
        <v>#N/A</v>
      </c>
      <c r="I126" s="22" t="e">
        <f>VLOOKUP($A126,電子入札登録状況!$A$1:$G$10000,7,FALSE)</f>
        <v>#N/A</v>
      </c>
    </row>
    <row r="127" spans="1:9" s="4" customFormat="1" ht="18" customHeight="1">
      <c r="A127" s="8" t="s">
        <v>144</v>
      </c>
      <c r="B127" s="13">
        <f>VLOOKUP($A127,業者詳細!$A$4:$Z$10032,2,)</f>
        <v>2833</v>
      </c>
      <c r="C127" s="14" t="str">
        <f>VLOOKUP($A127,業者詳細!$A$4:$Z$10034,3,)</f>
        <v>太田設計株式会社常陸大宮営業所</v>
      </c>
      <c r="D127" s="13" t="str">
        <f>VLOOKUP($A127,業者詳細!$A$4:$Z$10034,8,)</f>
        <v>0295-55-7055</v>
      </c>
      <c r="E127" s="13" t="str">
        <f>VLOOKUP($A127,業者詳細!$A$4:$Z$10034,7,)</f>
        <v>市測</v>
      </c>
      <c r="F127" s="17" t="s">
        <v>3166</v>
      </c>
      <c r="H127" s="22" t="str">
        <f>VLOOKUP($A127,電子入札登録状況!$A$1:$G$10000,6,FALSE)</f>
        <v>○</v>
      </c>
      <c r="I127" s="22">
        <f>VLOOKUP($A127,電子入札登録状況!$A$1:$G$10000,7,FALSE)</f>
        <v>638</v>
      </c>
    </row>
    <row r="128" spans="1:9" s="4" customFormat="1" ht="18" customHeight="1">
      <c r="A128" s="8" t="s">
        <v>1438</v>
      </c>
      <c r="B128" s="13">
        <f>VLOOKUP($A128,業者詳細!$A$4:$Z$10032,2,)</f>
        <v>2074</v>
      </c>
      <c r="C128" s="14" t="str">
        <f>VLOOKUP($A128,業者詳細!$A$4:$Z$10034,3,)</f>
        <v>株式会社太田不動産鑑定事務所</v>
      </c>
      <c r="D128" s="13" t="str">
        <f>VLOOKUP($A128,業者詳細!$A$4:$Z$10034,8,)</f>
        <v>0296-72-0200</v>
      </c>
      <c r="E128" s="13" t="str">
        <f>VLOOKUP($A128,業者詳細!$A$4:$Z$10034,7,)</f>
        <v>内測</v>
      </c>
      <c r="F128" s="17" t="s">
        <v>2679</v>
      </c>
      <c r="H128" s="22" t="str">
        <f>VLOOKUP($A128,電子入札登録状況!$A$1:$G$10000,6,FALSE)</f>
        <v>○</v>
      </c>
      <c r="I128" s="22">
        <f>VLOOKUP($A128,電子入札登録状況!$A$1:$G$10000,7,FALSE)</f>
        <v>748</v>
      </c>
    </row>
    <row r="129" spans="1:9" s="4" customFormat="1" ht="18" customHeight="1">
      <c r="A129" s="8" t="s">
        <v>2937</v>
      </c>
      <c r="B129" s="13">
        <f>VLOOKUP($A129,業者詳細!$A$4:$Z$10032,2,)</f>
        <v>279</v>
      </c>
      <c r="C129" s="14" t="str">
        <f>VLOOKUP($A129,業者詳細!$A$4:$Z$10034,3,)</f>
        <v>大塚不動産鑑定士事務所</v>
      </c>
      <c r="D129" s="13" t="str">
        <f>VLOOKUP($A129,業者詳細!$A$4:$Z$10034,8,)</f>
        <v>0294-21-2062</v>
      </c>
      <c r="E129" s="13" t="str">
        <f>VLOOKUP($A129,業者詳細!$A$4:$Z$10034,7,)</f>
        <v>内測</v>
      </c>
      <c r="F129" s="17" t="s">
        <v>1153</v>
      </c>
      <c r="H129" s="22" t="str">
        <f>VLOOKUP($A129,電子入札登録状況!$A$1:$G$10000,6,FALSE)</f>
        <v>○</v>
      </c>
      <c r="I129" s="22">
        <f>VLOOKUP($A129,電子入札登録状況!$A$1:$G$10000,7,FALSE)</f>
        <v>739</v>
      </c>
    </row>
    <row r="130" spans="1:9" s="4" customFormat="1" ht="18" customHeight="1">
      <c r="A130" s="8" t="s">
        <v>3102</v>
      </c>
      <c r="B130" s="13">
        <f>VLOOKUP($A130,業者詳細!$A$4:$Z$10032,2,)</f>
        <v>346</v>
      </c>
      <c r="C130" s="14" t="str">
        <f>VLOOKUP($A130,業者詳細!$A$4:$Z$10034,3,)</f>
        <v>大月不動産鑑定</v>
      </c>
      <c r="D130" s="13" t="str">
        <f>VLOOKUP($A130,業者詳細!$A$4:$Z$10034,8,)</f>
        <v>029-302-0885</v>
      </c>
      <c r="E130" s="13" t="str">
        <f>VLOOKUP($A130,業者詳細!$A$4:$Z$10034,7,)</f>
        <v>内測</v>
      </c>
      <c r="F130" s="17" t="s">
        <v>3104</v>
      </c>
      <c r="H130" s="22" t="str">
        <f>VLOOKUP($A130,電子入札登録状況!$A$1:$G$10000,6,FALSE)</f>
        <v>○</v>
      </c>
      <c r="I130" s="22">
        <f>VLOOKUP($A130,電子入札登録状況!$A$1:$G$10000,7,FALSE)</f>
        <v>451</v>
      </c>
    </row>
    <row r="131" spans="1:9" s="4" customFormat="1" ht="18" customHeight="1">
      <c r="A131" s="8" t="s">
        <v>2757</v>
      </c>
      <c r="B131" s="13">
        <f>VLOOKUP($A131,業者詳細!$A$4:$Z$10032,2,)</f>
        <v>84</v>
      </c>
      <c r="C131" s="14" t="str">
        <f>VLOOKUP($A131,業者詳細!$A$4:$Z$10034,3,)</f>
        <v>株式会社大貫測量設計</v>
      </c>
      <c r="D131" s="13" t="str">
        <f>VLOOKUP($A131,業者詳細!$A$4:$Z$10034,8,)</f>
        <v>029-292-3927</v>
      </c>
      <c r="E131" s="13" t="str">
        <f>VLOOKUP($A131,業者詳細!$A$4:$Z$10034,7,)</f>
        <v>内測</v>
      </c>
      <c r="F131" s="17" t="s">
        <v>293</v>
      </c>
      <c r="H131" s="22" t="e">
        <f>VLOOKUP($A131,電子入札登録状況!$A$1:$G$10000,6,FALSE)</f>
        <v>#N/A</v>
      </c>
      <c r="I131" s="22" t="e">
        <f>VLOOKUP($A131,電子入札登録状況!$A$1:$G$10000,7,FALSE)</f>
        <v>#N/A</v>
      </c>
    </row>
    <row r="132" spans="1:9" s="4" customFormat="1" ht="18" customHeight="1">
      <c r="A132" s="8" t="s">
        <v>2520</v>
      </c>
      <c r="B132" s="13">
        <f>VLOOKUP($A132,業者詳細!$A$4:$Z$10032,2,)</f>
        <v>616</v>
      </c>
      <c r="C132" s="14" t="str">
        <f>VLOOKUP($A132,業者詳細!$A$4:$Z$10034,3,)</f>
        <v>株式会社オオバ茨城営業所</v>
      </c>
      <c r="D132" s="13" t="str">
        <f>VLOOKUP($A132,業者詳細!$A$4:$Z$10034,8,)</f>
        <v>029-227-7278</v>
      </c>
      <c r="E132" s="13" t="str">
        <f>VLOOKUP($A132,業者詳細!$A$4:$Z$10034,7,)</f>
        <v>内測</v>
      </c>
      <c r="F132" s="17" t="s">
        <v>2523</v>
      </c>
      <c r="H132" s="22" t="str">
        <f>VLOOKUP($A132,電子入札登録状況!$A$1:$G$10000,6,FALSE)</f>
        <v>○</v>
      </c>
      <c r="I132" s="22">
        <f>VLOOKUP($A132,電子入札登録状況!$A$1:$G$10000,7,FALSE)</f>
        <v>220</v>
      </c>
    </row>
    <row r="133" spans="1:9" s="4" customFormat="1" ht="18" customHeight="1">
      <c r="A133" s="8" t="s">
        <v>2408</v>
      </c>
      <c r="B133" s="13">
        <f>VLOOKUP($A133,業者詳細!$A$4:$Z$10032,2,)</f>
        <v>172</v>
      </c>
      <c r="C133" s="14" t="str">
        <f>VLOOKUP($A133,業者詳細!$A$4:$Z$10034,3,)</f>
        <v>株式会社大宮測研</v>
      </c>
      <c r="D133" s="13" t="str">
        <f>VLOOKUP($A133,業者詳細!$A$4:$Z$10034,8,)</f>
        <v>0295-53-4440</v>
      </c>
      <c r="E133" s="13" t="str">
        <f>VLOOKUP($A133,業者詳細!$A$4:$Z$10034,7,)</f>
        <v>市測</v>
      </c>
      <c r="F133" s="17" t="s">
        <v>2406</v>
      </c>
      <c r="H133" s="22" t="str">
        <f>VLOOKUP($A133,電子入札登録状況!$A$1:$G$10000,6,FALSE)</f>
        <v>○</v>
      </c>
      <c r="I133" s="22">
        <f>VLOOKUP($A133,電子入札登録状況!$A$1:$G$10000,7,FALSE)</f>
        <v>60</v>
      </c>
    </row>
    <row r="134" spans="1:9" s="4" customFormat="1" ht="18" customHeight="1">
      <c r="A134" s="8" t="s">
        <v>1612</v>
      </c>
      <c r="B134" s="13">
        <f>VLOOKUP($A134,業者詳細!$A$4:$Z$10032,2,)</f>
        <v>437</v>
      </c>
      <c r="C134" s="14" t="str">
        <f>VLOOKUP($A134,業者詳細!$A$4:$Z$10034,3,)</f>
        <v>株式会社大山都市建築設計</v>
      </c>
      <c r="D134" s="13" t="str">
        <f>VLOOKUP($A134,業者詳細!$A$4:$Z$10034,8,)</f>
        <v>0296-21-7005</v>
      </c>
      <c r="E134" s="13" t="str">
        <f>VLOOKUP($A134,業者詳細!$A$4:$Z$10034,7,)</f>
        <v>内測</v>
      </c>
      <c r="F134" s="17" t="s">
        <v>2782</v>
      </c>
      <c r="H134" s="22" t="e">
        <f>VLOOKUP($A134,電子入札登録状況!$A$1:$G$10000,6,FALSE)</f>
        <v>#N/A</v>
      </c>
      <c r="I134" s="22" t="e">
        <f>VLOOKUP($A134,電子入札登録状況!$A$1:$G$10000,7,FALSE)</f>
        <v>#N/A</v>
      </c>
    </row>
    <row r="135" spans="1:9" s="4" customFormat="1" ht="18" customHeight="1">
      <c r="A135" s="8" t="s">
        <v>1291</v>
      </c>
      <c r="B135" s="13">
        <f>VLOOKUP($A135,業者詳細!$A$4:$Z$10032,2,)</f>
        <v>2666</v>
      </c>
      <c r="C135" s="14" t="str">
        <f>VLOOKUP($A135,業者詳細!$A$4:$Z$10034,3,)</f>
        <v>株式会社岡田新一設計事務所</v>
      </c>
      <c r="D135" s="13" t="str">
        <f>VLOOKUP($A135,業者詳細!$A$4:$Z$10034,8,)</f>
        <v>03-5689-8711</v>
      </c>
      <c r="E135" s="13" t="str">
        <f>VLOOKUP($A135,業者詳細!$A$4:$Z$10034,7,)</f>
        <v>外測</v>
      </c>
      <c r="F135" s="17" t="s">
        <v>1312</v>
      </c>
      <c r="H135" s="22" t="e">
        <f>VLOOKUP($A135,電子入札登録状況!$A$1:$G$10000,6,FALSE)</f>
        <v>#N/A</v>
      </c>
      <c r="I135" s="22" t="e">
        <f>VLOOKUP($A135,電子入札登録状況!$A$1:$G$10000,7,FALSE)</f>
        <v>#N/A</v>
      </c>
    </row>
    <row r="136" spans="1:9" s="4" customFormat="1" ht="18" customHeight="1">
      <c r="A136" s="8" t="s">
        <v>1494</v>
      </c>
      <c r="B136" s="13">
        <f>VLOOKUP($A136,業者詳細!$A$4:$Z$10032,2,)</f>
        <v>107</v>
      </c>
      <c r="C136" s="14" t="str">
        <f>VLOOKUP($A136,業者詳細!$A$4:$Z$10034,3,)</f>
        <v>株式会社岡野建築設計事務所</v>
      </c>
      <c r="D136" s="13" t="str">
        <f>VLOOKUP($A136,業者詳細!$A$4:$Z$10034,8,)</f>
        <v>029-857-2285</v>
      </c>
      <c r="E136" s="13" t="str">
        <f>VLOOKUP($A136,業者詳細!$A$4:$Z$10034,7,)</f>
        <v>内測</v>
      </c>
      <c r="F136" s="17" t="s">
        <v>3356</v>
      </c>
      <c r="H136" s="22" t="e">
        <f>VLOOKUP($A136,電子入札登録状況!$A$1:$G$10000,6,FALSE)</f>
        <v>#N/A</v>
      </c>
      <c r="I136" s="22" t="e">
        <f>VLOOKUP($A136,電子入札登録状況!$A$1:$G$10000,7,FALSE)</f>
        <v>#N/A</v>
      </c>
    </row>
    <row r="137" spans="1:9" s="4" customFormat="1" ht="18" customHeight="1">
      <c r="A137" s="8" t="s">
        <v>813</v>
      </c>
      <c r="B137" s="13">
        <f>VLOOKUP($A137,業者詳細!$A$4:$Z$10032,2,)</f>
        <v>235</v>
      </c>
      <c r="C137" s="14" t="str">
        <f>VLOOKUP($A137,業者詳細!$A$4:$Z$10034,3,)</f>
        <v>株式会社岡村地質</v>
      </c>
      <c r="D137" s="13" t="str">
        <f>VLOOKUP($A137,業者詳細!$A$4:$Z$10034,8,)</f>
        <v>0299-26-5717</v>
      </c>
      <c r="E137" s="13" t="str">
        <f>VLOOKUP($A137,業者詳細!$A$4:$Z$10034,7,)</f>
        <v>内測</v>
      </c>
      <c r="F137" s="17" t="s">
        <v>1189</v>
      </c>
      <c r="H137" s="22" t="str">
        <f>VLOOKUP($A137,電子入札登録状況!$A$1:$G$10000,6,FALSE)</f>
        <v>○</v>
      </c>
      <c r="I137" s="22">
        <f>VLOOKUP($A137,電子入札登録状況!$A$1:$G$10000,7,FALSE)</f>
        <v>425</v>
      </c>
    </row>
    <row r="138" spans="1:9" s="4" customFormat="1" ht="18" customHeight="1">
      <c r="A138" s="8" t="s">
        <v>1796</v>
      </c>
      <c r="B138" s="13">
        <f>VLOOKUP($A138,業者詳細!$A$4:$Z$10032,2,)</f>
        <v>143</v>
      </c>
      <c r="C138" s="14" t="str">
        <f>VLOOKUP($A138,業者詳細!$A$4:$Z$10034,3,)</f>
        <v>有限会社荻建築設計事務所</v>
      </c>
      <c r="D138" s="13" t="str">
        <f>VLOOKUP($A138,業者詳細!$A$4:$Z$10034,8,)</f>
        <v>029-248-0121</v>
      </c>
      <c r="E138" s="13" t="str">
        <f>VLOOKUP($A138,業者詳細!$A$4:$Z$10034,7,)</f>
        <v>内測</v>
      </c>
      <c r="F138" s="17" t="s">
        <v>917</v>
      </c>
      <c r="H138" s="22" t="e">
        <f>VLOOKUP($A138,電子入札登録状況!$A$1:$G$10000,6,FALSE)</f>
        <v>#N/A</v>
      </c>
      <c r="I138" s="22" t="e">
        <f>VLOOKUP($A138,電子入札登録状況!$A$1:$G$10000,7,FALSE)</f>
        <v>#N/A</v>
      </c>
    </row>
    <row r="139" spans="1:9" s="4" customFormat="1" ht="18" customHeight="1">
      <c r="A139" s="8" t="s">
        <v>78</v>
      </c>
      <c r="B139" s="13">
        <f>VLOOKUP($A139,業者詳細!$A$4:$Z$10032,2,)</f>
        <v>1205</v>
      </c>
      <c r="C139" s="14" t="str">
        <f>VLOOKUP($A139,業者詳細!$A$4:$Z$10034,3,)</f>
        <v>株式会社奥野設計</v>
      </c>
      <c r="D139" s="13" t="str">
        <f>VLOOKUP($A139,業者詳細!$A$4:$Z$10034,8,)</f>
        <v>045-228-2056</v>
      </c>
      <c r="E139" s="13" t="str">
        <f>VLOOKUP($A139,業者詳細!$A$4:$Z$10034,7,)</f>
        <v>外測</v>
      </c>
      <c r="F139" s="17" t="s">
        <v>2878</v>
      </c>
      <c r="H139" s="22" t="e">
        <f>VLOOKUP($A139,電子入札登録状況!$A$1:$G$10000,6,FALSE)</f>
        <v>#N/A</v>
      </c>
      <c r="I139" s="22" t="e">
        <f>VLOOKUP($A139,電子入札登録状況!$A$1:$G$10000,7,FALSE)</f>
        <v>#N/A</v>
      </c>
    </row>
    <row r="140" spans="1:9" s="4" customFormat="1" ht="18" customHeight="1">
      <c r="A140" s="8" t="s">
        <v>3772</v>
      </c>
      <c r="B140" s="13">
        <f>VLOOKUP($A140,業者詳細!$A$4:$Z$10032,2,)</f>
        <v>3096</v>
      </c>
      <c r="C140" s="14" t="str">
        <f>VLOOKUP($A140,業者詳細!$A$4:$Z$10034,3,)</f>
        <v>株式会社オセヤ</v>
      </c>
      <c r="D140" s="13" t="str">
        <f>VLOOKUP($A140,業者詳細!$A$4:$Z$10034,8,)</f>
        <v>029-273-3337</v>
      </c>
      <c r="E140" s="13" t="str">
        <f>VLOOKUP($A140,業者詳細!$A$4:$Z$10034,7,)</f>
        <v>内測</v>
      </c>
      <c r="F140" s="17" t="s">
        <v>3773</v>
      </c>
      <c r="H140" s="22" t="e">
        <f>VLOOKUP($A140,電子入札登録状況!$A$1:$G$10000,6,FALSE)</f>
        <v>#N/A</v>
      </c>
      <c r="I140" s="22" t="e">
        <f>VLOOKUP($A140,電子入札登録状況!$A$1:$G$10000,7,FALSE)</f>
        <v>#N/A</v>
      </c>
    </row>
    <row r="141" spans="1:9" s="4" customFormat="1" ht="18" customHeight="1">
      <c r="A141" s="8" t="s">
        <v>918</v>
      </c>
      <c r="B141" s="13">
        <f>VLOOKUP($A141,業者詳細!$A$4:$Z$10032,2,)</f>
        <v>700</v>
      </c>
      <c r="C141" s="14" t="str">
        <f>VLOOKUP($A141,業者詳細!$A$4:$Z$10034,3,)</f>
        <v>株式会社オリエンタルコンサルタンツ茨城事務所</v>
      </c>
      <c r="D141" s="13" t="str">
        <f>VLOOKUP($A141,業者詳細!$A$4:$Z$10034,8,)</f>
        <v>029-859-3352</v>
      </c>
      <c r="E141" s="13" t="str">
        <f>VLOOKUP($A141,業者詳細!$A$4:$Z$10034,7,)</f>
        <v>内測</v>
      </c>
      <c r="F141" s="17" t="s">
        <v>1706</v>
      </c>
      <c r="H141" s="22" t="str">
        <f>VLOOKUP($A141,電子入札登録状況!$A$1:$G$10000,6,FALSE)</f>
        <v>○</v>
      </c>
      <c r="I141" s="22">
        <f>VLOOKUP($A141,電子入札登録状況!$A$1:$G$10000,7,FALSE)</f>
        <v>316</v>
      </c>
    </row>
    <row r="142" spans="1:9" s="4" customFormat="1" ht="18" customHeight="1">
      <c r="A142" s="8" t="s">
        <v>1697</v>
      </c>
      <c r="B142" s="13">
        <f>VLOOKUP($A142,業者詳細!$A$4:$Z$10032,2,)</f>
        <v>831</v>
      </c>
      <c r="C142" s="14" t="str">
        <f>VLOOKUP($A142,業者詳細!$A$4:$Z$10034,3,)</f>
        <v>オリジナル設計株式会社茨城営業所</v>
      </c>
      <c r="D142" s="13" t="str">
        <f>VLOOKUP($A142,業者詳細!$A$4:$Z$10034,8,)</f>
        <v>029-225-4431</v>
      </c>
      <c r="E142" s="13" t="str">
        <f>VLOOKUP($A142,業者詳細!$A$4:$Z$10034,7,)</f>
        <v>内測</v>
      </c>
      <c r="F142" s="17" t="s">
        <v>118</v>
      </c>
      <c r="H142" s="22" t="str">
        <f>VLOOKUP($A142,電子入札登録状況!$A$1:$G$10000,6,FALSE)</f>
        <v>○</v>
      </c>
      <c r="I142" s="22">
        <f>VLOOKUP($A142,電子入札登録状況!$A$1:$G$10000,7,FALSE)</f>
        <v>123</v>
      </c>
    </row>
    <row r="143" spans="1:9" ht="18" customHeight="1">
      <c r="A143" s="8" t="s">
        <v>2120</v>
      </c>
      <c r="B143" s="13">
        <f>VLOOKUP($A143,業者詳細!$A$4:$Z$10032,2,)</f>
        <v>3004</v>
      </c>
      <c r="C143" s="14" t="str">
        <f>VLOOKUP($A143,業者詳細!$A$4:$Z$10034,3,)</f>
        <v>株式会社オリンピアコンサルタント茨城営業所</v>
      </c>
      <c r="D143" s="13" t="str">
        <f>VLOOKUP($A143,業者詳細!$A$4:$Z$10034,8,)</f>
        <v>029-353-7385</v>
      </c>
      <c r="E143" s="13" t="str">
        <f>VLOOKUP($A143,業者詳細!$A$4:$Z$10034,7,)</f>
        <v>内測</v>
      </c>
      <c r="F143" s="17" t="s">
        <v>3456</v>
      </c>
      <c r="G143" s="4"/>
      <c r="H143" s="22" t="e">
        <f>VLOOKUP($A143,電子入札登録状況!$A$1:$G$10000,6,FALSE)</f>
        <v>#N/A</v>
      </c>
      <c r="I143" s="22" t="e">
        <f>VLOOKUP($A143,電子入札登録状況!$A$1:$G$10000,7,FALSE)</f>
        <v>#N/A</v>
      </c>
    </row>
    <row r="144" spans="1:9" ht="18" customHeight="1">
      <c r="A144" s="7"/>
      <c r="B144" s="12"/>
      <c r="C144" s="12"/>
      <c r="D144" s="12"/>
      <c r="E144" s="12"/>
      <c r="F144" s="16" t="s">
        <v>769</v>
      </c>
    </row>
    <row r="145" spans="1:9" s="4" customFormat="1" ht="18" customHeight="1">
      <c r="A145" s="8" t="s">
        <v>991</v>
      </c>
      <c r="B145" s="13">
        <f>VLOOKUP($A145,業者詳細!$A$4:$Z$10032,2,)</f>
        <v>190</v>
      </c>
      <c r="C145" s="14" t="str">
        <f>VLOOKUP($A145,業者詳細!$A$4:$Z$10034,3,)</f>
        <v>株式会社開発計画研究所</v>
      </c>
      <c r="D145" s="13" t="str">
        <f>VLOOKUP($A145,業者詳細!$A$4:$Z$10034,8,)</f>
        <v>029-232-0158</v>
      </c>
      <c r="E145" s="13" t="str">
        <f>VLOOKUP($A145,業者詳細!$A$4:$Z$10034,7,)</f>
        <v>内測</v>
      </c>
      <c r="F145" s="17" t="s">
        <v>2095</v>
      </c>
      <c r="H145" s="22" t="str">
        <f>VLOOKUP($A145,電子入札登録状況!$A$1:$G$10000,6,FALSE)</f>
        <v>○</v>
      </c>
      <c r="I145" s="22">
        <f>VLOOKUP($A145,電子入札登録状況!$A$1:$G$10000,7,FALSE)</f>
        <v>434</v>
      </c>
    </row>
    <row r="146" spans="1:9" s="4" customFormat="1" ht="18" customHeight="1">
      <c r="A146" s="8" t="s">
        <v>2544</v>
      </c>
      <c r="B146" s="13">
        <f>VLOOKUP($A146,業者詳細!$A$4:$Z$10032,2,)</f>
        <v>628</v>
      </c>
      <c r="C146" s="14" t="str">
        <f>VLOOKUP($A146,業者詳細!$A$4:$Z$10034,3,)</f>
        <v>開発虎ノ門コンサルタント株式会社茨城事務所</v>
      </c>
      <c r="D146" s="13" t="str">
        <f>VLOOKUP($A146,業者詳細!$A$4:$Z$10034,8,)</f>
        <v>029-225-3355</v>
      </c>
      <c r="E146" s="13" t="str">
        <f>VLOOKUP($A146,業者詳細!$A$4:$Z$10034,7,)</f>
        <v>内測</v>
      </c>
      <c r="F146" s="17" t="s">
        <v>2073</v>
      </c>
      <c r="H146" s="22" t="str">
        <f>VLOOKUP($A146,電子入札登録状況!$A$1:$G$10000,6,FALSE)</f>
        <v>○</v>
      </c>
      <c r="I146" s="22">
        <f>VLOOKUP($A146,電子入札登録状況!$A$1:$G$10000,7,FALSE)</f>
        <v>308</v>
      </c>
    </row>
    <row r="147" spans="1:9" s="4" customFormat="1" ht="18" customHeight="1">
      <c r="A147" s="8" t="s">
        <v>5817</v>
      </c>
      <c r="B147" s="13">
        <f>VLOOKUP($A147,業者詳細!$A$4:$Z$10032,2,)</f>
        <v>3622</v>
      </c>
      <c r="C147" s="14" t="str">
        <f>VLOOKUP($A147,業者詳細!$A$4:$Z$10034,3,)</f>
        <v>株式会社上総環境調査センター</v>
      </c>
      <c r="D147" s="13" t="str">
        <f>VLOOKUP($A147,業者詳細!$A$4:$Z$10034,8,)</f>
        <v>0438-36-5001</v>
      </c>
      <c r="E147" s="13" t="str">
        <f>VLOOKUP($A147,業者詳細!$A$4:$Z$10034,7,)</f>
        <v>外測</v>
      </c>
      <c r="F147" s="17" t="s">
        <v>5826</v>
      </c>
      <c r="H147" s="22" t="e">
        <f>VLOOKUP($A147,電子入札登録状況!$A$1:$G$10000,6,FALSE)</f>
        <v>#N/A</v>
      </c>
      <c r="I147" s="22" t="e">
        <f>VLOOKUP($A147,電子入札登録状況!$A$1:$G$10000,7,FALSE)</f>
        <v>#N/A</v>
      </c>
    </row>
    <row r="148" spans="1:9" s="4" customFormat="1" ht="18" customHeight="1">
      <c r="A148" s="8" t="s">
        <v>2810</v>
      </c>
      <c r="B148" s="13">
        <f>VLOOKUP($A148,業者詳細!$A$4:$Z$10032,2,)</f>
        <v>913</v>
      </c>
      <c r="C148" s="14" t="str">
        <f>VLOOKUP($A148,業者詳細!$A$4:$Z$10034,3,)</f>
        <v>株式会社片平新日本技研東京本店</v>
      </c>
      <c r="D148" s="13" t="str">
        <f>VLOOKUP($A148,業者詳細!$A$4:$Z$10034,8,)</f>
        <v>03-5802-1604</v>
      </c>
      <c r="E148" s="13" t="str">
        <f>VLOOKUP($A148,業者詳細!$A$4:$Z$10034,7,)</f>
        <v>外測</v>
      </c>
      <c r="F148" s="17" t="s">
        <v>3885</v>
      </c>
      <c r="H148" s="22" t="e">
        <f>VLOOKUP($A148,電子入札登録状況!$A$1:$G$10000,6,FALSE)</f>
        <v>#N/A</v>
      </c>
      <c r="I148" s="22" t="e">
        <f>VLOOKUP($A148,電子入札登録状況!$A$1:$G$10000,7,FALSE)</f>
        <v>#N/A</v>
      </c>
    </row>
    <row r="149" spans="1:9" s="4" customFormat="1" ht="18" customHeight="1">
      <c r="A149" s="8" t="s">
        <v>517</v>
      </c>
      <c r="B149" s="13">
        <f>VLOOKUP($A149,業者詳細!$A$4:$Z$10032,2,)</f>
        <v>44</v>
      </c>
      <c r="C149" s="14" t="str">
        <f>VLOOKUP($A149,業者詳細!$A$4:$Z$10034,3,)</f>
        <v>株式会社かつら設計常陸大宮営業所</v>
      </c>
      <c r="D149" s="13" t="str">
        <f>VLOOKUP($A149,業者詳細!$A$4:$Z$10034,8,)</f>
        <v>0295-53-1811</v>
      </c>
      <c r="E149" s="13" t="str">
        <f>VLOOKUP($A149,業者詳細!$A$4:$Z$10034,7,)</f>
        <v>市測</v>
      </c>
      <c r="F149" s="17" t="s">
        <v>435</v>
      </c>
      <c r="H149" s="22" t="str">
        <f>VLOOKUP($A149,電子入札登録状況!$A$1:$G$10000,6,FALSE)</f>
        <v>○</v>
      </c>
      <c r="I149" s="22">
        <f>VLOOKUP($A149,電子入札登録状況!$A$1:$G$10000,7,FALSE)</f>
        <v>71</v>
      </c>
    </row>
    <row r="150" spans="1:9" s="4" customFormat="1" ht="18" customHeight="1">
      <c r="A150" s="8" t="s">
        <v>77</v>
      </c>
      <c r="B150" s="13">
        <f>VLOOKUP($A150,業者詳細!$A$4:$Z$10032,2,)</f>
        <v>838</v>
      </c>
      <c r="C150" s="14" t="str">
        <f>VLOOKUP($A150,業者詳細!$A$4:$Z$10034,3,)</f>
        <v>株式会社桂設計茨城事務所</v>
      </c>
      <c r="D150" s="13" t="str">
        <f>VLOOKUP($A150,業者詳細!$A$4:$Z$10034,8,)</f>
        <v>029-291-6803</v>
      </c>
      <c r="E150" s="13" t="str">
        <f>VLOOKUP($A150,業者詳細!$A$4:$Z$10034,7,)</f>
        <v>内測</v>
      </c>
      <c r="F150" s="17" t="s">
        <v>435</v>
      </c>
      <c r="H150" s="22" t="str">
        <f>VLOOKUP($A150,電子入札登録状況!$A$1:$G$10000,6,FALSE)</f>
        <v>○</v>
      </c>
      <c r="I150" s="22">
        <f>VLOOKUP($A150,電子入札登録状況!$A$1:$G$10000,7,FALSE)</f>
        <v>195</v>
      </c>
    </row>
    <row r="151" spans="1:9" s="4" customFormat="1" ht="18" customHeight="1">
      <c r="A151" s="8" t="s">
        <v>1881</v>
      </c>
      <c r="B151" s="13">
        <f>VLOOKUP($A151,業者詳細!$A$4:$Z$10032,2,)</f>
        <v>2374</v>
      </c>
      <c r="C151" s="14" t="str">
        <f>VLOOKUP($A151,業者詳細!$A$4:$Z$10034,3,)</f>
        <v>株式会社カトウ建築事務所</v>
      </c>
      <c r="D151" s="13" t="str">
        <f>VLOOKUP($A151,業者詳細!$A$4:$Z$10034,8,)</f>
        <v>043-201-1277</v>
      </c>
      <c r="E151" s="13" t="str">
        <f>VLOOKUP($A151,業者詳細!$A$4:$Z$10034,7,)</f>
        <v>外測</v>
      </c>
      <c r="F151" s="17" t="s">
        <v>2551</v>
      </c>
      <c r="H151" s="22" t="e">
        <f>VLOOKUP($A151,電子入札登録状況!$A$1:$G$10000,6,FALSE)</f>
        <v>#N/A</v>
      </c>
      <c r="I151" s="22" t="e">
        <f>VLOOKUP($A151,電子入札登録状況!$A$1:$G$10000,7,FALSE)</f>
        <v>#N/A</v>
      </c>
    </row>
    <row r="152" spans="1:9" s="4" customFormat="1" ht="18" customHeight="1">
      <c r="A152" s="8" t="s">
        <v>363</v>
      </c>
      <c r="B152" s="13">
        <f>VLOOKUP($A152,業者詳細!$A$4:$Z$10032,2,)</f>
        <v>493</v>
      </c>
      <c r="C152" s="14" t="str">
        <f>VLOOKUP($A152,業者詳細!$A$4:$Z$10034,3,)</f>
        <v>株式会社カナザワ建築設計事務所</v>
      </c>
      <c r="D152" s="13" t="str">
        <f>VLOOKUP($A152,業者詳細!$A$4:$Z$10034,8,)</f>
        <v>029-246-6812</v>
      </c>
      <c r="E152" s="13" t="str">
        <f>VLOOKUP($A152,業者詳細!$A$4:$Z$10034,7,)</f>
        <v>内測</v>
      </c>
      <c r="F152" s="17" t="s">
        <v>1094</v>
      </c>
      <c r="G152" s="2"/>
      <c r="H152" s="22" t="e">
        <f>VLOOKUP($A152,電子入札登録状況!$A$1:$G$10000,6,FALSE)</f>
        <v>#N/A</v>
      </c>
      <c r="I152" s="22" t="e">
        <f>VLOOKUP($A152,電子入札登録状況!$A$1:$G$10000,7,FALSE)</f>
        <v>#N/A</v>
      </c>
    </row>
    <row r="153" spans="1:9" s="4" customFormat="1" ht="18" customHeight="1">
      <c r="A153" s="8" t="s">
        <v>30</v>
      </c>
      <c r="B153" s="13">
        <f>VLOOKUP($A153,業者詳細!$A$4:$Z$10032,2,)</f>
        <v>3674</v>
      </c>
      <c r="C153" s="14" t="str">
        <f>VLOOKUP($A153,業者詳細!$A$4:$Z$10034,3,)</f>
        <v>かなめ測量株式会社</v>
      </c>
      <c r="D153" s="13" t="str">
        <f>VLOOKUP($A153,業者詳細!$A$4:$Z$10034,8,)</f>
        <v>029-869-6340</v>
      </c>
      <c r="E153" s="13" t="str">
        <f>VLOOKUP($A153,業者詳細!$A$4:$Z$10034,7,)</f>
        <v>内測</v>
      </c>
      <c r="F153" s="17" t="s">
        <v>3727</v>
      </c>
      <c r="H153" s="22" t="e">
        <f>VLOOKUP($A153,電子入札登録状況!$A$1:$G$10000,6,FALSE)</f>
        <v>#N/A</v>
      </c>
      <c r="I153" s="22" t="e">
        <f>VLOOKUP($A153,電子入札登録状況!$A$1:$G$10000,7,FALSE)</f>
        <v>#N/A</v>
      </c>
    </row>
    <row r="154" spans="1:9" s="4" customFormat="1" ht="18" customHeight="1">
      <c r="A154" s="8" t="s">
        <v>2378</v>
      </c>
      <c r="B154" s="13">
        <f>VLOOKUP($A154,業者詳細!$A$4:$Z$10032,2,)</f>
        <v>2556</v>
      </c>
      <c r="C154" s="14" t="str">
        <f>VLOOKUP($A154,業者詳細!$A$4:$Z$10034,3,)</f>
        <v>株式会社金田設計事務所</v>
      </c>
      <c r="D154" s="13" t="str">
        <f>VLOOKUP($A154,業者詳細!$A$4:$Z$10034,8,)</f>
        <v>0296-24-6699</v>
      </c>
      <c r="E154" s="13" t="str">
        <f>VLOOKUP($A154,業者詳細!$A$4:$Z$10034,7,)</f>
        <v>内測</v>
      </c>
      <c r="F154" s="17" t="s">
        <v>1869</v>
      </c>
      <c r="H154" s="22" t="e">
        <f>VLOOKUP($A154,電子入札登録状況!$A$1:$G$10000,6,FALSE)</f>
        <v>#N/A</v>
      </c>
      <c r="I154" s="22" t="e">
        <f>VLOOKUP($A154,電子入札登録状況!$A$1:$G$10000,7,FALSE)</f>
        <v>#N/A</v>
      </c>
    </row>
    <row r="155" spans="1:9" s="4" customFormat="1" ht="18" customHeight="1">
      <c r="A155" s="8" t="s">
        <v>4284</v>
      </c>
      <c r="B155" s="13">
        <f>VLOOKUP($A155,業者詳細!$A$4:$Z$10032,2,)</f>
        <v>122</v>
      </c>
      <c r="C155" s="14" t="str">
        <f>VLOOKUP($A155,業者詳細!$A$4:$Z$10034,3,)</f>
        <v>兼原測量設計株式会社</v>
      </c>
      <c r="D155" s="13" t="str">
        <f>VLOOKUP($A155,業者詳細!$A$4:$Z$10034,8,)</f>
        <v>0299-63-2310</v>
      </c>
      <c r="E155" s="13" t="str">
        <f>VLOOKUP($A155,業者詳細!$A$4:$Z$10034,7,)</f>
        <v>内測</v>
      </c>
      <c r="F155" s="17" t="s">
        <v>5789</v>
      </c>
      <c r="H155" s="22" t="e">
        <f>VLOOKUP($A155,電子入札登録状況!$A$1:$G$10000,6,FALSE)</f>
        <v>#N/A</v>
      </c>
      <c r="I155" s="22" t="e">
        <f>VLOOKUP($A155,電子入札登録状況!$A$1:$G$10000,7,FALSE)</f>
        <v>#N/A</v>
      </c>
    </row>
    <row r="156" spans="1:9" s="4" customFormat="1" ht="18" customHeight="1">
      <c r="A156" s="8" t="s">
        <v>95</v>
      </c>
      <c r="B156" s="13">
        <f>VLOOKUP($A156,業者詳細!$A$4:$Z$10032,2,)</f>
        <v>3716</v>
      </c>
      <c r="C156" s="14" t="str">
        <f>VLOOKUP($A156,業者詳細!$A$4:$Z$10034,3,)</f>
        <v>株式会社　坂茂建築設計</v>
      </c>
      <c r="D156" s="13" t="str">
        <f>VLOOKUP($A156,業者詳細!$A$4:$Z$10034,8,)</f>
        <v>03-3324-6760</v>
      </c>
      <c r="E156" s="13" t="str">
        <f>VLOOKUP($A156,業者詳細!$A$4:$Z$10034,7,)</f>
        <v>外測</v>
      </c>
      <c r="F156" s="17" t="s">
        <v>2897</v>
      </c>
      <c r="H156" s="22" t="e">
        <f>VLOOKUP($A156,電子入札登録状況!$A$1:$G$10000,6,FALSE)</f>
        <v>#N/A</v>
      </c>
      <c r="I156" s="22" t="e">
        <f>VLOOKUP($A156,電子入札登録状況!$A$1:$G$10000,7,FALSE)</f>
        <v>#N/A</v>
      </c>
    </row>
    <row r="157" spans="1:9" s="4" customFormat="1" ht="18" customHeight="1">
      <c r="A157" s="8" t="s">
        <v>3852</v>
      </c>
      <c r="B157" s="13">
        <f>VLOOKUP($A157,業者詳細!$A$4:$Z$10032,2,)</f>
        <v>3659</v>
      </c>
      <c r="C157" s="14" t="str">
        <f>VLOOKUP($A157,業者詳細!$A$4:$Z$10034,3,)</f>
        <v>株式会社濱田慎太建築事務所</v>
      </c>
      <c r="D157" s="13" t="str">
        <f>VLOOKUP($A157,業者詳細!$A$4:$Z$10034,8,)</f>
        <v>045-534-3388</v>
      </c>
      <c r="E157" s="13" t="str">
        <f>VLOOKUP($A157,業者詳細!$A$4:$Z$10034,7,)</f>
        <v>外測</v>
      </c>
      <c r="F157" s="17" t="s">
        <v>1913</v>
      </c>
      <c r="H157" s="22" t="e">
        <f>VLOOKUP($A157,電子入札登録状況!$A$1:$G$10000,6,FALSE)</f>
        <v>#N/A</v>
      </c>
      <c r="I157" s="22" t="e">
        <f>VLOOKUP($A157,電子入札登録状況!$A$1:$G$10000,7,FALSE)</f>
        <v>#N/A</v>
      </c>
    </row>
    <row r="158" spans="1:9" s="4" customFormat="1" ht="18" customHeight="1">
      <c r="A158" s="8" t="s">
        <v>3875</v>
      </c>
      <c r="B158" s="13">
        <f>VLOOKUP($A158,業者詳細!$A$4:$Z$10032,2,)</f>
        <v>479</v>
      </c>
      <c r="C158" s="14" t="str">
        <f>VLOOKUP($A158,業者詳細!$A$4:$Z$10034,3,)</f>
        <v>株式会社鎌田建築アトリエ</v>
      </c>
      <c r="D158" s="13" t="str">
        <f>VLOOKUP($A158,業者詳細!$A$4:$Z$10034,8,)</f>
        <v>029-244-2450</v>
      </c>
      <c r="E158" s="13" t="str">
        <f>VLOOKUP($A158,業者詳細!$A$4:$Z$10034,7,)</f>
        <v>内測</v>
      </c>
      <c r="F158" s="17" t="s">
        <v>4122</v>
      </c>
      <c r="H158" s="22" t="str">
        <f>VLOOKUP($A158,電子入札登録状況!$A$1:$G$10000,6,FALSE)</f>
        <v>○</v>
      </c>
      <c r="I158" s="22">
        <f>VLOOKUP($A158,電子入札登録状況!$A$1:$G$10000,7,FALSE)</f>
        <v>685</v>
      </c>
    </row>
    <row r="159" spans="1:9" s="4" customFormat="1" ht="18" customHeight="1">
      <c r="A159" s="8" t="s">
        <v>2192</v>
      </c>
      <c r="B159" s="13">
        <f>VLOOKUP($A159,業者詳細!$A$4:$Z$10032,2,)</f>
        <v>2865</v>
      </c>
      <c r="C159" s="14" t="str">
        <f>VLOOKUP($A159,業者詳細!$A$4:$Z$10034,3,)</f>
        <v>神永建築設計事務所</v>
      </c>
      <c r="D159" s="13" t="str">
        <f>VLOOKUP($A159,業者詳細!$A$4:$Z$10034,8,)</f>
        <v>029-271-3661</v>
      </c>
      <c r="E159" s="13" t="str">
        <f>VLOOKUP($A159,業者詳細!$A$4:$Z$10034,7,)</f>
        <v>内測</v>
      </c>
      <c r="F159" s="17" t="s">
        <v>5544</v>
      </c>
      <c r="H159" s="22" t="e">
        <f>VLOOKUP($A159,電子入札登録状況!$A$1:$G$10000,6,FALSE)</f>
        <v>#N/A</v>
      </c>
      <c r="I159" s="22" t="e">
        <f>VLOOKUP($A159,電子入札登録状況!$A$1:$G$10000,7,FALSE)</f>
        <v>#N/A</v>
      </c>
    </row>
    <row r="160" spans="1:9" s="4" customFormat="1" ht="18" customHeight="1">
      <c r="A160" s="8" t="s">
        <v>946</v>
      </c>
      <c r="B160" s="13">
        <f>VLOOKUP($A160,業者詳細!$A$4:$Z$10032,2,)</f>
        <v>181</v>
      </c>
      <c r="C160" s="14" t="str">
        <f>VLOOKUP($A160,業者詳細!$A$4:$Z$10034,3,)</f>
        <v>軽部建築設計事務所</v>
      </c>
      <c r="D160" s="13" t="str">
        <f>VLOOKUP($A160,業者詳細!$A$4:$Z$10034,8,)</f>
        <v>0296-44-3380</v>
      </c>
      <c r="E160" s="13" t="str">
        <f>VLOOKUP($A160,業者詳細!$A$4:$Z$10034,7,)</f>
        <v>内測</v>
      </c>
      <c r="F160" s="17" t="s">
        <v>1324</v>
      </c>
      <c r="H160" s="22" t="e">
        <f>VLOOKUP($A160,電子入札登録状況!$A$1:$G$10000,6,FALSE)</f>
        <v>#N/A</v>
      </c>
      <c r="I160" s="22" t="e">
        <f>VLOOKUP($A160,電子入札登録状況!$A$1:$G$10000,7,FALSE)</f>
        <v>#N/A</v>
      </c>
    </row>
    <row r="161" spans="1:9" s="4" customFormat="1" ht="18" customHeight="1">
      <c r="A161" s="8" t="s">
        <v>2146</v>
      </c>
      <c r="B161" s="13">
        <f>VLOOKUP($A161,業者詳細!$A$4:$Z$10032,2,)</f>
        <v>634</v>
      </c>
      <c r="C161" s="14" t="str">
        <f>VLOOKUP($A161,業者詳細!$A$4:$Z$10034,3,)</f>
        <v>川崎地質株式会社水戸事務所</v>
      </c>
      <c r="D161" s="13" t="str">
        <f>VLOOKUP($A161,業者詳細!$A$4:$Z$10034,8,)</f>
        <v>029-302-5651</v>
      </c>
      <c r="E161" s="13" t="str">
        <f>VLOOKUP($A161,業者詳細!$A$4:$Z$10034,7,)</f>
        <v>内測</v>
      </c>
      <c r="F161" s="17" t="s">
        <v>2040</v>
      </c>
      <c r="H161" s="22" t="str">
        <f>VLOOKUP($A161,電子入札登録状況!$A$1:$G$10000,6,FALSE)</f>
        <v>○</v>
      </c>
      <c r="I161" s="22">
        <f>VLOOKUP($A161,電子入札登録状況!$A$1:$G$10000,7,FALSE)</f>
        <v>29</v>
      </c>
    </row>
    <row r="162" spans="1:9" s="4" customFormat="1" ht="18" customHeight="1">
      <c r="A162" s="8" t="s">
        <v>3416</v>
      </c>
      <c r="B162" s="13">
        <f>VLOOKUP($A162,業者詳細!$A$4:$Z$10032,2,)</f>
        <v>2996</v>
      </c>
      <c r="C162" s="14" t="str">
        <f>VLOOKUP($A162,業者詳細!$A$4:$Z$10034,3,)</f>
        <v>株式会社川又感光社</v>
      </c>
      <c r="D162" s="13" t="str">
        <f>VLOOKUP($A162,業者詳細!$A$4:$Z$10034,8,)</f>
        <v>029-221-7781</v>
      </c>
      <c r="E162" s="13" t="str">
        <f>VLOOKUP($A162,業者詳細!$A$4:$Z$10034,7,)</f>
        <v>内測</v>
      </c>
      <c r="F162" s="17" t="s">
        <v>1915</v>
      </c>
      <c r="H162" s="22" t="e">
        <f>VLOOKUP($A162,電子入札登録状況!$A$1:$G$10000,6,FALSE)</f>
        <v>#N/A</v>
      </c>
      <c r="I162" s="22" t="e">
        <f>VLOOKUP($A162,電子入札登録状況!$A$1:$G$10000,7,FALSE)</f>
        <v>#N/A</v>
      </c>
    </row>
    <row r="163" spans="1:9" s="4" customFormat="1" ht="18" customHeight="1">
      <c r="A163" s="8" t="s">
        <v>678</v>
      </c>
      <c r="B163" s="13">
        <f>VLOOKUP($A163,業者詳細!$A$4:$Z$10032,2,)</f>
        <v>627</v>
      </c>
      <c r="C163" s="14" t="str">
        <f>VLOOKUP($A163,業者詳細!$A$4:$Z$10034,3,)</f>
        <v>株式会社環境技研コンサルタント常陸大宮事務所</v>
      </c>
      <c r="D163" s="13" t="str">
        <f>VLOOKUP($A163,業者詳細!$A$4:$Z$10034,8,)</f>
        <v>0295-53-8775</v>
      </c>
      <c r="E163" s="13" t="str">
        <f>VLOOKUP($A163,業者詳細!$A$4:$Z$10034,7,)</f>
        <v>市測</v>
      </c>
      <c r="F163" s="17" t="s">
        <v>2540</v>
      </c>
      <c r="H163" s="22" t="str">
        <f>VLOOKUP($A163,電子入札登録状況!$A$1:$G$10000,6,FALSE)</f>
        <v>○</v>
      </c>
      <c r="I163" s="22">
        <f>VLOOKUP($A163,電子入札登録状況!$A$1:$G$10000,7,FALSE)</f>
        <v>19</v>
      </c>
    </row>
    <row r="164" spans="1:9" s="4" customFormat="1" ht="18" customHeight="1">
      <c r="A164" s="8" t="s">
        <v>347</v>
      </c>
      <c r="B164" s="13">
        <f>VLOOKUP($A164,業者詳細!$A$4:$Z$10032,2,)</f>
        <v>2648</v>
      </c>
      <c r="C164" s="14" t="str">
        <f>VLOOKUP($A164,業者詳細!$A$4:$Z$10034,3,)</f>
        <v>株式会社環境技術研究所茨城営業所</v>
      </c>
      <c r="D164" s="13" t="str">
        <f>VLOOKUP($A164,業者詳細!$A$4:$Z$10034,8,)</f>
        <v>050-3531-9263</v>
      </c>
      <c r="E164" s="13" t="str">
        <f>VLOOKUP($A164,業者詳細!$A$4:$Z$10034,7,)</f>
        <v>内測</v>
      </c>
      <c r="F164" s="17" t="s">
        <v>1268</v>
      </c>
      <c r="H164" s="22" t="e">
        <f>VLOOKUP($A164,電子入札登録状況!$A$1:$G$10000,6,FALSE)</f>
        <v>#N/A</v>
      </c>
      <c r="I164" s="22" t="e">
        <f>VLOOKUP($A164,電子入札登録状況!$A$1:$G$10000,7,FALSE)</f>
        <v>#N/A</v>
      </c>
    </row>
    <row r="165" spans="1:9" s="4" customFormat="1" ht="18" customHeight="1">
      <c r="A165" s="8" t="s">
        <v>429</v>
      </c>
      <c r="B165" s="13">
        <f>VLOOKUP($A165,業者詳細!$A$4:$Z$10032,2,)</f>
        <v>15</v>
      </c>
      <c r="C165" s="14" t="str">
        <f>VLOOKUP($A165,業者詳細!$A$4:$Z$10034,3,)</f>
        <v>株式会社環境研究センター</v>
      </c>
      <c r="D165" s="13" t="str">
        <f>VLOOKUP($A165,業者詳細!$A$4:$Z$10034,8,)</f>
        <v>029-839-5501</v>
      </c>
      <c r="E165" s="13" t="str">
        <f>VLOOKUP($A165,業者詳細!$A$4:$Z$10034,7,)</f>
        <v>内測</v>
      </c>
      <c r="F165" s="17" t="s">
        <v>3629</v>
      </c>
      <c r="H165" s="22" t="e">
        <f>VLOOKUP($A165,電子入札登録状況!$A$1:$G$10000,6,FALSE)</f>
        <v>#N/A</v>
      </c>
      <c r="I165" s="22" t="e">
        <f>VLOOKUP($A165,電子入札登録状況!$A$1:$G$10000,7,FALSE)</f>
        <v>#N/A</v>
      </c>
    </row>
    <row r="166" spans="1:9" s="4" customFormat="1" ht="18" customHeight="1">
      <c r="A166" s="8" t="s">
        <v>3868</v>
      </c>
      <c r="B166" s="13">
        <f>VLOOKUP($A166,業者詳細!$A$4:$Z$10032,2,)</f>
        <v>2908</v>
      </c>
      <c r="C166" s="14" t="str">
        <f>VLOOKUP($A166,業者詳細!$A$4:$Z$10034,3,)</f>
        <v>株式会社環境事業計画研究所</v>
      </c>
      <c r="D166" s="13" t="str">
        <f>VLOOKUP($A166,業者詳細!$A$4:$Z$10034,8,)</f>
        <v>075-431-0055</v>
      </c>
      <c r="E166" s="13" t="str">
        <f>VLOOKUP($A166,業者詳細!$A$4:$Z$10034,7,)</f>
        <v>外測</v>
      </c>
      <c r="F166" s="17" t="s">
        <v>3303</v>
      </c>
      <c r="H166" s="22" t="e">
        <f>VLOOKUP($A166,電子入札登録状況!$A$1:$G$10000,6,FALSE)</f>
        <v>#N/A</v>
      </c>
      <c r="I166" s="22" t="e">
        <f>VLOOKUP($A166,電子入札登録状況!$A$1:$G$10000,7,FALSE)</f>
        <v>#N/A</v>
      </c>
    </row>
    <row r="167" spans="1:9" s="4" customFormat="1" ht="18" customHeight="1">
      <c r="A167" s="8" t="s">
        <v>1720</v>
      </c>
      <c r="B167" s="13">
        <f>VLOOKUP($A167,業者詳細!$A$4:$Z$10032,2,)</f>
        <v>1293</v>
      </c>
      <c r="C167" s="14" t="str">
        <f>VLOOKUP($A167,業者詳細!$A$4:$Z$10034,3,)</f>
        <v>株式会社環境施設コンサルタント</v>
      </c>
      <c r="D167" s="13" t="str">
        <f>VLOOKUP($A167,業者詳細!$A$4:$Z$10034,8,)</f>
        <v>03-5577-3120</v>
      </c>
      <c r="E167" s="13" t="str">
        <f>VLOOKUP($A167,業者詳細!$A$4:$Z$10034,7,)</f>
        <v>外測</v>
      </c>
      <c r="F167" s="17" t="s">
        <v>447</v>
      </c>
      <c r="H167" s="22" t="e">
        <f>VLOOKUP($A167,電子入札登録状況!$A$1:$G$10000,6,FALSE)</f>
        <v>#N/A</v>
      </c>
      <c r="I167" s="22" t="e">
        <f>VLOOKUP($A167,電子入札登録状況!$A$1:$G$10000,7,FALSE)</f>
        <v>#N/A</v>
      </c>
    </row>
    <row r="168" spans="1:9" s="4" customFormat="1" ht="18" customHeight="1">
      <c r="A168" s="8" t="s">
        <v>1307</v>
      </c>
      <c r="B168" s="13">
        <f>VLOOKUP($A168,業者詳細!$A$4:$Z$10032,2,)</f>
        <v>3102</v>
      </c>
      <c r="C168" s="14" t="str">
        <f>VLOOKUP($A168,業者詳細!$A$4:$Z$10034,3,)</f>
        <v>株式会社環境総合研究所（株）環境総合研究所　北関東支社</v>
      </c>
      <c r="D168" s="13" t="str">
        <f>VLOOKUP($A168,業者詳細!$A$4:$Z$10034,8,)</f>
        <v>029-303-7581</v>
      </c>
      <c r="E168" s="13" t="str">
        <f>VLOOKUP($A168,業者詳細!$A$4:$Z$10034,7,)</f>
        <v>内測</v>
      </c>
      <c r="F168" s="17" t="s">
        <v>2768</v>
      </c>
      <c r="H168" s="22" t="str">
        <f>VLOOKUP($A168,電子入札登録状況!$A$1:$G$10000,6,FALSE)</f>
        <v>○</v>
      </c>
      <c r="I168" s="22">
        <f>VLOOKUP($A168,電子入札登録状況!$A$1:$G$10000,7,FALSE)</f>
        <v>637</v>
      </c>
    </row>
    <row r="169" spans="1:9" s="4" customFormat="1" ht="18" customHeight="1">
      <c r="A169" s="8" t="s">
        <v>5584</v>
      </c>
      <c r="B169" s="13">
        <f>VLOOKUP($A169,業者詳細!$A$4:$Z$10032,2,)</f>
        <v>3385</v>
      </c>
      <c r="C169" s="14" t="str">
        <f>VLOOKUP($A169,業者詳細!$A$4:$Z$10034,3,)</f>
        <v>株式会社環境総合リサーチ茨城営業所</v>
      </c>
      <c r="D169" s="13" t="str">
        <f>VLOOKUP($A169,業者詳細!$A$4:$Z$10034,8,)</f>
        <v>029-846-2880</v>
      </c>
      <c r="E169" s="13" t="str">
        <f>VLOOKUP($A169,業者詳細!$A$4:$Z$10034,7,)</f>
        <v>内測</v>
      </c>
      <c r="F169" s="17" t="s">
        <v>1859</v>
      </c>
      <c r="H169" s="22" t="str">
        <f>VLOOKUP($A169,電子入札登録状況!$A$1:$G$10000,6,FALSE)</f>
        <v>○</v>
      </c>
      <c r="I169" s="22">
        <f>VLOOKUP($A169,電子入札登録状況!$A$1:$G$10000,7,FALSE)</f>
        <v>746</v>
      </c>
    </row>
    <row r="170" spans="1:9" s="4" customFormat="1" ht="18" customHeight="1">
      <c r="A170" s="8" t="s">
        <v>5472</v>
      </c>
      <c r="B170" s="13">
        <f>VLOOKUP($A170,業者詳細!$A$4:$Z$10032,2,)</f>
        <v>149</v>
      </c>
      <c r="C170" s="14" t="str">
        <f>VLOOKUP($A170,業者詳細!$A$4:$Z$10034,3,)</f>
        <v>株式会社環境測定サービス</v>
      </c>
      <c r="D170" s="13" t="str">
        <f>VLOOKUP($A170,業者詳細!$A$4:$Z$10034,8,)</f>
        <v>029-257-2601</v>
      </c>
      <c r="E170" s="13" t="str">
        <f>VLOOKUP($A170,業者詳細!$A$4:$Z$10034,7,)</f>
        <v>内測</v>
      </c>
      <c r="F170" s="17" t="s">
        <v>612</v>
      </c>
      <c r="H170" s="22" t="e">
        <f>VLOOKUP($A170,電子入札登録状況!$A$1:$G$10000,6,FALSE)</f>
        <v>#N/A</v>
      </c>
      <c r="I170" s="22" t="e">
        <f>VLOOKUP($A170,電子入札登録状況!$A$1:$G$10000,7,FALSE)</f>
        <v>#N/A</v>
      </c>
    </row>
    <row r="171" spans="1:9" s="4" customFormat="1" ht="18" customHeight="1">
      <c r="A171" s="8" t="s">
        <v>1048</v>
      </c>
      <c r="B171" s="13">
        <f>VLOOKUP($A171,業者詳細!$A$4:$Z$10032,2,)</f>
        <v>3120</v>
      </c>
      <c r="C171" s="14" t="str">
        <f>VLOOKUP($A171,業者詳細!$A$4:$Z$10034,3,)</f>
        <v>株式会社環境デザイン設計事務所</v>
      </c>
      <c r="D171" s="13" t="str">
        <f>VLOOKUP($A171,業者詳細!$A$4:$Z$10034,8,)</f>
        <v>03-5579-8747</v>
      </c>
      <c r="E171" s="13" t="str">
        <f>VLOOKUP($A171,業者詳細!$A$4:$Z$10034,7,)</f>
        <v>外測</v>
      </c>
      <c r="F171" s="17" t="s">
        <v>5175</v>
      </c>
      <c r="H171" s="22" t="str">
        <f>VLOOKUP($A171,電子入札登録状況!$A$1:$G$10000,6,FALSE)</f>
        <v>○</v>
      </c>
      <c r="I171" s="22">
        <f>VLOOKUP($A171,電子入札登録状況!$A$1:$G$10000,7,FALSE)</f>
        <v>462</v>
      </c>
    </row>
    <row r="172" spans="1:9" s="4" customFormat="1" ht="18" customHeight="1">
      <c r="A172" s="8" t="s">
        <v>399</v>
      </c>
      <c r="B172" s="13">
        <f>VLOOKUP($A172,業者詳細!$A$4:$Z$10032,2,)</f>
        <v>2031</v>
      </c>
      <c r="C172" s="14" t="str">
        <f>VLOOKUP($A172,業者詳細!$A$4:$Z$10034,3,)</f>
        <v>株式会社環境分析センター</v>
      </c>
      <c r="D172" s="13" t="str">
        <f>VLOOKUP($A172,業者詳細!$A$4:$Z$10034,8,)</f>
        <v>029-309-5366</v>
      </c>
      <c r="E172" s="13" t="str">
        <f>VLOOKUP($A172,業者詳細!$A$4:$Z$10034,7,)</f>
        <v>内測</v>
      </c>
      <c r="F172" s="17" t="s">
        <v>2234</v>
      </c>
      <c r="H172" s="22" t="e">
        <f>VLOOKUP($A172,電子入札登録状況!$A$1:$G$10000,6,FALSE)</f>
        <v>#N/A</v>
      </c>
      <c r="I172" s="22" t="e">
        <f>VLOOKUP($A172,電子入札登録状況!$A$1:$G$10000,7,FALSE)</f>
        <v>#N/A</v>
      </c>
    </row>
    <row r="173" spans="1:9" s="4" customFormat="1" ht="18" customHeight="1">
      <c r="A173" s="8" t="s">
        <v>253</v>
      </c>
      <c r="B173" s="13">
        <f>VLOOKUP($A173,業者詳細!$A$4:$Z$10032,2,)</f>
        <v>2353</v>
      </c>
      <c r="C173" s="14" t="str">
        <f>VLOOKUP($A173,業者詳細!$A$4:$Z$10034,3,)</f>
        <v>管清工業株式会社茨城営業所</v>
      </c>
      <c r="D173" s="13" t="str">
        <f>VLOOKUP($A173,業者詳細!$A$4:$Z$10034,8,)</f>
        <v>029-224-1000</v>
      </c>
      <c r="E173" s="13" t="str">
        <f>VLOOKUP($A173,業者詳細!$A$4:$Z$10034,7,)</f>
        <v>内測</v>
      </c>
      <c r="F173" s="17" t="s">
        <v>877</v>
      </c>
      <c r="H173" s="22" t="e">
        <f>VLOOKUP($A173,電子入札登録状況!$A$1:$G$10000,6,FALSE)</f>
        <v>#N/A</v>
      </c>
      <c r="I173" s="22" t="e">
        <f>VLOOKUP($A173,電子入札登録状況!$A$1:$G$10000,7,FALSE)</f>
        <v>#N/A</v>
      </c>
    </row>
    <row r="174" spans="1:9" s="4" customFormat="1" ht="18" customHeight="1">
      <c r="A174" s="8" t="s">
        <v>3848</v>
      </c>
      <c r="B174" s="13">
        <f>VLOOKUP($A174,業者詳細!$A$4:$Z$10032,2,)</f>
        <v>3209</v>
      </c>
      <c r="C174" s="14" t="str">
        <f>VLOOKUP($A174,業者詳細!$A$4:$Z$10034,3,)</f>
        <v>かんてい正希事務所</v>
      </c>
      <c r="D174" s="13" t="str">
        <f>VLOOKUP($A174,業者詳細!$A$4:$Z$10034,8,)</f>
        <v>029-252-8336</v>
      </c>
      <c r="E174" s="13" t="str">
        <f>VLOOKUP($A174,業者詳細!$A$4:$Z$10034,7,)</f>
        <v>内測</v>
      </c>
      <c r="F174" s="17" t="s">
        <v>744</v>
      </c>
      <c r="H174" s="22" t="str">
        <f>VLOOKUP($A174,電子入札登録状況!$A$1:$G$10000,6,FALSE)</f>
        <v>○</v>
      </c>
      <c r="I174" s="22">
        <f>VLOOKUP($A174,電子入札登録状況!$A$1:$G$10000,7,FALSE)</f>
        <v>736</v>
      </c>
    </row>
    <row r="175" spans="1:9" s="4" customFormat="1" ht="18" customHeight="1">
      <c r="A175" s="8" t="s">
        <v>2279</v>
      </c>
      <c r="B175" s="13">
        <f>VLOOKUP($A175,業者詳細!$A$4:$Z$10032,2,)</f>
        <v>115</v>
      </c>
      <c r="C175" s="14" t="str">
        <f>VLOOKUP($A175,業者詳細!$A$4:$Z$10034,3,)</f>
        <v>関東測量設計株式会社</v>
      </c>
      <c r="D175" s="13" t="str">
        <f>VLOOKUP($A175,業者詳細!$A$4:$Z$10034,8,)</f>
        <v>0296-43-5127</v>
      </c>
      <c r="E175" s="13" t="str">
        <f>VLOOKUP($A175,業者詳細!$A$4:$Z$10034,7,)</f>
        <v>内測</v>
      </c>
      <c r="F175" s="17" t="s">
        <v>2949</v>
      </c>
      <c r="H175" s="22" t="e">
        <f>VLOOKUP($A175,電子入札登録状況!$A$1:$G$10000,6,FALSE)</f>
        <v>#N/A</v>
      </c>
      <c r="I175" s="22" t="e">
        <f>VLOOKUP($A175,電子入札登録状況!$A$1:$G$10000,7,FALSE)</f>
        <v>#N/A</v>
      </c>
    </row>
    <row r="176" spans="1:9" s="4" customFormat="1" ht="18" customHeight="1">
      <c r="A176" s="8" t="s">
        <v>2072</v>
      </c>
      <c r="B176" s="13">
        <f>VLOOKUP($A176,業者詳細!$A$4:$Z$10032,2,)</f>
        <v>1058</v>
      </c>
      <c r="C176" s="14" t="str">
        <f>VLOOKUP($A176,業者詳細!$A$4:$Z$10034,3,)</f>
        <v>関東地質株式会社茨城営業所</v>
      </c>
      <c r="D176" s="13" t="str">
        <f>VLOOKUP($A176,業者詳細!$A$4:$Z$10034,8,)</f>
        <v>029-353-8720</v>
      </c>
      <c r="E176" s="13" t="str">
        <f>VLOOKUP($A176,業者詳細!$A$4:$Z$10034,7,)</f>
        <v>内測</v>
      </c>
      <c r="F176" s="17" t="s">
        <v>1974</v>
      </c>
      <c r="H176" s="22" t="str">
        <f>VLOOKUP($A176,電子入札登録状況!$A$1:$G$10000,6,FALSE)</f>
        <v>○</v>
      </c>
      <c r="I176" s="22">
        <f>VLOOKUP($A176,電子入札登録状況!$A$1:$G$10000,7,FALSE)</f>
        <v>205</v>
      </c>
    </row>
    <row r="177" spans="1:9" ht="18" customHeight="1">
      <c r="A177" s="7"/>
      <c r="B177" s="12"/>
      <c r="C177" s="12"/>
      <c r="D177" s="12"/>
      <c r="E177" s="12"/>
      <c r="F177" s="16" t="s">
        <v>2986</v>
      </c>
    </row>
    <row r="178" spans="1:9" s="4" customFormat="1" ht="18" customHeight="1">
      <c r="A178" s="8" t="s">
        <v>2517</v>
      </c>
      <c r="B178" s="13">
        <f>VLOOKUP($A178,業者詳細!$A$4:$Z$10032,2,)</f>
        <v>185</v>
      </c>
      <c r="C178" s="14" t="str">
        <f>VLOOKUP($A178,業者詳細!$A$4:$Z$10034,3,)</f>
        <v>株式会社菊地設備設計事務所</v>
      </c>
      <c r="D178" s="13" t="str">
        <f>VLOOKUP($A178,業者詳細!$A$4:$Z$10034,8,)</f>
        <v>029-227-2725</v>
      </c>
      <c r="E178" s="13" t="str">
        <f>VLOOKUP($A178,業者詳細!$A$4:$Z$10034,7,)</f>
        <v>内測</v>
      </c>
      <c r="F178" s="17" t="s">
        <v>1506</v>
      </c>
      <c r="H178" s="22" t="str">
        <f>VLOOKUP($A178,電子入札登録状況!$A$1:$G$10000,6,FALSE)</f>
        <v>○</v>
      </c>
      <c r="I178" s="22">
        <f>VLOOKUP($A178,電子入札登録状況!$A$1:$G$10000,7,FALSE)</f>
        <v>364</v>
      </c>
    </row>
    <row r="179" spans="1:9" s="4" customFormat="1" ht="18" customHeight="1">
      <c r="A179" s="8" t="s">
        <v>1008</v>
      </c>
      <c r="B179" s="13">
        <f>VLOOKUP($A179,業者詳細!$A$4:$Z$10032,2,)</f>
        <v>2555</v>
      </c>
      <c r="C179" s="14" t="str">
        <f>VLOOKUP($A179,業者詳細!$A$4:$Z$10034,3,)</f>
        <v>株式会社技研基礎茨城支店</v>
      </c>
      <c r="D179" s="13" t="str">
        <f>VLOOKUP($A179,業者詳細!$A$4:$Z$10034,8,)</f>
        <v>029-886-3630</v>
      </c>
      <c r="E179" s="13" t="str">
        <f>VLOOKUP($A179,業者詳細!$A$4:$Z$10034,7,)</f>
        <v>内測</v>
      </c>
      <c r="F179" s="17" t="s">
        <v>1175</v>
      </c>
      <c r="H179" s="22" t="str">
        <f>VLOOKUP($A179,電子入札登録状況!$A$1:$G$10000,6,FALSE)</f>
        <v>○</v>
      </c>
      <c r="I179" s="22">
        <f>VLOOKUP($A179,電子入札登録状況!$A$1:$G$10000,7,FALSE)</f>
        <v>302</v>
      </c>
    </row>
    <row r="180" spans="1:9" s="4" customFormat="1" ht="18" customHeight="1">
      <c r="A180" s="8" t="s">
        <v>4990</v>
      </c>
      <c r="B180" s="13">
        <f>VLOOKUP($A180,業者詳細!$A$4:$Z$10032,2,)</f>
        <v>3632</v>
      </c>
      <c r="C180" s="14" t="str">
        <f>VLOOKUP($A180,業者詳細!$A$4:$Z$10034,3,)</f>
        <v>株式会社気象工学研究所</v>
      </c>
      <c r="D180" s="13" t="str">
        <f>VLOOKUP($A180,業者詳細!$A$4:$Z$10034,8,)</f>
        <v>06-6441-1022</v>
      </c>
      <c r="E180" s="13" t="str">
        <f>VLOOKUP($A180,業者詳細!$A$4:$Z$10034,7,)</f>
        <v>外測</v>
      </c>
      <c r="F180" s="17" t="s">
        <v>5621</v>
      </c>
      <c r="H180" s="22" t="e">
        <f>VLOOKUP($A180,電子入札登録状況!$A$1:$G$10000,6,FALSE)</f>
        <v>#N/A</v>
      </c>
      <c r="I180" s="22" t="e">
        <f>VLOOKUP($A180,電子入札登録状況!$A$1:$G$10000,7,FALSE)</f>
        <v>#N/A</v>
      </c>
    </row>
    <row r="181" spans="1:9" s="4" customFormat="1" ht="18" customHeight="1">
      <c r="A181" s="8" t="s">
        <v>538</v>
      </c>
      <c r="B181" s="13">
        <f>VLOOKUP($A181,業者詳細!$A$4:$Z$10032,2,)</f>
        <v>674</v>
      </c>
      <c r="C181" s="14" t="str">
        <f>VLOOKUP($A181,業者詳細!$A$4:$Z$10034,3,)</f>
        <v>基礎地盤コンサルタンツ株式会社水戸支店</v>
      </c>
      <c r="D181" s="13" t="str">
        <f>VLOOKUP($A181,業者詳細!$A$4:$Z$10034,8,)</f>
        <v>029-227-3423</v>
      </c>
      <c r="E181" s="13" t="str">
        <f>VLOOKUP($A181,業者詳細!$A$4:$Z$10034,7,)</f>
        <v>内測</v>
      </c>
      <c r="F181" s="17" t="s">
        <v>2470</v>
      </c>
      <c r="H181" s="22" t="str">
        <f>VLOOKUP($A181,電子入札登録状況!$A$1:$G$10000,6,FALSE)</f>
        <v>○</v>
      </c>
      <c r="I181" s="22">
        <f>VLOOKUP($A181,電子入札登録状況!$A$1:$G$10000,7,FALSE)</f>
        <v>199</v>
      </c>
    </row>
    <row r="182" spans="1:9" s="4" customFormat="1" ht="18" customHeight="1">
      <c r="A182" s="8" t="s">
        <v>626</v>
      </c>
      <c r="B182" s="13">
        <f>VLOOKUP($A182,業者詳細!$A$4:$Z$10032,2,)</f>
        <v>2605</v>
      </c>
      <c r="C182" s="14" t="str">
        <f>VLOOKUP($A182,業者詳細!$A$4:$Z$10034,3,)</f>
        <v>キタイ設計株式会社茨城事務所</v>
      </c>
      <c r="D182" s="13" t="str">
        <f>VLOOKUP($A182,業者詳細!$A$4:$Z$10034,8,)</f>
        <v>029-300-2546</v>
      </c>
      <c r="E182" s="13" t="str">
        <f>VLOOKUP($A182,業者詳細!$A$4:$Z$10034,7,)</f>
        <v>内測</v>
      </c>
      <c r="F182" s="17" t="s">
        <v>1228</v>
      </c>
      <c r="G182" s="2"/>
      <c r="H182" s="22" t="str">
        <f>VLOOKUP($A182,電子入札登録状況!$A$1:$G$10000,6,FALSE)</f>
        <v>○</v>
      </c>
      <c r="I182" s="22">
        <f>VLOOKUP($A182,電子入札登録状況!$A$1:$G$10000,7,FALSE)</f>
        <v>344</v>
      </c>
    </row>
    <row r="183" spans="1:9" s="4" customFormat="1" ht="18" customHeight="1">
      <c r="A183" s="8" t="s">
        <v>1646</v>
      </c>
      <c r="B183" s="13">
        <f>VLOOKUP($A183,業者詳細!$A$4:$Z$10032,2,)</f>
        <v>20</v>
      </c>
      <c r="C183" s="14" t="str">
        <f>VLOOKUP($A183,業者詳細!$A$4:$Z$10034,3,)</f>
        <v>北美測量株式会社</v>
      </c>
      <c r="D183" s="13" t="str">
        <f>VLOOKUP($A183,業者詳細!$A$4:$Z$10034,8,)</f>
        <v>029-273-3254</v>
      </c>
      <c r="E183" s="13" t="str">
        <f>VLOOKUP($A183,業者詳細!$A$4:$Z$10034,7,)</f>
        <v>内測</v>
      </c>
      <c r="F183" s="17" t="s">
        <v>1087</v>
      </c>
      <c r="H183" s="22" t="e">
        <f>VLOOKUP($A183,電子入札登録状況!$A$1:$G$10000,6,FALSE)</f>
        <v>#N/A</v>
      </c>
      <c r="I183" s="22" t="e">
        <f>VLOOKUP($A183,電子入札登録状況!$A$1:$G$10000,7,FALSE)</f>
        <v>#N/A</v>
      </c>
    </row>
    <row r="184" spans="1:9" s="4" customFormat="1" ht="18" customHeight="1">
      <c r="A184" s="8" t="s">
        <v>1342</v>
      </c>
      <c r="B184" s="13">
        <f>VLOOKUP($A184,業者詳細!$A$4:$Z$10032,2,)</f>
        <v>3134</v>
      </c>
      <c r="C184" s="14" t="str">
        <f>VLOOKUP($A184,業者詳細!$A$4:$Z$10034,3,)</f>
        <v>株式会社キミコン千葉支店</v>
      </c>
      <c r="D184" s="13" t="str">
        <f>VLOOKUP($A184,業者詳細!$A$4:$Z$10034,8,)</f>
        <v>043-308-9231</v>
      </c>
      <c r="E184" s="13" t="str">
        <f>VLOOKUP($A184,業者詳細!$A$4:$Z$10034,7,)</f>
        <v>外測</v>
      </c>
      <c r="F184" s="17" t="s">
        <v>360</v>
      </c>
      <c r="H184" s="22" t="e">
        <f>VLOOKUP($A184,電子入札登録状況!$A$1:$G$10000,6,FALSE)</f>
        <v>#N/A</v>
      </c>
      <c r="I184" s="22" t="e">
        <f>VLOOKUP($A184,電子入札登録状況!$A$1:$G$10000,7,FALSE)</f>
        <v>#N/A</v>
      </c>
    </row>
    <row r="185" spans="1:9" s="4" customFormat="1" ht="18" customHeight="1">
      <c r="A185" s="8" t="s">
        <v>412</v>
      </c>
      <c r="B185" s="13">
        <f>VLOOKUP($A185,業者詳細!$A$4:$Z$10032,2,)</f>
        <v>78</v>
      </c>
      <c r="C185" s="14" t="str">
        <f>VLOOKUP($A185,業者詳細!$A$4:$Z$10034,3,)</f>
        <v>有限会社木村建築補償コンサルタント</v>
      </c>
      <c r="D185" s="13" t="str">
        <f>VLOOKUP($A185,業者詳細!$A$4:$Z$10034,8,)</f>
        <v>029-221-7555</v>
      </c>
      <c r="E185" s="13" t="str">
        <f>VLOOKUP($A185,業者詳細!$A$4:$Z$10034,7,)</f>
        <v>内測</v>
      </c>
      <c r="F185" s="17" t="s">
        <v>2814</v>
      </c>
      <c r="H185" s="22" t="e">
        <f>VLOOKUP($A185,電子入札登録状況!$A$1:$G$10000,6,FALSE)</f>
        <v>#N/A</v>
      </c>
      <c r="I185" s="22" t="e">
        <f>VLOOKUP($A185,電子入札登録状況!$A$1:$G$10000,7,FALSE)</f>
        <v>#N/A</v>
      </c>
    </row>
    <row r="186" spans="1:9" s="4" customFormat="1" ht="18" customHeight="1">
      <c r="A186" s="8" t="s">
        <v>886</v>
      </c>
      <c r="B186" s="13">
        <f>VLOOKUP($A186,業者詳細!$A$4:$Z$10032,2,)</f>
        <v>549</v>
      </c>
      <c r="C186" s="14" t="str">
        <f>VLOOKUP($A186,業者詳細!$A$4:$Z$10034,3,)</f>
        <v>株式会社教育施設研究所本社</v>
      </c>
      <c r="D186" s="13" t="str">
        <f>VLOOKUP($A186,業者詳細!$A$4:$Z$10034,8,)</f>
        <v>03-3548-3251</v>
      </c>
      <c r="E186" s="13" t="str">
        <f>VLOOKUP($A186,業者詳細!$A$4:$Z$10034,7,)</f>
        <v>外測</v>
      </c>
      <c r="F186" s="17" t="s">
        <v>1207</v>
      </c>
      <c r="H186" s="22" t="e">
        <f>VLOOKUP($A186,電子入札登録状況!$A$1:$G$10000,6,FALSE)</f>
        <v>#N/A</v>
      </c>
      <c r="I186" s="22" t="e">
        <f>VLOOKUP($A186,電子入札登録状況!$A$1:$G$10000,7,FALSE)</f>
        <v>#N/A</v>
      </c>
    </row>
    <row r="187" spans="1:9" s="4" customFormat="1" ht="18" customHeight="1">
      <c r="A187" s="8" t="s">
        <v>1707</v>
      </c>
      <c r="B187" s="13">
        <f>VLOOKUP($A187,業者詳細!$A$4:$Z$10032,2,)</f>
        <v>12</v>
      </c>
      <c r="C187" s="14" t="str">
        <f>VLOOKUP($A187,業者詳細!$A$4:$Z$10034,3,)</f>
        <v>共進測量設計株式会社</v>
      </c>
      <c r="D187" s="13" t="str">
        <f>VLOOKUP($A187,業者詳細!$A$4:$Z$10034,8,)</f>
        <v>029-824-4343</v>
      </c>
      <c r="E187" s="13" t="str">
        <f>VLOOKUP($A187,業者詳細!$A$4:$Z$10034,7,)</f>
        <v>内測</v>
      </c>
      <c r="F187" s="17" t="s">
        <v>2550</v>
      </c>
      <c r="H187" s="22" t="e">
        <f>VLOOKUP($A187,電子入札登録状況!$A$1:$G$10000,6,FALSE)</f>
        <v>#N/A</v>
      </c>
      <c r="I187" s="22" t="e">
        <f>VLOOKUP($A187,電子入札登録状況!$A$1:$G$10000,7,FALSE)</f>
        <v>#N/A</v>
      </c>
    </row>
    <row r="188" spans="1:9" s="4" customFormat="1" ht="18" customHeight="1">
      <c r="A188" s="8" t="s">
        <v>1993</v>
      </c>
      <c r="B188" s="13">
        <f>VLOOKUP($A188,業者詳細!$A$4:$Z$10032,2,)</f>
        <v>1273</v>
      </c>
      <c r="C188" s="14" t="str">
        <f>VLOOKUP($A188,業者詳細!$A$4:$Z$10034,3,)</f>
        <v>株式会社共進補償コンサルタントつくば支店</v>
      </c>
      <c r="D188" s="13" t="str">
        <f>VLOOKUP($A188,業者詳細!$A$4:$Z$10034,8,)</f>
        <v>0297-58-1591</v>
      </c>
      <c r="E188" s="13" t="str">
        <f>VLOOKUP($A188,業者詳細!$A$4:$Z$10034,7,)</f>
        <v>内測</v>
      </c>
      <c r="F188" s="17" t="s">
        <v>3392</v>
      </c>
      <c r="H188" s="22" t="e">
        <f>VLOOKUP($A188,電子入札登録状況!$A$1:$G$10000,6,FALSE)</f>
        <v>#N/A</v>
      </c>
      <c r="I188" s="22" t="e">
        <f>VLOOKUP($A188,電子入札登録状況!$A$1:$G$10000,7,FALSE)</f>
        <v>#N/A</v>
      </c>
    </row>
    <row r="189" spans="1:9" s="4" customFormat="1" ht="18" customHeight="1">
      <c r="A189" s="8" t="s">
        <v>179</v>
      </c>
      <c r="B189" s="13">
        <f>VLOOKUP($A189,業者詳細!$A$4:$Z$10032,2,)</f>
        <v>541</v>
      </c>
      <c r="C189" s="14" t="str">
        <f>VLOOKUP($A189,業者詳細!$A$4:$Z$10034,3,)</f>
        <v>有限会社協同鑑定</v>
      </c>
      <c r="D189" s="13" t="str">
        <f>VLOOKUP($A189,業者詳細!$A$4:$Z$10034,8,)</f>
        <v>0296-72-7669</v>
      </c>
      <c r="E189" s="13" t="str">
        <f>VLOOKUP($A189,業者詳細!$A$4:$Z$10034,7,)</f>
        <v>内測</v>
      </c>
      <c r="F189" s="17" t="s">
        <v>1418</v>
      </c>
      <c r="H189" s="22" t="str">
        <f>VLOOKUP($A189,電子入札登録状況!$A$1:$G$10000,6,FALSE)</f>
        <v>○</v>
      </c>
      <c r="I189" s="22">
        <f>VLOOKUP($A189,電子入札登録状況!$A$1:$G$10000,7,FALSE)</f>
        <v>197</v>
      </c>
    </row>
    <row r="190" spans="1:9" s="4" customFormat="1" ht="18" customHeight="1">
      <c r="A190" s="8" t="s">
        <v>1620</v>
      </c>
      <c r="B190" s="13">
        <f>VLOOKUP($A190,業者詳細!$A$4:$Z$10032,2,)</f>
        <v>3147</v>
      </c>
      <c r="C190" s="14" t="str">
        <f>VLOOKUP($A190,業者詳細!$A$4:$Z$10034,3,)</f>
        <v>共同設計株式会社東京事務所</v>
      </c>
      <c r="D190" s="13" t="str">
        <f>VLOOKUP($A190,業者詳細!$A$4:$Z$10034,8,)</f>
        <v>03-3355-5836</v>
      </c>
      <c r="E190" s="13" t="str">
        <f>VLOOKUP($A190,業者詳細!$A$4:$Z$10034,7,)</f>
        <v>外測</v>
      </c>
      <c r="F190" s="17" t="s">
        <v>1956</v>
      </c>
      <c r="H190" s="22" t="str">
        <f>VLOOKUP($A190,電子入札登録状況!$A$1:$G$10000,6,FALSE)</f>
        <v>○</v>
      </c>
      <c r="I190" s="22">
        <f>VLOOKUP($A190,電子入札登録状況!$A$1:$G$10000,7,FALSE)</f>
        <v>488</v>
      </c>
    </row>
    <row r="191" spans="1:9" s="4" customFormat="1" ht="18" customHeight="1">
      <c r="A191" s="8" t="s">
        <v>419</v>
      </c>
      <c r="B191" s="13">
        <f>VLOOKUP($A191,業者詳細!$A$4:$Z$10032,2,)</f>
        <v>3567</v>
      </c>
      <c r="C191" s="14" t="str">
        <f>VLOOKUP($A191,業者詳細!$A$4:$Z$10034,3,)</f>
        <v>共同測量株式会社</v>
      </c>
      <c r="D191" s="13" t="str">
        <f>VLOOKUP($A191,業者詳細!$A$4:$Z$10034,8,)</f>
        <v>029-241-6722</v>
      </c>
      <c r="E191" s="13" t="str">
        <f>VLOOKUP($A191,業者詳細!$A$4:$Z$10034,7,)</f>
        <v>内測</v>
      </c>
      <c r="F191" s="17" t="s">
        <v>1848</v>
      </c>
      <c r="H191" s="22" t="str">
        <f>VLOOKUP($A191,電子入札登録状況!$A$1:$G$10000,6,FALSE)</f>
        <v>○</v>
      </c>
      <c r="I191" s="22">
        <f>VLOOKUP($A191,電子入札登録状況!$A$1:$G$10000,7,FALSE)</f>
        <v>598</v>
      </c>
    </row>
    <row r="192" spans="1:9" s="4" customFormat="1" ht="18" customHeight="1">
      <c r="A192" s="8" t="s">
        <v>2011</v>
      </c>
      <c r="B192" s="13">
        <f>VLOOKUP($A192,業者詳細!$A$4:$Z$10032,2,)</f>
        <v>659</v>
      </c>
      <c r="C192" s="14" t="str">
        <f>VLOOKUP($A192,業者詳細!$A$4:$Z$10034,3,)</f>
        <v>株式会社協和コンサルタンツ茨城営業所</v>
      </c>
      <c r="D192" s="13" t="str">
        <f>VLOOKUP($A192,業者詳細!$A$4:$Z$10034,8,)</f>
        <v>0297-61-6171</v>
      </c>
      <c r="E192" s="13" t="str">
        <f>VLOOKUP($A192,業者詳細!$A$4:$Z$10034,7,)</f>
        <v>内測</v>
      </c>
      <c r="F192" s="17" t="s">
        <v>1081</v>
      </c>
      <c r="H192" s="22" t="str">
        <f>VLOOKUP($A192,電子入札登録状況!$A$1:$G$10000,6,FALSE)</f>
        <v>○</v>
      </c>
      <c r="I192" s="22">
        <f>VLOOKUP($A192,電子入札登録状況!$A$1:$G$10000,7,FALSE)</f>
        <v>148</v>
      </c>
    </row>
    <row r="193" spans="1:9" s="4" customFormat="1" ht="18" customHeight="1">
      <c r="A193" s="8" t="s">
        <v>135</v>
      </c>
      <c r="B193" s="13">
        <f>VLOOKUP($A193,業者詳細!$A$4:$Z$10032,2,)</f>
        <v>773</v>
      </c>
      <c r="C193" s="14" t="str">
        <f>VLOOKUP($A193,業者詳細!$A$4:$Z$10034,3,)</f>
        <v>協和地下開発株式会社水戸営業所</v>
      </c>
      <c r="D193" s="13" t="str">
        <f>VLOOKUP($A193,業者詳細!$A$4:$Z$10034,8,)</f>
        <v>029-231-7505</v>
      </c>
      <c r="E193" s="13" t="str">
        <f>VLOOKUP($A193,業者詳細!$A$4:$Z$10034,7,)</f>
        <v>内測</v>
      </c>
      <c r="F193" s="17" t="s">
        <v>1140</v>
      </c>
      <c r="H193" s="22" t="str">
        <f>VLOOKUP($A193,電子入札登録状況!$A$1:$G$10000,6,FALSE)</f>
        <v>○</v>
      </c>
      <c r="I193" s="22">
        <f>VLOOKUP($A193,電子入札登録状況!$A$1:$G$10000,7,FALSE)</f>
        <v>455</v>
      </c>
    </row>
    <row r="194" spans="1:9" s="4" customFormat="1" ht="18" customHeight="1">
      <c r="A194" s="8" t="s">
        <v>167</v>
      </c>
      <c r="B194" s="13">
        <f>VLOOKUP($A194,業者詳細!$A$4:$Z$10032,2,)</f>
        <v>989</v>
      </c>
      <c r="C194" s="14" t="str">
        <f>VLOOKUP($A194,業者詳細!$A$4:$Z$10034,3,)</f>
        <v>株式会社協和地質コンサルタント茨城事務所</v>
      </c>
      <c r="D194" s="13" t="str">
        <f>VLOOKUP($A194,業者詳細!$A$4:$Z$10034,8,)</f>
        <v>029-300-6117</v>
      </c>
      <c r="E194" s="13" t="str">
        <f>VLOOKUP($A194,業者詳細!$A$4:$Z$10034,7,)</f>
        <v>内測</v>
      </c>
      <c r="F194" s="17" t="s">
        <v>5</v>
      </c>
      <c r="H194" s="22" t="str">
        <f>VLOOKUP($A194,電子入札登録状況!$A$1:$G$10000,6,FALSE)</f>
        <v>○</v>
      </c>
      <c r="I194" s="22">
        <f>VLOOKUP($A194,電子入札登録状況!$A$1:$G$10000,7,FALSE)</f>
        <v>534</v>
      </c>
    </row>
    <row r="195" spans="1:9" s="4" customFormat="1" ht="18" customHeight="1">
      <c r="A195" s="8" t="s">
        <v>2998</v>
      </c>
      <c r="B195" s="13">
        <f>VLOOKUP($A195,業者詳細!$A$4:$Z$10032,2,)</f>
        <v>3395</v>
      </c>
      <c r="C195" s="14" t="str">
        <f>VLOOKUP($A195,業者詳細!$A$4:$Z$10034,3,)</f>
        <v>株式会社極東技工コンサルタント茨城事務所</v>
      </c>
      <c r="D195" s="13" t="str">
        <f>VLOOKUP($A195,業者詳細!$A$4:$Z$10034,8,)</f>
        <v>029-233-1470</v>
      </c>
      <c r="E195" s="13" t="str">
        <f>VLOOKUP($A195,業者詳細!$A$4:$Z$10034,7,)</f>
        <v>内測</v>
      </c>
      <c r="F195" s="17" t="s">
        <v>891</v>
      </c>
      <c r="H195" s="22" t="str">
        <f>VLOOKUP($A195,電子入札登録状況!$A$1:$G$10000,6,FALSE)</f>
        <v>○</v>
      </c>
      <c r="I195" s="22">
        <f>VLOOKUP($A195,電子入札登録状況!$A$1:$G$10000,7,FALSE)</f>
        <v>777</v>
      </c>
    </row>
    <row r="196" spans="1:9" s="4" customFormat="1" ht="18" customHeight="1">
      <c r="A196" s="8" t="s">
        <v>768</v>
      </c>
      <c r="B196" s="13">
        <f>VLOOKUP($A196,業者詳細!$A$4:$Z$10032,2,)</f>
        <v>745</v>
      </c>
      <c r="C196" s="14" t="str">
        <f>VLOOKUP($A196,業者詳細!$A$4:$Z$10034,3,)</f>
        <v>株式会社近代設計水戸営業所</v>
      </c>
      <c r="D196" s="13" t="str">
        <f>VLOOKUP($A196,業者詳細!$A$4:$Z$10034,8,)</f>
        <v>029-233-7691</v>
      </c>
      <c r="E196" s="13" t="str">
        <f>VLOOKUP($A196,業者詳細!$A$4:$Z$10034,7,)</f>
        <v>内測</v>
      </c>
      <c r="F196" s="17" t="s">
        <v>798</v>
      </c>
      <c r="H196" s="22" t="str">
        <f>VLOOKUP($A196,電子入札登録状況!$A$1:$G$10000,6,FALSE)</f>
        <v>○</v>
      </c>
      <c r="I196" s="22">
        <f>VLOOKUP($A196,電子入札登録状況!$A$1:$G$10000,7,FALSE)</f>
        <v>90</v>
      </c>
    </row>
    <row r="197" spans="1:9" ht="18" customHeight="1">
      <c r="A197" s="7"/>
      <c r="B197" s="12"/>
      <c r="C197" s="12"/>
      <c r="D197" s="12"/>
      <c r="E197" s="12"/>
      <c r="F197" s="16" t="s">
        <v>837</v>
      </c>
    </row>
    <row r="198" spans="1:9" s="4" customFormat="1" ht="18" customHeight="1">
      <c r="A198" s="8" t="s">
        <v>3774</v>
      </c>
      <c r="B198" s="13">
        <f>VLOOKUP($A198,業者詳細!$A$4:$Z$10032,2,)</f>
        <v>2781</v>
      </c>
      <c r="C198" s="14" t="str">
        <f>VLOOKUP($A198,業者詳細!$A$4:$Z$10034,3,)</f>
        <v>空間情報サービス株式会社</v>
      </c>
      <c r="D198" s="13" t="str">
        <f>VLOOKUP($A198,業者詳細!$A$4:$Z$10034,8,)</f>
        <v>043-222-6694</v>
      </c>
      <c r="E198" s="13" t="str">
        <f>VLOOKUP($A198,業者詳細!$A$4:$Z$10034,7,)</f>
        <v>外測</v>
      </c>
      <c r="F198" s="17" t="s">
        <v>3775</v>
      </c>
      <c r="H198" s="22" t="e">
        <f>VLOOKUP($A198,電子入札登録状況!$A$1:$G$10000,6,FALSE)</f>
        <v>#N/A</v>
      </c>
      <c r="I198" s="22" t="e">
        <f>VLOOKUP($A198,電子入札登録状況!$A$1:$G$10000,7,FALSE)</f>
        <v>#N/A</v>
      </c>
    </row>
    <row r="199" spans="1:9" s="4" customFormat="1" ht="18" customHeight="1">
      <c r="A199" s="8" t="s">
        <v>3076</v>
      </c>
      <c r="B199" s="13">
        <f>VLOOKUP($A199,業者詳細!$A$4:$Z$10032,2,)</f>
        <v>289</v>
      </c>
      <c r="C199" s="14" t="str">
        <f>VLOOKUP($A199,業者詳細!$A$4:$Z$10034,3,)</f>
        <v>久慈建築設計室</v>
      </c>
      <c r="D199" s="13" t="str">
        <f>VLOOKUP($A199,業者詳細!$A$4:$Z$10034,8,)</f>
        <v>029-295-3966</v>
      </c>
      <c r="E199" s="13" t="str">
        <f>VLOOKUP($A199,業者詳細!$A$4:$Z$10034,7,)</f>
        <v>内測</v>
      </c>
      <c r="F199" s="17" t="s">
        <v>1943</v>
      </c>
      <c r="H199" s="22" t="str">
        <f>VLOOKUP($A199,電子入札登録状況!$A$1:$G$10000,6,FALSE)</f>
        <v>○</v>
      </c>
      <c r="I199" s="22">
        <f>VLOOKUP($A199,電子入札登録状況!$A$1:$G$10000,7,FALSE)</f>
        <v>449</v>
      </c>
    </row>
    <row r="200" spans="1:9" s="4" customFormat="1" ht="18" customHeight="1">
      <c r="A200" s="8" t="s">
        <v>3568</v>
      </c>
      <c r="B200" s="13">
        <f>VLOOKUP($A200,業者詳細!$A$4:$Z$10032,2,)</f>
        <v>2784</v>
      </c>
      <c r="C200" s="14" t="str">
        <f>VLOOKUP($A200,業者詳細!$A$4:$Z$10034,3,)</f>
        <v>株式会社久慈設計東京支社</v>
      </c>
      <c r="D200" s="13" t="str">
        <f>VLOOKUP($A200,業者詳細!$A$4:$Z$10034,8,)</f>
        <v>03-6682-4111</v>
      </c>
      <c r="E200" s="13" t="str">
        <f>VLOOKUP($A200,業者詳細!$A$4:$Z$10034,7,)</f>
        <v>外測</v>
      </c>
      <c r="F200" s="17" t="s">
        <v>501</v>
      </c>
      <c r="H200" s="22" t="str">
        <f>VLOOKUP($A200,電子入札登録状況!$A$1:$G$10000,6,FALSE)</f>
        <v>○</v>
      </c>
      <c r="I200" s="22">
        <f>VLOOKUP($A200,電子入札登録状況!$A$1:$G$10000,7,FALSE)</f>
        <v>517</v>
      </c>
    </row>
    <row r="201" spans="1:9" s="4" customFormat="1" ht="18" customHeight="1">
      <c r="A201" s="8" t="s">
        <v>2972</v>
      </c>
      <c r="B201" s="13">
        <f>VLOOKUP($A201,業者詳細!$A$4:$Z$10032,2,)</f>
        <v>2972</v>
      </c>
      <c r="C201" s="14" t="str">
        <f>VLOOKUP($A201,業者詳細!$A$4:$Z$10034,3,)</f>
        <v>株式会社　楠山設計茨城営業所</v>
      </c>
      <c r="D201" s="13" t="str">
        <f>VLOOKUP($A201,業者詳細!$A$4:$Z$10034,8,)</f>
        <v>029-893-4848</v>
      </c>
      <c r="E201" s="13" t="str">
        <f>VLOOKUP($A201,業者詳細!$A$4:$Z$10034,7,)</f>
        <v>内測</v>
      </c>
      <c r="F201" s="17" t="s">
        <v>620</v>
      </c>
      <c r="H201" s="22" t="str">
        <f>VLOOKUP($A201,電子入札登録状況!$A$1:$G$10000,6,FALSE)</f>
        <v>○</v>
      </c>
      <c r="I201" s="22">
        <f>VLOOKUP($A201,電子入札登録状況!$A$1:$G$10000,7,FALSE)</f>
        <v>187</v>
      </c>
    </row>
    <row r="202" spans="1:9" s="4" customFormat="1" ht="18" customHeight="1">
      <c r="A202" s="8" t="s">
        <v>2005</v>
      </c>
      <c r="B202" s="13">
        <f>VLOOKUP($A202,業者詳細!$A$4:$Z$10032,2,)</f>
        <v>1214</v>
      </c>
      <c r="C202" s="14" t="str">
        <f>VLOOKUP($A202,業者詳細!$A$4:$Z$10034,3,)</f>
        <v>株式会社国設計</v>
      </c>
      <c r="D202" s="13" t="str">
        <f>VLOOKUP($A202,業者詳細!$A$4:$Z$10034,8,)</f>
        <v>03-5721-3792</v>
      </c>
      <c r="E202" s="13" t="str">
        <f>VLOOKUP($A202,業者詳細!$A$4:$Z$10034,7,)</f>
        <v>外測</v>
      </c>
      <c r="F202" s="17" t="s">
        <v>1748</v>
      </c>
      <c r="H202" s="22" t="str">
        <f>VLOOKUP($A202,電子入札登録状況!$A$1:$G$10000,6,FALSE)</f>
        <v>○</v>
      </c>
      <c r="I202" s="22">
        <f>VLOOKUP($A202,電子入札登録状況!$A$1:$G$10000,7,FALSE)</f>
        <v>42</v>
      </c>
    </row>
    <row r="203" spans="1:9" s="4" customFormat="1" ht="18" customHeight="1">
      <c r="A203" s="8" t="s">
        <v>297</v>
      </c>
      <c r="B203" s="13">
        <f>VLOOKUP($A203,業者詳細!$A$4:$Z$10032,2,)</f>
        <v>647</v>
      </c>
      <c r="C203" s="14" t="str">
        <f>VLOOKUP($A203,業者詳細!$A$4:$Z$10034,3,)</f>
        <v>株式会社久米設計</v>
      </c>
      <c r="D203" s="13" t="str">
        <f>VLOOKUP($A203,業者詳細!$A$4:$Z$10034,8,)</f>
        <v>03-5632-7811</v>
      </c>
      <c r="E203" s="13" t="str">
        <f>VLOOKUP($A203,業者詳細!$A$4:$Z$10034,7,)</f>
        <v>外測</v>
      </c>
      <c r="F203" s="17" t="s">
        <v>2355</v>
      </c>
      <c r="H203" s="22" t="e">
        <f>VLOOKUP($A203,電子入札登録状況!$A$1:$G$10000,6,FALSE)</f>
        <v>#N/A</v>
      </c>
      <c r="I203" s="22" t="e">
        <f>VLOOKUP($A203,電子入札登録状況!$A$1:$G$10000,7,FALSE)</f>
        <v>#N/A</v>
      </c>
    </row>
    <row r="204" spans="1:9" s="4" customFormat="1" ht="18" customHeight="1">
      <c r="A204" s="8" t="s">
        <v>3236</v>
      </c>
      <c r="B204" s="13">
        <f>VLOOKUP($A204,業者詳細!$A$4:$Z$10032,2,)</f>
        <v>2721</v>
      </c>
      <c r="C204" s="14" t="str">
        <f>VLOOKUP($A204,業者詳細!$A$4:$Z$10034,3,)</f>
        <v>株式会社グリーンエコ東京事務所</v>
      </c>
      <c r="D204" s="13" t="str">
        <f>VLOOKUP($A204,業者詳細!$A$4:$Z$10034,8,)</f>
        <v>03-6807-7710</v>
      </c>
      <c r="E204" s="13" t="str">
        <f>VLOOKUP($A204,業者詳細!$A$4:$Z$10034,7,)</f>
        <v>外測</v>
      </c>
      <c r="F204" s="17" t="s">
        <v>1596</v>
      </c>
      <c r="H204" s="22" t="str">
        <f>VLOOKUP($A204,電子入札登録状況!$A$1:$G$10000,6,FALSE)</f>
        <v>○</v>
      </c>
      <c r="I204" s="22">
        <f>VLOOKUP($A204,電子入札登録状況!$A$1:$G$10000,7,FALSE)</f>
        <v>378</v>
      </c>
    </row>
    <row r="205" spans="1:9" s="4" customFormat="1" ht="18" customHeight="1">
      <c r="A205" s="8" t="s">
        <v>3687</v>
      </c>
      <c r="B205" s="13">
        <f>VLOOKUP($A205,業者詳細!$A$4:$Z$10032,2,)</f>
        <v>3457</v>
      </c>
      <c r="C205" s="14" t="str">
        <f>VLOOKUP($A205,業者詳細!$A$4:$Z$10034,3,)</f>
        <v>株式会社黒川紀章建築都市設計事務所</v>
      </c>
      <c r="D205" s="13" t="str">
        <f>VLOOKUP($A205,業者詳細!$A$4:$Z$10034,8,)</f>
        <v>03-3238-8301</v>
      </c>
      <c r="E205" s="13" t="str">
        <f>VLOOKUP($A205,業者詳細!$A$4:$Z$10034,7,)</f>
        <v>外測</v>
      </c>
      <c r="F205" s="17" t="s">
        <v>5788</v>
      </c>
      <c r="G205" s="2"/>
      <c r="H205" s="22" t="e">
        <f>VLOOKUP($A205,電子入札登録状況!$A$1:$G$10000,6,FALSE)</f>
        <v>#N/A</v>
      </c>
      <c r="I205" s="22" t="e">
        <f>VLOOKUP($A205,電子入札登録状況!$A$1:$G$10000,7,FALSE)</f>
        <v>#N/A</v>
      </c>
    </row>
    <row r="206" spans="1:9" s="4" customFormat="1" ht="18" customHeight="1">
      <c r="A206" s="8" t="s">
        <v>5623</v>
      </c>
      <c r="B206" s="13">
        <f>VLOOKUP($A206,業者詳細!$A$4:$Z$10032,2,)</f>
        <v>283</v>
      </c>
      <c r="C206" s="14" t="str">
        <f>VLOOKUP($A206,業者詳細!$A$4:$Z$10034,3,)</f>
        <v>クロサワ測量設計株式会社</v>
      </c>
      <c r="D206" s="13" t="str">
        <f>VLOOKUP($A206,業者詳細!$A$4:$Z$10034,8,)</f>
        <v>029-227-5601</v>
      </c>
      <c r="E206" s="13" t="str">
        <f>VLOOKUP($A206,業者詳細!$A$4:$Z$10034,7,)</f>
        <v>内測</v>
      </c>
      <c r="F206" s="17" t="s">
        <v>5787</v>
      </c>
      <c r="H206" s="22" t="str">
        <f>VLOOKUP($A206,電子入札登録状況!$A$1:$G$10000,6,FALSE)</f>
        <v>○</v>
      </c>
      <c r="I206" s="22">
        <f>VLOOKUP($A206,電子入札登録状況!$A$1:$G$10000,7,FALSE)</f>
        <v>817</v>
      </c>
    </row>
    <row r="207" spans="1:9" ht="18" customHeight="1">
      <c r="A207" s="7"/>
      <c r="B207" s="12"/>
      <c r="C207" s="12"/>
      <c r="D207" s="12"/>
      <c r="E207" s="12"/>
      <c r="F207" s="16" t="s">
        <v>1318</v>
      </c>
    </row>
    <row r="208" spans="1:9" s="4" customFormat="1" ht="18" customHeight="1">
      <c r="A208" s="8" t="s">
        <v>1254</v>
      </c>
      <c r="B208" s="13">
        <f>VLOOKUP($A208,業者詳細!$A$4:$Z$10032,2,)</f>
        <v>540</v>
      </c>
      <c r="C208" s="14" t="str">
        <f>VLOOKUP($A208,業者詳細!$A$4:$Z$10034,3,)</f>
        <v>株式会社ＫＳＫ</v>
      </c>
      <c r="D208" s="13" t="str">
        <f>VLOOKUP($A208,業者詳細!$A$4:$Z$10034,8,)</f>
        <v>0297-70-5961</v>
      </c>
      <c r="E208" s="13" t="str">
        <f>VLOOKUP($A208,業者詳細!$A$4:$Z$10034,7,)</f>
        <v>内測</v>
      </c>
      <c r="F208" s="17" t="s">
        <v>586</v>
      </c>
      <c r="H208" s="22" t="str">
        <f>VLOOKUP($A208,電子入札登録状況!$A$1:$G$10000,6,FALSE)</f>
        <v>○</v>
      </c>
      <c r="I208" s="22">
        <f>VLOOKUP($A208,電子入札登録状況!$A$1:$G$10000,7,FALSE)</f>
        <v>545</v>
      </c>
    </row>
    <row r="209" spans="1:9" s="4" customFormat="1" ht="18" customHeight="1">
      <c r="A209" s="8" t="s">
        <v>2075</v>
      </c>
      <c r="B209" s="13">
        <f>VLOOKUP($A209,業者詳細!$A$4:$Z$10032,2,)</f>
        <v>2037</v>
      </c>
      <c r="C209" s="14" t="str">
        <f>VLOOKUP($A209,業者詳細!$A$4:$Z$10034,3,)</f>
        <v>株式会社景観設計・東京</v>
      </c>
      <c r="D209" s="13" t="str">
        <f>VLOOKUP($A209,業者詳細!$A$4:$Z$10034,8,)</f>
        <v>03-5435-1170</v>
      </c>
      <c r="E209" s="13" t="str">
        <f>VLOOKUP($A209,業者詳細!$A$4:$Z$10034,7,)</f>
        <v>外測</v>
      </c>
      <c r="F209" s="17" t="s">
        <v>5786</v>
      </c>
      <c r="H209" s="22" t="e">
        <f>VLOOKUP($A209,電子入札登録状況!$A$1:$G$10000,6,FALSE)</f>
        <v>#N/A</v>
      </c>
      <c r="I209" s="22" t="e">
        <f>VLOOKUP($A209,電子入札登録状況!$A$1:$G$10000,7,FALSE)</f>
        <v>#N/A</v>
      </c>
    </row>
    <row r="210" spans="1:9" s="4" customFormat="1" ht="18" customHeight="1">
      <c r="A210" s="8" t="s">
        <v>2723</v>
      </c>
      <c r="B210" s="13">
        <f>VLOOKUP($A210,業者詳細!$A$4:$Z$10032,2,)</f>
        <v>1177</v>
      </c>
      <c r="C210" s="14" t="str">
        <f>VLOOKUP($A210,業者詳細!$A$4:$Z$10034,3,)</f>
        <v>（一財）経済調査会</v>
      </c>
      <c r="D210" s="13" t="str">
        <f>VLOOKUP($A210,業者詳細!$A$4:$Z$10034,8,)</f>
        <v>03-5777-8211</v>
      </c>
      <c r="E210" s="13" t="str">
        <f>VLOOKUP($A210,業者詳細!$A$4:$Z$10034,7,)</f>
        <v>外測</v>
      </c>
      <c r="F210" s="17" t="s">
        <v>3578</v>
      </c>
      <c r="H210" s="22" t="e">
        <f>VLOOKUP($A210,電子入札登録状況!$A$1:$G$10000,6,FALSE)</f>
        <v>#N/A</v>
      </c>
      <c r="I210" s="22" t="e">
        <f>VLOOKUP($A210,電子入札登録状況!$A$1:$G$10000,7,FALSE)</f>
        <v>#N/A</v>
      </c>
    </row>
    <row r="211" spans="1:9" s="4" customFormat="1" ht="18" customHeight="1">
      <c r="A211" s="8" t="s">
        <v>3298</v>
      </c>
      <c r="B211" s="13">
        <f>VLOOKUP($A211,業者詳細!$A$4:$Z$10032,2,)</f>
        <v>1042</v>
      </c>
      <c r="C211" s="14" t="str">
        <f>VLOOKUP($A211,業者詳細!$A$4:$Z$10034,3,)</f>
        <v>京葉シビルエンジニアリング株式会社茨城営業所</v>
      </c>
      <c r="D211" s="13" t="str">
        <f>VLOOKUP($A211,業者詳細!$A$4:$Z$10034,8,)</f>
        <v>029-847-8508</v>
      </c>
      <c r="E211" s="13" t="str">
        <f>VLOOKUP($A211,業者詳細!$A$4:$Z$10034,7,)</f>
        <v>内測</v>
      </c>
      <c r="F211" s="17" t="s">
        <v>3631</v>
      </c>
      <c r="H211" s="22" t="str">
        <f>VLOOKUP($A211,電子入札登録状況!$A$1:$G$10000,6,FALSE)</f>
        <v>○</v>
      </c>
      <c r="I211" s="22">
        <f>VLOOKUP($A211,電子入札登録状況!$A$1:$G$10000,7,FALSE)</f>
        <v>522</v>
      </c>
    </row>
    <row r="212" spans="1:9" s="4" customFormat="1" ht="18" customHeight="1">
      <c r="A212" s="8" t="s">
        <v>1192</v>
      </c>
      <c r="B212" s="13">
        <f>VLOOKUP($A212,業者詳細!$A$4:$Z$10032,2,)</f>
        <v>701</v>
      </c>
      <c r="C212" s="14" t="str">
        <f>VLOOKUP($A212,業者詳細!$A$4:$Z$10034,3,)</f>
        <v>株式会社ケー・シー・エス東京支社</v>
      </c>
      <c r="D212" s="13" t="str">
        <f>VLOOKUP($A212,業者詳細!$A$4:$Z$10034,8,)</f>
        <v>03-6240-0597</v>
      </c>
      <c r="E212" s="13" t="str">
        <f>VLOOKUP($A212,業者詳細!$A$4:$Z$10034,7,)</f>
        <v>外測</v>
      </c>
      <c r="F212" s="17" t="s">
        <v>3376</v>
      </c>
      <c r="H212" s="22" t="e">
        <f>VLOOKUP($A212,電子入札登録状況!$A$1:$G$10000,6,FALSE)</f>
        <v>#N/A</v>
      </c>
      <c r="I212" s="22" t="e">
        <f>VLOOKUP($A212,電子入札登録状況!$A$1:$G$10000,7,FALSE)</f>
        <v>#N/A</v>
      </c>
    </row>
    <row r="213" spans="1:9" s="4" customFormat="1" ht="18" customHeight="1">
      <c r="A213" s="8" t="s">
        <v>4587</v>
      </c>
      <c r="B213" s="13">
        <f>VLOOKUP($A213,業者詳細!$A$4:$Z$10032,2,)</f>
        <v>3602</v>
      </c>
      <c r="C213" s="14" t="str">
        <f>VLOOKUP($A213,業者詳細!$A$4:$Z$10034,3,)</f>
        <v>株式会社Ｋ－ＬＩＮＫ</v>
      </c>
      <c r="D213" s="13" t="str">
        <f>VLOOKUP($A213,業者詳細!$A$4:$Z$10034,8,)</f>
        <v>029-225-9000</v>
      </c>
      <c r="E213" s="13" t="str">
        <f>VLOOKUP($A213,業者詳細!$A$4:$Z$10034,7,)</f>
        <v>内測</v>
      </c>
      <c r="F213" s="17" t="s">
        <v>5759</v>
      </c>
      <c r="H213" s="22" t="e">
        <f>VLOOKUP($A213,電子入札登録状況!$A$1:$G$10000,6,FALSE)</f>
        <v>#N/A</v>
      </c>
      <c r="I213" s="22" t="e">
        <f>VLOOKUP($A213,電子入札登録状況!$A$1:$G$10000,7,FALSE)</f>
        <v>#N/A</v>
      </c>
    </row>
    <row r="214" spans="1:9" s="4" customFormat="1" ht="18" customHeight="1">
      <c r="A214" s="8" t="s">
        <v>120</v>
      </c>
      <c r="B214" s="13">
        <f>VLOOKUP($A214,業者詳細!$A$4:$Z$10032,2,)</f>
        <v>570</v>
      </c>
      <c r="C214" s="14" t="str">
        <f>VLOOKUP($A214,業者詳細!$A$4:$Z$10034,3,)</f>
        <v>株式会社建設環境研究所</v>
      </c>
      <c r="D214" s="13" t="str">
        <f>VLOOKUP($A214,業者詳細!$A$4:$Z$10034,8,)</f>
        <v>03-3988-1818</v>
      </c>
      <c r="E214" s="13" t="str">
        <f>VLOOKUP($A214,業者詳細!$A$4:$Z$10034,7,)</f>
        <v>外測</v>
      </c>
      <c r="F214" s="17" t="s">
        <v>2463</v>
      </c>
      <c r="H214" s="22" t="str">
        <f>VLOOKUP($A214,電子入札登録状況!$A$1:$G$10000,6,FALSE)</f>
        <v>○</v>
      </c>
      <c r="I214" s="22">
        <f>VLOOKUP($A214,電子入札登録状況!$A$1:$G$10000,7,FALSE)</f>
        <v>828</v>
      </c>
    </row>
    <row r="215" spans="1:9" s="4" customFormat="1" ht="18" customHeight="1">
      <c r="A215" s="8" t="s">
        <v>2698</v>
      </c>
      <c r="B215" s="13">
        <f>VLOOKUP($A215,業者詳細!$A$4:$Z$10032,2,)</f>
        <v>729</v>
      </c>
      <c r="C215" s="14" t="str">
        <f>VLOOKUP($A215,業者詳細!$A$4:$Z$10034,3,)</f>
        <v>株式会社建設技術研究所茨城事務所</v>
      </c>
      <c r="D215" s="13" t="str">
        <f>VLOOKUP($A215,業者詳細!$A$4:$Z$10034,8,)</f>
        <v>029-847-5551</v>
      </c>
      <c r="E215" s="13" t="str">
        <f>VLOOKUP($A215,業者詳細!$A$4:$Z$10034,7,)</f>
        <v>内測</v>
      </c>
      <c r="F215" s="17" t="s">
        <v>417</v>
      </c>
      <c r="H215" s="22" t="str">
        <f>VLOOKUP($A215,電子入札登録状況!$A$1:$G$10000,6,FALSE)</f>
        <v>○</v>
      </c>
      <c r="I215" s="22">
        <f>VLOOKUP($A215,電子入札登録状況!$A$1:$G$10000,7,FALSE)</f>
        <v>248</v>
      </c>
    </row>
    <row r="216" spans="1:9" s="4" customFormat="1" ht="18" customHeight="1">
      <c r="A216" s="8" t="s">
        <v>2354</v>
      </c>
      <c r="B216" s="13">
        <f>VLOOKUP($A216,業者詳細!$A$4:$Z$10032,2,)</f>
        <v>33</v>
      </c>
      <c r="C216" s="14" t="str">
        <f>VLOOKUP($A216,業者詳細!$A$4:$Z$10034,3,)</f>
        <v>株式会社玄設計常陸大宮営業所</v>
      </c>
      <c r="D216" s="13" t="str">
        <f>VLOOKUP($A216,業者詳細!$A$4:$Z$10034,8,)</f>
        <v>0295-52-0448</v>
      </c>
      <c r="E216" s="13" t="str">
        <f>VLOOKUP($A216,業者詳細!$A$4:$Z$10034,7,)</f>
        <v>市測</v>
      </c>
      <c r="F216" s="17" t="s">
        <v>2807</v>
      </c>
      <c r="H216" s="22" t="str">
        <f>VLOOKUP($A216,電子入札登録状況!$A$1:$G$10000,6,FALSE)</f>
        <v>○</v>
      </c>
      <c r="I216" s="22">
        <f>VLOOKUP($A216,電子入札登録状況!$A$1:$G$10000,7,FALSE)</f>
        <v>65</v>
      </c>
    </row>
    <row r="217" spans="1:9" s="4" customFormat="1" ht="18" customHeight="1">
      <c r="A217" s="8" t="s">
        <v>1171</v>
      </c>
      <c r="B217" s="13">
        <f>VLOOKUP($A217,業者詳細!$A$4:$Z$10032,2,)</f>
        <v>3414</v>
      </c>
      <c r="C217" s="14" t="str">
        <f>VLOOKUP($A217,業者詳細!$A$4:$Z$10034,3,)</f>
        <v>ケン設計事務所</v>
      </c>
      <c r="D217" s="13" t="str">
        <f>VLOOKUP($A217,業者詳細!$A$4:$Z$10034,8,)</f>
        <v>029-247-6625</v>
      </c>
      <c r="E217" s="13" t="str">
        <f>VLOOKUP($A217,業者詳細!$A$4:$Z$10034,7,)</f>
        <v>内測</v>
      </c>
      <c r="F217" s="17" t="s">
        <v>1057</v>
      </c>
      <c r="H217" s="22" t="str">
        <f>VLOOKUP($A217,電子入札登録状況!$A$1:$G$10000,6,FALSE)</f>
        <v>〇</v>
      </c>
      <c r="I217" s="22">
        <f>VLOOKUP($A217,電子入札登録状況!$A$1:$G$10000,7,FALSE)</f>
        <v>691</v>
      </c>
    </row>
    <row r="218" spans="1:9" s="4" customFormat="1" ht="18" customHeight="1">
      <c r="A218" s="8" t="s">
        <v>2081</v>
      </c>
      <c r="B218" s="13">
        <f>VLOOKUP($A218,業者詳細!$A$4:$Z$10032,2,)</f>
        <v>705</v>
      </c>
      <c r="C218" s="14" t="str">
        <f>VLOOKUP($A218,業者詳細!$A$4:$Z$10034,3,)</f>
        <v>株式会社建設地盤水戸営業所</v>
      </c>
      <c r="D218" s="13" t="str">
        <f>VLOOKUP($A218,業者詳細!$A$4:$Z$10034,8,)</f>
        <v>029-303-3122</v>
      </c>
      <c r="E218" s="13" t="str">
        <f>VLOOKUP($A218,業者詳細!$A$4:$Z$10034,7,)</f>
        <v>内測</v>
      </c>
      <c r="F218" s="17" t="s">
        <v>2653</v>
      </c>
      <c r="H218" s="22" t="str">
        <f>VLOOKUP($A218,電子入札登録状況!$A$1:$G$10000,6,FALSE)</f>
        <v>○</v>
      </c>
      <c r="I218" s="22">
        <f>VLOOKUP($A218,電子入札登録状況!$A$1:$G$10000,7,FALSE)</f>
        <v>827</v>
      </c>
    </row>
    <row r="219" spans="1:9" s="4" customFormat="1" ht="18" customHeight="1">
      <c r="A219" s="8" t="s">
        <v>273</v>
      </c>
      <c r="B219" s="13">
        <f>VLOOKUP($A219,業者詳細!$A$4:$Z$10032,2,)</f>
        <v>1114</v>
      </c>
      <c r="C219" s="14" t="str">
        <f>VLOOKUP($A219,業者詳細!$A$4:$Z$10034,3,)</f>
        <v>（一財）建設物価調査会</v>
      </c>
      <c r="D219" s="13" t="str">
        <f>VLOOKUP($A219,業者詳細!$A$4:$Z$10034,8,)</f>
        <v>03-3663-2411</v>
      </c>
      <c r="E219" s="13" t="str">
        <f>VLOOKUP($A219,業者詳細!$A$4:$Z$10034,7,)</f>
        <v>外測</v>
      </c>
      <c r="F219" s="17" t="s">
        <v>3256</v>
      </c>
      <c r="H219" s="22" t="e">
        <f>VLOOKUP($A219,電子入札登録状況!$A$1:$G$10000,6,FALSE)</f>
        <v>#N/A</v>
      </c>
      <c r="I219" s="22" t="e">
        <f>VLOOKUP($A219,電子入札登録状況!$A$1:$G$10000,7,FALSE)</f>
        <v>#N/A</v>
      </c>
    </row>
    <row r="220" spans="1:9" s="4" customFormat="1" ht="18" customHeight="1">
      <c r="A220" s="8" t="s">
        <v>547</v>
      </c>
      <c r="B220" s="13">
        <f>VLOOKUP($A220,業者詳細!$A$4:$Z$10032,2,)</f>
        <v>2181</v>
      </c>
      <c r="C220" s="14" t="str">
        <f>VLOOKUP($A220,業者詳細!$A$4:$Z$10034,3,)</f>
        <v>（合）建築工房Ｋｏａｋｕｔｓｕ</v>
      </c>
      <c r="D220" s="13" t="str">
        <f>VLOOKUP($A220,業者詳細!$A$4:$Z$10034,8,)</f>
        <v>029-304-6236</v>
      </c>
      <c r="E220" s="13" t="str">
        <f>VLOOKUP($A220,業者詳細!$A$4:$Z$10034,7,)</f>
        <v>内測</v>
      </c>
      <c r="F220" s="17" t="s">
        <v>2336</v>
      </c>
      <c r="H220" s="22" t="str">
        <f>VLOOKUP($A220,電子入札登録状況!$A$1:$G$10000,6,FALSE)</f>
        <v>○</v>
      </c>
      <c r="I220" s="22">
        <f>VLOOKUP($A220,電子入札登録状況!$A$1:$G$10000,7,FALSE)</f>
        <v>574</v>
      </c>
    </row>
    <row r="221" spans="1:9" s="4" customFormat="1" ht="18" customHeight="1">
      <c r="A221" s="8" t="s">
        <v>1553</v>
      </c>
      <c r="B221" s="13">
        <f>VLOOKUP($A221,業者詳細!$A$4:$Z$10032,2,)</f>
        <v>3582</v>
      </c>
      <c r="C221" s="14" t="str">
        <f>VLOOKUP($A221,業者詳細!$A$4:$Z$10034,3,)</f>
        <v>株式会社建文</v>
      </c>
      <c r="D221" s="13" t="str">
        <f>VLOOKUP($A221,業者詳細!$A$4:$Z$10034,8,)</f>
        <v>03-3365-0771</v>
      </c>
      <c r="E221" s="13" t="str">
        <f>VLOOKUP($A221,業者詳細!$A$4:$Z$10034,7,)</f>
        <v>外測</v>
      </c>
      <c r="F221" s="17" t="s">
        <v>5355</v>
      </c>
      <c r="H221" s="22" t="str">
        <f>VLOOKUP($A221,電子入札登録状況!$A$1:$G$10000,6,FALSE)</f>
        <v>○</v>
      </c>
      <c r="I221" s="22">
        <f>VLOOKUP($A221,電子入札登録状況!$A$1:$G$10000,7,FALSE)</f>
        <v>862</v>
      </c>
    </row>
    <row r="222" spans="1:9" s="4" customFormat="1" ht="18" customHeight="1">
      <c r="A222" s="8" t="s">
        <v>3214</v>
      </c>
      <c r="B222" s="13">
        <f>VLOOKUP($A222,業者詳細!$A$4:$Z$10032,2,)</f>
        <v>2753</v>
      </c>
      <c r="C222" s="14" t="str">
        <f>VLOOKUP($A222,業者詳細!$A$4:$Z$10034,3,)</f>
        <v>株式会社元和設計</v>
      </c>
      <c r="D222" s="13" t="str">
        <f>VLOOKUP($A222,業者詳細!$A$4:$Z$10034,8,)</f>
        <v>0299-56-3631</v>
      </c>
      <c r="E222" s="13" t="str">
        <f>VLOOKUP($A222,業者詳細!$A$4:$Z$10034,7,)</f>
        <v>内測</v>
      </c>
      <c r="F222" s="17" t="s">
        <v>5244</v>
      </c>
      <c r="G222" s="2"/>
      <c r="H222" s="22" t="str">
        <f>VLOOKUP($A222,電子入札登録状況!$A$1:$G$10000,6,FALSE)</f>
        <v>○</v>
      </c>
      <c r="I222" s="22">
        <f>VLOOKUP($A222,電子入札登録状況!$A$1:$G$10000,7,FALSE)</f>
        <v>846</v>
      </c>
    </row>
    <row r="223" spans="1:9" ht="18" customHeight="1">
      <c r="A223" s="7"/>
      <c r="B223" s="12"/>
      <c r="C223" s="12"/>
      <c r="D223" s="12"/>
      <c r="E223" s="12"/>
      <c r="F223" s="16" t="s">
        <v>2943</v>
      </c>
    </row>
    <row r="224" spans="1:9" s="4" customFormat="1" ht="18" customHeight="1">
      <c r="A224" s="8" t="s">
        <v>3563</v>
      </c>
      <c r="B224" s="13">
        <f>VLOOKUP($A224,業者詳細!$A$4:$Z$10032,2,)</f>
        <v>2965</v>
      </c>
      <c r="C224" s="14" t="str">
        <f>VLOOKUP($A224,業者詳細!$A$4:$Z$10034,3,)</f>
        <v>有限会社小泉アトリエ</v>
      </c>
      <c r="D224" s="13" t="str">
        <f>VLOOKUP($A224,業者詳細!$A$4:$Z$10034,8,)</f>
        <v>045-663-7457</v>
      </c>
      <c r="E224" s="13" t="str">
        <f>VLOOKUP($A224,業者詳細!$A$4:$Z$10034,7,)</f>
        <v>外測</v>
      </c>
      <c r="F224" s="17" t="s">
        <v>476</v>
      </c>
      <c r="H224" s="22" t="e">
        <f>VLOOKUP($A224,電子入札登録状況!$A$1:$G$10000,6,FALSE)</f>
        <v>#N/A</v>
      </c>
      <c r="I224" s="22" t="e">
        <f>VLOOKUP($A224,電子入札登録状況!$A$1:$G$10000,7,FALSE)</f>
        <v>#N/A</v>
      </c>
    </row>
    <row r="225" spans="1:9" s="4" customFormat="1" ht="18" customHeight="1">
      <c r="A225" s="8" t="s">
        <v>2669</v>
      </c>
      <c r="B225" s="13">
        <f>VLOOKUP($A225,業者詳細!$A$4:$Z$10032,2,)</f>
        <v>718</v>
      </c>
      <c r="C225" s="14" t="str">
        <f>VLOOKUP($A225,業者詳細!$A$4:$Z$10034,3,)</f>
        <v>興亜開発株式会社茨城営業所</v>
      </c>
      <c r="D225" s="13" t="str">
        <f>VLOOKUP($A225,業者詳細!$A$4:$Z$10034,8,)</f>
        <v>029-244-0671</v>
      </c>
      <c r="E225" s="13" t="str">
        <f>VLOOKUP($A225,業者詳細!$A$4:$Z$10034,7,)</f>
        <v>内測</v>
      </c>
      <c r="F225" s="17" t="s">
        <v>2671</v>
      </c>
      <c r="H225" s="22" t="str">
        <f>VLOOKUP($A225,電子入札登録状況!$A$1:$G$10000,6,FALSE)</f>
        <v>○</v>
      </c>
      <c r="I225" s="22">
        <f>VLOOKUP($A225,電子入札登録状況!$A$1:$G$10000,7,FALSE)</f>
        <v>120</v>
      </c>
    </row>
    <row r="226" spans="1:9" s="4" customFormat="1" ht="18" customHeight="1">
      <c r="A226" s="8" t="s">
        <v>2287</v>
      </c>
      <c r="B226" s="13">
        <f>VLOOKUP($A226,業者詳細!$A$4:$Z$10032,2,)</f>
        <v>254</v>
      </c>
      <c r="C226" s="14" t="str">
        <f>VLOOKUP($A226,業者詳細!$A$4:$Z$10034,3,)</f>
        <v>有限会社甲賀設計事務所</v>
      </c>
      <c r="D226" s="13" t="str">
        <f>VLOOKUP($A226,業者詳細!$A$4:$Z$10034,8,)</f>
        <v>029-272-4318</v>
      </c>
      <c r="E226" s="13" t="str">
        <f>VLOOKUP($A226,業者詳細!$A$4:$Z$10034,7,)</f>
        <v>内測</v>
      </c>
      <c r="F226" s="17" t="s">
        <v>667</v>
      </c>
      <c r="H226" s="22" t="e">
        <f>VLOOKUP($A226,電子入札登録状況!$A$1:$G$10000,6,FALSE)</f>
        <v>#N/A</v>
      </c>
      <c r="I226" s="22" t="e">
        <f>VLOOKUP($A226,電子入札登録状況!$A$1:$G$10000,7,FALSE)</f>
        <v>#N/A</v>
      </c>
    </row>
    <row r="227" spans="1:9" s="4" customFormat="1" ht="18" customHeight="1">
      <c r="A227" s="8" t="s">
        <v>3782</v>
      </c>
      <c r="B227" s="13">
        <f>VLOOKUP($A227,業者詳細!$A$4:$Z$10032,2,)</f>
        <v>3137</v>
      </c>
      <c r="C227" s="14" t="str">
        <f>VLOOKUP($A227,業者詳細!$A$4:$Z$10034,3,)</f>
        <v>公共地研株式会社水戸営業所</v>
      </c>
      <c r="D227" s="13" t="str">
        <f>VLOOKUP($A227,業者詳細!$A$4:$Z$10034,8,)</f>
        <v>029-291-8141</v>
      </c>
      <c r="E227" s="13" t="str">
        <f>VLOOKUP($A227,業者詳細!$A$4:$Z$10034,7,)</f>
        <v>内測</v>
      </c>
      <c r="F227" s="17" t="s">
        <v>55</v>
      </c>
      <c r="H227" s="22" t="e">
        <f>VLOOKUP($A227,電子入札登録状況!$A$1:$G$10000,6,FALSE)</f>
        <v>#N/A</v>
      </c>
      <c r="I227" s="22" t="e">
        <f>VLOOKUP($A227,電子入札登録状況!$A$1:$G$10000,7,FALSE)</f>
        <v>#N/A</v>
      </c>
    </row>
    <row r="228" spans="1:9" s="4" customFormat="1" ht="18" customHeight="1">
      <c r="A228" s="8" t="s">
        <v>375</v>
      </c>
      <c r="B228" s="13">
        <f>VLOOKUP($A228,業者詳細!$A$4:$Z$10032,2,)</f>
        <v>164</v>
      </c>
      <c r="C228" s="14" t="str">
        <f>VLOOKUP($A228,業者詳細!$A$4:$Z$10034,3,)</f>
        <v>株式会社公共補償コンサルタント</v>
      </c>
      <c r="D228" s="13" t="str">
        <f>VLOOKUP($A228,業者詳細!$A$4:$Z$10034,8,)</f>
        <v>029-241-6534</v>
      </c>
      <c r="E228" s="13" t="str">
        <f>VLOOKUP($A228,業者詳細!$A$4:$Z$10034,7,)</f>
        <v>内測</v>
      </c>
      <c r="F228" s="17" t="s">
        <v>420</v>
      </c>
      <c r="H228" s="22" t="e">
        <f>VLOOKUP($A228,電子入札登録状況!$A$1:$G$10000,6,FALSE)</f>
        <v>#N/A</v>
      </c>
      <c r="I228" s="22" t="e">
        <f>VLOOKUP($A228,電子入札登録状況!$A$1:$G$10000,7,FALSE)</f>
        <v>#N/A</v>
      </c>
    </row>
    <row r="229" spans="1:9" s="4" customFormat="1" ht="18" customHeight="1">
      <c r="A229" s="8" t="s">
        <v>3061</v>
      </c>
      <c r="B229" s="13">
        <f>VLOOKUP($A229,業者詳細!$A$4:$Z$10032,2,)</f>
        <v>269</v>
      </c>
      <c r="C229" s="14" t="str">
        <f>VLOOKUP($A229,業者詳細!$A$4:$Z$10034,3,)</f>
        <v>株式会社公共用地補償研究所</v>
      </c>
      <c r="D229" s="13" t="str">
        <f>VLOOKUP($A229,業者詳細!$A$4:$Z$10034,8,)</f>
        <v>029-254-0262</v>
      </c>
      <c r="E229" s="13" t="str">
        <f>VLOOKUP($A229,業者詳細!$A$4:$Z$10034,7,)</f>
        <v>内測</v>
      </c>
      <c r="F229" s="17" t="s">
        <v>1616</v>
      </c>
      <c r="H229" s="22" t="e">
        <f>VLOOKUP($A229,電子入札登録状況!$A$1:$G$10000,6,FALSE)</f>
        <v>#N/A</v>
      </c>
      <c r="I229" s="22" t="e">
        <f>VLOOKUP($A229,電子入札登録状況!$A$1:$G$10000,7,FALSE)</f>
        <v>#N/A</v>
      </c>
    </row>
    <row r="230" spans="1:9" s="4" customFormat="1" ht="18" customHeight="1">
      <c r="A230" s="8" t="s">
        <v>4251</v>
      </c>
      <c r="B230" s="13">
        <f>VLOOKUP($A230,業者詳細!$A$4:$Z$10032,2,)</f>
        <v>2022</v>
      </c>
      <c r="C230" s="14" t="str">
        <f>VLOOKUP($A230,業者詳細!$A$4:$Z$10034,3,)</f>
        <v>株式会社江東微生物研究所水戸支所</v>
      </c>
      <c r="D230" s="13" t="str">
        <f>VLOOKUP($A230,業者詳細!$A$4:$Z$10034,8,)</f>
        <v>029-253-9788</v>
      </c>
      <c r="E230" s="13" t="str">
        <f>VLOOKUP($A230,業者詳細!$A$4:$Z$10034,7,)</f>
        <v>内測</v>
      </c>
      <c r="F230" s="17" t="s">
        <v>5969</v>
      </c>
      <c r="H230" s="22" t="e">
        <f>VLOOKUP($A230,電子入札登録状況!$A$1:$G$10000,6,FALSE)</f>
        <v>#N/A</v>
      </c>
      <c r="I230" s="22" t="e">
        <f>VLOOKUP($A230,電子入札登録状況!$A$1:$G$10000,7,FALSE)</f>
        <v>#N/A</v>
      </c>
    </row>
    <row r="231" spans="1:9" s="4" customFormat="1" ht="18" customHeight="1">
      <c r="A231" s="8" t="s">
        <v>2296</v>
      </c>
      <c r="B231" s="13">
        <f>VLOOKUP($A231,業者詳細!$A$4:$Z$10032,2,)</f>
        <v>124</v>
      </c>
      <c r="C231" s="14" t="str">
        <f>VLOOKUP($A231,業者詳細!$A$4:$Z$10034,3,)</f>
        <v>株式会社コウノ常陸大宮営業所</v>
      </c>
      <c r="D231" s="13" t="str">
        <f>VLOOKUP($A231,業者詳細!$A$4:$Z$10034,8,)</f>
        <v>0295-52-1553</v>
      </c>
      <c r="E231" s="13" t="str">
        <f>VLOOKUP($A231,業者詳細!$A$4:$Z$10034,7,)</f>
        <v>市測</v>
      </c>
      <c r="F231" s="17" t="s">
        <v>2875</v>
      </c>
      <c r="H231" s="22" t="str">
        <f>VLOOKUP($A231,電子入札登録状況!$A$1:$G$10000,6,FALSE)</f>
        <v>○</v>
      </c>
      <c r="I231" s="22">
        <f>VLOOKUP($A231,電子入札登録状況!$A$1:$G$10000,7,FALSE)</f>
        <v>61</v>
      </c>
    </row>
    <row r="232" spans="1:9" s="4" customFormat="1" ht="18" customHeight="1">
      <c r="A232" s="8" t="s">
        <v>1704</v>
      </c>
      <c r="B232" s="13">
        <f>VLOOKUP($A232,業者詳細!$A$4:$Z$10032,2,)</f>
        <v>465</v>
      </c>
      <c r="C232" s="14" t="str">
        <f>VLOOKUP($A232,業者詳細!$A$4:$Z$10034,3,)</f>
        <v>株式会社河野正博建築設計事務所</v>
      </c>
      <c r="D232" s="13" t="str">
        <f>VLOOKUP($A232,業者詳細!$A$4:$Z$10034,8,)</f>
        <v>029-861-8847</v>
      </c>
      <c r="E232" s="13" t="str">
        <f>VLOOKUP($A232,業者詳細!$A$4:$Z$10034,7,)</f>
        <v>内測</v>
      </c>
      <c r="F232" s="17" t="s">
        <v>2077</v>
      </c>
      <c r="H232" s="22" t="str">
        <f>VLOOKUP($A232,電子入札登録状況!$A$1:$G$10000,6,FALSE)</f>
        <v>○</v>
      </c>
      <c r="I232" s="22">
        <f>VLOOKUP($A232,電子入札登録状況!$A$1:$G$10000,7,FALSE)</f>
        <v>756</v>
      </c>
    </row>
    <row r="233" spans="1:9" s="4" customFormat="1" ht="18" customHeight="1">
      <c r="A233" s="8" t="s">
        <v>2358</v>
      </c>
      <c r="B233" s="13">
        <f>VLOOKUP($A233,業者詳細!$A$4:$Z$10032,2,)</f>
        <v>2264</v>
      </c>
      <c r="C233" s="14" t="str">
        <f>VLOOKUP($A233,業者詳細!$A$4:$Z$10034,3,)</f>
        <v>株式会社工房　結</v>
      </c>
      <c r="D233" s="13" t="str">
        <f>VLOOKUP($A233,業者詳細!$A$4:$Z$10034,8,)</f>
        <v>029-271-1139</v>
      </c>
      <c r="E233" s="13" t="str">
        <f>VLOOKUP($A233,業者詳細!$A$4:$Z$10034,7,)</f>
        <v>内測</v>
      </c>
      <c r="F233" s="17" t="s">
        <v>1672</v>
      </c>
      <c r="H233" s="22" t="e">
        <f>VLOOKUP($A233,電子入札登録状況!$A$1:$G$10000,6,FALSE)</f>
        <v>#N/A</v>
      </c>
      <c r="I233" s="22" t="e">
        <f>VLOOKUP($A233,電子入札登録状況!$A$1:$G$10000,7,FALSE)</f>
        <v>#N/A</v>
      </c>
    </row>
    <row r="234" spans="1:9" s="4" customFormat="1" ht="18" customHeight="1">
      <c r="A234" s="8" t="s">
        <v>4042</v>
      </c>
      <c r="B234" s="13">
        <f>VLOOKUP($A234,業者詳細!$A$4:$Z$10032,2,)</f>
        <v>3547</v>
      </c>
      <c r="C234" s="14" t="str">
        <f>VLOOKUP($A234,業者詳細!$A$4:$Z$10034,3,)</f>
        <v>有限会社香山建築研究所</v>
      </c>
      <c r="D234" s="13" t="str">
        <f>VLOOKUP($A234,業者詳細!$A$4:$Z$10034,8,)</f>
        <v>03-3815-4702</v>
      </c>
      <c r="E234" s="13" t="str">
        <f>VLOOKUP($A234,業者詳細!$A$4:$Z$10034,7,)</f>
        <v>外測</v>
      </c>
      <c r="F234" s="17" t="s">
        <v>5784</v>
      </c>
      <c r="H234" s="22" t="e">
        <f>VLOOKUP($A234,電子入札登録状況!$A$1:$G$10000,6,FALSE)</f>
        <v>#N/A</v>
      </c>
      <c r="I234" s="22" t="e">
        <f>VLOOKUP($A234,電子入札登録状況!$A$1:$G$10000,7,FALSE)</f>
        <v>#N/A</v>
      </c>
    </row>
    <row r="235" spans="1:9" s="4" customFormat="1" ht="18" customHeight="1">
      <c r="A235" s="8" t="s">
        <v>3918</v>
      </c>
      <c r="B235" s="13">
        <f>VLOOKUP($A235,業者詳細!$A$4:$Z$10032,2,)</f>
        <v>3372</v>
      </c>
      <c r="C235" s="14" t="str">
        <f>VLOOKUP($A235,業者詳細!$A$4:$Z$10034,3,)</f>
        <v>株式会社弘洋第一コンサルタンツ茨城支社</v>
      </c>
      <c r="D235" s="13" t="str">
        <f>VLOOKUP($A235,業者詳細!$A$4:$Z$10034,8,)</f>
        <v>029-821-8165</v>
      </c>
      <c r="E235" s="13" t="str">
        <f>VLOOKUP($A235,業者詳細!$A$4:$Z$10034,7,)</f>
        <v>内測</v>
      </c>
      <c r="F235" s="17" t="s">
        <v>5841</v>
      </c>
      <c r="H235" s="22" t="str">
        <f>VLOOKUP($A235,電子入札登録状況!$A$1:$G$10000,6,FALSE)</f>
        <v>○</v>
      </c>
      <c r="I235" s="22">
        <f>VLOOKUP($A235,電子入札登録状況!$A$1:$G$10000,7,FALSE)</f>
        <v>824</v>
      </c>
    </row>
    <row r="236" spans="1:9" s="4" customFormat="1" ht="18" customHeight="1">
      <c r="A236" s="8" t="s">
        <v>1941</v>
      </c>
      <c r="B236" s="13">
        <f>VLOOKUP($A236,業者詳細!$A$4:$Z$10032,2,)</f>
        <v>406</v>
      </c>
      <c r="C236" s="14" t="str">
        <f>VLOOKUP($A236,業者詳細!$A$4:$Z$10034,3,)</f>
        <v>株式会社光洋都市技術コンサルタント</v>
      </c>
      <c r="D236" s="13" t="str">
        <f>VLOOKUP($A236,業者詳細!$A$4:$Z$10034,8,)</f>
        <v>029-304-1080</v>
      </c>
      <c r="E236" s="13" t="str">
        <f>VLOOKUP($A236,業者詳細!$A$4:$Z$10034,7,)</f>
        <v>内測</v>
      </c>
      <c r="F236" s="17" t="s">
        <v>3119</v>
      </c>
      <c r="H236" s="22" t="e">
        <f>VLOOKUP($A236,電子入札登録状況!$A$1:$G$10000,6,FALSE)</f>
        <v>#N/A</v>
      </c>
      <c r="I236" s="22" t="e">
        <f>VLOOKUP($A236,電子入札登録状況!$A$1:$G$10000,7,FALSE)</f>
        <v>#N/A</v>
      </c>
    </row>
    <row r="237" spans="1:9" s="4" customFormat="1" ht="18" customHeight="1">
      <c r="A237" s="8" t="s">
        <v>1</v>
      </c>
      <c r="B237" s="13">
        <f>VLOOKUP($A237,業者詳細!$A$4:$Z$10032,2,)</f>
        <v>241</v>
      </c>
      <c r="C237" s="14" t="str">
        <f>VLOOKUP($A237,業者詳細!$A$4:$Z$10034,3,)</f>
        <v>株式会社光和コンサルタンツ</v>
      </c>
      <c r="D237" s="13" t="str">
        <f>VLOOKUP($A237,業者詳細!$A$4:$Z$10034,8,)</f>
        <v>0297-42-7364</v>
      </c>
      <c r="E237" s="13" t="str">
        <f>VLOOKUP($A237,業者詳細!$A$4:$Z$10034,7,)</f>
        <v>内測</v>
      </c>
      <c r="F237" s="17" t="s">
        <v>2425</v>
      </c>
      <c r="H237" s="22" t="str">
        <f>VLOOKUP($A237,電子入札登録状況!$A$1:$G$10000,6,FALSE)</f>
        <v>○</v>
      </c>
      <c r="I237" s="22">
        <f>VLOOKUP($A237,電子入札登録状況!$A$1:$G$10000,7,FALSE)</f>
        <v>654</v>
      </c>
    </row>
    <row r="238" spans="1:9" s="4" customFormat="1" ht="18" customHeight="1">
      <c r="A238" s="8" t="s">
        <v>2915</v>
      </c>
      <c r="B238" s="13">
        <f>VLOOKUP($A238,業者詳細!$A$4:$Z$10032,2,)</f>
        <v>79</v>
      </c>
      <c r="C238" s="14" t="str">
        <f>VLOOKUP($A238,業者詳細!$A$4:$Z$10034,3,)</f>
        <v>株式会社広和設計</v>
      </c>
      <c r="D238" s="13" t="str">
        <f>VLOOKUP($A238,業者詳細!$A$4:$Z$10034,8,)</f>
        <v>029-309-3533</v>
      </c>
      <c r="E238" s="13" t="str">
        <f>VLOOKUP($A238,業者詳細!$A$4:$Z$10034,7,)</f>
        <v>内測</v>
      </c>
      <c r="F238" s="17" t="s">
        <v>1669</v>
      </c>
      <c r="H238" s="22" t="str">
        <f>VLOOKUP($A238,電子入札登録状況!$A$1:$G$10000,6,FALSE)</f>
        <v>○</v>
      </c>
      <c r="I238" s="22">
        <f>VLOOKUP($A238,電子入札登録状況!$A$1:$G$10000,7,FALSE)</f>
        <v>599</v>
      </c>
    </row>
    <row r="239" spans="1:9" s="4" customFormat="1" ht="18" customHeight="1">
      <c r="A239" s="8" t="s">
        <v>2148</v>
      </c>
      <c r="B239" s="13">
        <f>VLOOKUP($A239,業者詳細!$A$4:$Z$10032,2,)</f>
        <v>629</v>
      </c>
      <c r="C239" s="14" t="str">
        <f>VLOOKUP($A239,業者詳細!$A$4:$Z$10034,3,)</f>
        <v>株式会社コーセツコンサルタント関東支店</v>
      </c>
      <c r="D239" s="13" t="str">
        <f>VLOOKUP($A239,業者詳細!$A$4:$Z$10034,8,)</f>
        <v>048-640-5411</v>
      </c>
      <c r="E239" s="13" t="str">
        <f>VLOOKUP($A239,業者詳細!$A$4:$Z$10034,7,)</f>
        <v>外測</v>
      </c>
      <c r="F239" s="17" t="s">
        <v>3529</v>
      </c>
      <c r="H239" s="22" t="e">
        <f>VLOOKUP($A239,電子入札登録状況!$A$1:$G$10000,6,FALSE)</f>
        <v>#N/A</v>
      </c>
      <c r="I239" s="22" t="e">
        <f>VLOOKUP($A239,電子入札登録状況!$A$1:$G$10000,7,FALSE)</f>
        <v>#N/A</v>
      </c>
    </row>
    <row r="240" spans="1:9" s="4" customFormat="1" ht="18" customHeight="1">
      <c r="A240" s="8" t="s">
        <v>1814</v>
      </c>
      <c r="B240" s="13">
        <f>VLOOKUP($A240,業者詳細!$A$4:$Z$10032,2,)</f>
        <v>876</v>
      </c>
      <c r="C240" s="14" t="str">
        <f>VLOOKUP($A240,業者詳細!$A$4:$Z$10034,3,)</f>
        <v>株式会社国際開発コンサルタンツ水戸事務所</v>
      </c>
      <c r="D240" s="13" t="str">
        <f>VLOOKUP($A240,業者詳細!$A$4:$Z$10034,8,)</f>
        <v>029-226-1222</v>
      </c>
      <c r="E240" s="13" t="str">
        <f>VLOOKUP($A240,業者詳細!$A$4:$Z$10034,7,)</f>
        <v>内測</v>
      </c>
      <c r="F240" s="17" t="s">
        <v>1824</v>
      </c>
      <c r="H240" s="22" t="str">
        <f>VLOOKUP($A240,電子入札登録状況!$A$1:$G$10000,6,FALSE)</f>
        <v>○</v>
      </c>
      <c r="I240" s="22">
        <f>VLOOKUP($A240,電子入札登録状況!$A$1:$G$10000,7,FALSE)</f>
        <v>399</v>
      </c>
    </row>
    <row r="241" spans="1:9" s="4" customFormat="1" ht="18" customHeight="1">
      <c r="A241" s="8" t="s">
        <v>1794</v>
      </c>
      <c r="B241" s="13">
        <f>VLOOKUP($A241,業者詳細!$A$4:$Z$10032,2,)</f>
        <v>571</v>
      </c>
      <c r="C241" s="14" t="str">
        <f>VLOOKUP($A241,業者詳細!$A$4:$Z$10034,3,)</f>
        <v>国際航業株式会社水戸営業所</v>
      </c>
      <c r="D241" s="13" t="str">
        <f>VLOOKUP($A241,業者詳細!$A$4:$Z$10034,8,)</f>
        <v>029-221-7251</v>
      </c>
      <c r="E241" s="13" t="str">
        <f>VLOOKUP($A241,業者詳細!$A$4:$Z$10034,7,)</f>
        <v>内測</v>
      </c>
      <c r="F241" s="17" t="s">
        <v>2045</v>
      </c>
      <c r="H241" s="22" t="str">
        <f>VLOOKUP($A241,電子入札登録状況!$A$1:$G$10000,6,FALSE)</f>
        <v>○</v>
      </c>
      <c r="I241" s="22">
        <f>VLOOKUP($A241,電子入札登録状況!$A$1:$G$10000,7,FALSE)</f>
        <v>221</v>
      </c>
    </row>
    <row r="242" spans="1:9" s="4" customFormat="1" ht="18" customHeight="1">
      <c r="A242" s="8" t="s">
        <v>2744</v>
      </c>
      <c r="B242" s="13">
        <f>VLOOKUP($A242,業者詳細!$A$4:$Z$10032,2,)</f>
        <v>2788</v>
      </c>
      <c r="C242" s="14" t="str">
        <f>VLOOKUP($A242,業者詳細!$A$4:$Z$10034,3,)</f>
        <v>株式会社国際創建コンサルタント</v>
      </c>
      <c r="D242" s="13" t="str">
        <f>VLOOKUP($A242,業者詳細!$A$4:$Z$10034,8,)</f>
        <v>043-302-1777</v>
      </c>
      <c r="E242" s="13" t="str">
        <f>VLOOKUP($A242,業者詳細!$A$4:$Z$10034,7,)</f>
        <v>外測</v>
      </c>
      <c r="F242" s="17" t="s">
        <v>1902</v>
      </c>
      <c r="H242" s="22" t="e">
        <f>VLOOKUP($A242,電子入札登録状況!$A$1:$G$10000,6,FALSE)</f>
        <v>#N/A</v>
      </c>
      <c r="I242" s="22" t="e">
        <f>VLOOKUP($A242,電子入札登録状況!$A$1:$G$10000,7,FALSE)</f>
        <v>#N/A</v>
      </c>
    </row>
    <row r="243" spans="1:9" s="4" customFormat="1" ht="18" customHeight="1">
      <c r="A243" s="8" t="s">
        <v>2578</v>
      </c>
      <c r="B243" s="13">
        <f>VLOOKUP($A243,業者詳細!$A$4:$Z$10032,2,)</f>
        <v>49</v>
      </c>
      <c r="C243" s="14" t="str">
        <f>VLOOKUP($A243,業者詳細!$A$4:$Z$10034,3,)</f>
        <v>国土建設コンサルタント株式会社常陸大宮支店</v>
      </c>
      <c r="D243" s="13" t="str">
        <f>VLOOKUP($A243,業者詳細!$A$4:$Z$10034,8,)</f>
        <v>0295-52-2379</v>
      </c>
      <c r="E243" s="13" t="str">
        <f>VLOOKUP($A243,業者詳細!$A$4:$Z$10034,7,)</f>
        <v>市測</v>
      </c>
      <c r="F243" s="17" t="s">
        <v>3442</v>
      </c>
      <c r="G243" s="2"/>
      <c r="H243" s="22" t="str">
        <f>VLOOKUP($A243,電子入札登録状況!$A$1:$G$10000,6,FALSE)</f>
        <v>○</v>
      </c>
      <c r="I243" s="22">
        <f>VLOOKUP($A243,電子入札登録状況!$A$1:$G$10000,7,FALSE)</f>
        <v>18</v>
      </c>
    </row>
    <row r="244" spans="1:9" s="4" customFormat="1" ht="18" customHeight="1">
      <c r="A244" s="8" t="s">
        <v>2177</v>
      </c>
      <c r="B244" s="13">
        <f>VLOOKUP($A244,業者詳細!$A$4:$Z$10032,2,)</f>
        <v>1238</v>
      </c>
      <c r="C244" s="14" t="str">
        <f>VLOOKUP($A244,業者詳細!$A$4:$Z$10034,3,)</f>
        <v>国土情報開発株式会社</v>
      </c>
      <c r="D244" s="13" t="str">
        <f>VLOOKUP($A244,業者詳細!$A$4:$Z$10034,8,)</f>
        <v>03-5481-3000</v>
      </c>
      <c r="E244" s="13" t="str">
        <f>VLOOKUP($A244,業者詳細!$A$4:$Z$10034,7,)</f>
        <v>外測</v>
      </c>
      <c r="F244" s="17" t="s">
        <v>2183</v>
      </c>
      <c r="H244" s="22" t="str">
        <f>VLOOKUP($A244,電子入札登録状況!$A$1:$G$10000,6,FALSE)</f>
        <v>○</v>
      </c>
      <c r="I244" s="22">
        <f>VLOOKUP($A244,電子入札登録状況!$A$1:$G$10000,7,FALSE)</f>
        <v>525</v>
      </c>
    </row>
    <row r="245" spans="1:9" s="4" customFormat="1" ht="18" customHeight="1">
      <c r="A245" s="8" t="s">
        <v>3740</v>
      </c>
      <c r="B245" s="13">
        <f>VLOOKUP($A245,業者詳細!$A$4:$Z$10032,2,)</f>
        <v>1265</v>
      </c>
      <c r="C245" s="14" t="str">
        <f>VLOOKUP($A245,業者詳細!$A$4:$Z$10034,3,)</f>
        <v>国土地図株式会社</v>
      </c>
      <c r="D245" s="13" t="str">
        <f>VLOOKUP($A245,業者詳細!$A$4:$Z$10034,8,)</f>
        <v>03-3953-5879</v>
      </c>
      <c r="E245" s="13" t="str">
        <f>VLOOKUP($A245,業者詳細!$A$4:$Z$10034,7,)</f>
        <v>外測</v>
      </c>
      <c r="F245" s="17" t="s">
        <v>2433</v>
      </c>
      <c r="H245" s="22" t="e">
        <f>VLOOKUP($A245,電子入札登録状況!$A$1:$G$10000,6,FALSE)</f>
        <v>#N/A</v>
      </c>
      <c r="I245" s="22" t="e">
        <f>VLOOKUP($A245,電子入札登録状況!$A$1:$G$10000,7,FALSE)</f>
        <v>#N/A</v>
      </c>
    </row>
    <row r="246" spans="1:9" s="4" customFormat="1" ht="18" customHeight="1">
      <c r="A246" s="8" t="s">
        <v>231</v>
      </c>
      <c r="B246" s="13">
        <f>VLOOKUP($A246,業者詳細!$A$4:$Z$10032,2,)</f>
        <v>896</v>
      </c>
      <c r="C246" s="14" t="str">
        <f>VLOOKUP($A246,業者詳細!$A$4:$Z$10034,3,)</f>
        <v>国土防災技術株式会社水戸営業所</v>
      </c>
      <c r="D246" s="13" t="str">
        <f>VLOOKUP($A246,業者詳細!$A$4:$Z$10034,8,)</f>
        <v>029-303-2570</v>
      </c>
      <c r="E246" s="13" t="str">
        <f>VLOOKUP($A246,業者詳細!$A$4:$Z$10034,7,)</f>
        <v>内測</v>
      </c>
      <c r="F246" s="17" t="s">
        <v>1863</v>
      </c>
      <c r="H246" s="22" t="str">
        <f>VLOOKUP($A246,電子入札登録状況!$A$1:$G$10000,6,FALSE)</f>
        <v>○</v>
      </c>
      <c r="I246" s="22">
        <f>VLOOKUP($A246,電子入札登録状況!$A$1:$G$10000,7,FALSE)</f>
        <v>601</v>
      </c>
    </row>
    <row r="247" spans="1:9" s="4" customFormat="1" ht="18" customHeight="1">
      <c r="A247" s="8" t="s">
        <v>5619</v>
      </c>
      <c r="B247" s="13">
        <f>VLOOKUP($A247,業者詳細!$A$4:$Z$10032,2,)</f>
        <v>809</v>
      </c>
      <c r="C247" s="14" t="str">
        <f>VLOOKUP($A247,業者詳細!$A$4:$Z$10034,3,)</f>
        <v>株式会社コクドリサーチ茨城営業所</v>
      </c>
      <c r="D247" s="13" t="str">
        <f>VLOOKUP($A247,業者詳細!$A$4:$Z$10034,8,)</f>
        <v>029-304-6815</v>
      </c>
      <c r="E247" s="13" t="str">
        <f>VLOOKUP($A247,業者詳細!$A$4:$Z$10034,7,)</f>
        <v>内測</v>
      </c>
      <c r="F247" s="17" t="s">
        <v>3231</v>
      </c>
      <c r="H247" s="22" t="e">
        <f>VLOOKUP($A247,電子入札登録状況!$A$1:$G$10000,6,FALSE)</f>
        <v>#N/A</v>
      </c>
      <c r="I247" s="22" t="e">
        <f>VLOOKUP($A247,電子入札登録状況!$A$1:$G$10000,7,FALSE)</f>
        <v>#N/A</v>
      </c>
    </row>
    <row r="248" spans="1:9" s="4" customFormat="1" ht="18" customHeight="1">
      <c r="A248" s="8" t="s">
        <v>866</v>
      </c>
      <c r="B248" s="13">
        <f>VLOOKUP($A248,業者詳細!$A$4:$Z$10032,2,)</f>
        <v>76</v>
      </c>
      <c r="C248" s="14" t="str">
        <f>VLOOKUP($A248,業者詳細!$A$4:$Z$10034,3,)</f>
        <v>株式会社コスモ計測常陸大宮営業所</v>
      </c>
      <c r="D248" s="13" t="str">
        <f>VLOOKUP($A248,業者詳細!$A$4:$Z$10034,8,)</f>
        <v>0295-55-8400</v>
      </c>
      <c r="E248" s="13" t="str">
        <f>VLOOKUP($A248,業者詳細!$A$4:$Z$10034,7,)</f>
        <v>市測</v>
      </c>
      <c r="F248" s="17" t="s">
        <v>2902</v>
      </c>
      <c r="H248" s="22" t="str">
        <f>VLOOKUP($A248,電子入札登録状況!$A$1:$G$10000,6,FALSE)</f>
        <v>○</v>
      </c>
      <c r="I248" s="22">
        <f>VLOOKUP($A248,電子入札登録状況!$A$1:$G$10000,7,FALSE)</f>
        <v>97</v>
      </c>
    </row>
    <row r="249" spans="1:9" s="4" customFormat="1" ht="18" customHeight="1">
      <c r="A249" s="8" t="s">
        <v>3524</v>
      </c>
      <c r="B249" s="13">
        <f>VLOOKUP($A249,業者詳細!$A$4:$Z$10032,2,)</f>
        <v>2518</v>
      </c>
      <c r="C249" s="14" t="str">
        <f>VLOOKUP($A249,業者詳細!$A$4:$Z$10034,3,)</f>
        <v>秋桜構造計画</v>
      </c>
      <c r="D249" s="13" t="str">
        <f>VLOOKUP($A249,業者詳細!$A$4:$Z$10034,8,)</f>
        <v>029-284-1750</v>
      </c>
      <c r="E249" s="13" t="str">
        <f>VLOOKUP($A249,業者詳細!$A$4:$Z$10034,7,)</f>
        <v>内測</v>
      </c>
      <c r="F249" s="17" t="s">
        <v>1667</v>
      </c>
      <c r="H249" s="22" t="e">
        <f>VLOOKUP($A249,電子入札登録状況!$A$1:$G$10000,6,FALSE)</f>
        <v>#N/A</v>
      </c>
      <c r="I249" s="22" t="e">
        <f>VLOOKUP($A249,電子入札登録状況!$A$1:$G$10000,7,FALSE)</f>
        <v>#N/A</v>
      </c>
    </row>
    <row r="250" spans="1:9" s="4" customFormat="1" ht="18" customHeight="1">
      <c r="A250" s="8" t="s">
        <v>3544</v>
      </c>
      <c r="B250" s="13">
        <f>VLOOKUP($A250,業者詳細!$A$4:$Z$10032,2,)</f>
        <v>2900</v>
      </c>
      <c r="C250" s="14" t="str">
        <f>VLOOKUP($A250,業者詳細!$A$4:$Z$10034,3,)</f>
        <v>後藤不動産鑑定</v>
      </c>
      <c r="D250" s="13" t="str">
        <f>VLOOKUP($A250,業者詳細!$A$4:$Z$10034,8,)</f>
        <v>0294-51-2980</v>
      </c>
      <c r="E250" s="13" t="str">
        <f>VLOOKUP($A250,業者詳細!$A$4:$Z$10034,7,)</f>
        <v>内測</v>
      </c>
      <c r="F250" s="17" t="s">
        <v>3634</v>
      </c>
      <c r="H250" s="22" t="str">
        <f>VLOOKUP($A250,電子入札登録状況!$A$1:$G$10000,6,FALSE)</f>
        <v>○</v>
      </c>
      <c r="I250" s="22">
        <f>VLOOKUP($A250,電子入札登録状況!$A$1:$G$10000,7,FALSE)</f>
        <v>690</v>
      </c>
    </row>
    <row r="251" spans="1:9" s="4" customFormat="1" ht="18" customHeight="1">
      <c r="A251" s="8" t="s">
        <v>2686</v>
      </c>
      <c r="B251" s="13">
        <f>VLOOKUP($A251,業者詳細!$A$4:$Z$10032,2,)</f>
        <v>363</v>
      </c>
      <c r="C251" s="14" t="str">
        <f>VLOOKUP($A251,業者詳細!$A$4:$Z$10034,3,)</f>
        <v>株式会社コモン都市設計</v>
      </c>
      <c r="D251" s="13" t="str">
        <f>VLOOKUP($A251,業者詳細!$A$4:$Z$10034,8,)</f>
        <v>029-276-8355</v>
      </c>
      <c r="E251" s="13" t="str">
        <f>VLOOKUP($A251,業者詳細!$A$4:$Z$10034,7,)</f>
        <v>内測</v>
      </c>
      <c r="F251" s="17" t="s">
        <v>97</v>
      </c>
      <c r="H251" s="22" t="e">
        <f>VLOOKUP($A251,電子入札登録状況!$A$1:$G$10000,6,FALSE)</f>
        <v>#N/A</v>
      </c>
      <c r="I251" s="22" t="e">
        <f>VLOOKUP($A251,電子入札登録状況!$A$1:$G$10000,7,FALSE)</f>
        <v>#N/A</v>
      </c>
    </row>
    <row r="252" spans="1:9" s="4" customFormat="1" ht="18" customHeight="1">
      <c r="A252" s="8" t="s">
        <v>2357</v>
      </c>
      <c r="B252" s="13">
        <f>VLOOKUP($A252,業者詳細!$A$4:$Z$10032,2,)</f>
        <v>2552</v>
      </c>
      <c r="C252" s="14" t="str">
        <f>VLOOKUP($A252,業者詳細!$A$4:$Z$10034,3,)</f>
        <v>株式会社コンステック東京支店</v>
      </c>
      <c r="D252" s="13" t="str">
        <f>VLOOKUP($A252,業者詳細!$A$4:$Z$10034,8,)</f>
        <v>03-6450-0585</v>
      </c>
      <c r="E252" s="13" t="str">
        <f>VLOOKUP($A252,業者詳細!$A$4:$Z$10034,7,)</f>
        <v>外測</v>
      </c>
      <c r="F252" s="17" t="s">
        <v>3291</v>
      </c>
      <c r="H252" s="22" t="e">
        <f>VLOOKUP($A252,電子入札登録状況!$A$1:$G$10000,6,FALSE)</f>
        <v>#N/A</v>
      </c>
      <c r="I252" s="22" t="e">
        <f>VLOOKUP($A252,電子入札登録状況!$A$1:$G$10000,7,FALSE)</f>
        <v>#N/A</v>
      </c>
    </row>
    <row r="253" spans="1:9" ht="18" customHeight="1">
      <c r="A253" s="7"/>
      <c r="B253" s="12"/>
      <c r="C253" s="12"/>
      <c r="D253" s="12"/>
      <c r="E253" s="12"/>
      <c r="F253" s="16" t="s">
        <v>5797</v>
      </c>
    </row>
    <row r="254" spans="1:9" s="4" customFormat="1" ht="18" customHeight="1">
      <c r="A254" s="8" t="s">
        <v>1258</v>
      </c>
      <c r="B254" s="13">
        <f>VLOOKUP($A254,業者詳細!$A$4:$Z$10032,2,)</f>
        <v>3407</v>
      </c>
      <c r="C254" s="14" t="str">
        <f>VLOOKUP($A254,業者詳細!$A$4:$Z$10034,3,)</f>
        <v>株式会社サーベイリサーチセンター</v>
      </c>
      <c r="D254" s="13" t="str">
        <f>VLOOKUP($A254,業者詳細!$A$4:$Z$10034,8,)</f>
        <v>03-5990-9311</v>
      </c>
      <c r="E254" s="13" t="str">
        <f>VLOOKUP($A254,業者詳細!$A$4:$Z$10034,7,)</f>
        <v>外測</v>
      </c>
      <c r="F254" s="17" t="s">
        <v>2566</v>
      </c>
      <c r="H254" s="22" t="e">
        <f>VLOOKUP($A254,電子入札登録状況!$A$1:$G$10000,6,FALSE)</f>
        <v>#N/A</v>
      </c>
      <c r="I254" s="22" t="e">
        <f>VLOOKUP($A254,電子入札登録状況!$A$1:$G$10000,7,FALSE)</f>
        <v>#N/A</v>
      </c>
    </row>
    <row r="255" spans="1:9" s="4" customFormat="1" ht="18" customHeight="1">
      <c r="A255" s="8" t="s">
        <v>242</v>
      </c>
      <c r="B255" s="13">
        <f>VLOOKUP($A255,業者詳細!$A$4:$Z$10032,2,)</f>
        <v>1307</v>
      </c>
      <c r="C255" s="14" t="str">
        <f>VLOOKUP($A255,業者詳細!$A$4:$Z$10034,3,)</f>
        <v>（一社）埼玉県環境検査研究協会</v>
      </c>
      <c r="D255" s="13" t="str">
        <f>VLOOKUP($A255,業者詳細!$A$4:$Z$10034,8,)</f>
        <v>048-649-1151</v>
      </c>
      <c r="E255" s="13" t="str">
        <f>VLOOKUP($A255,業者詳細!$A$4:$Z$10034,7,)</f>
        <v>外測</v>
      </c>
      <c r="F255" s="17" t="s">
        <v>1517</v>
      </c>
      <c r="H255" s="22" t="e">
        <f>VLOOKUP($A255,電子入札登録状況!$A$1:$G$10000,6,FALSE)</f>
        <v>#N/A</v>
      </c>
      <c r="I255" s="22" t="e">
        <f>VLOOKUP($A255,電子入札登録状況!$A$1:$G$10000,7,FALSE)</f>
        <v>#N/A</v>
      </c>
    </row>
    <row r="256" spans="1:9" s="4" customFormat="1" ht="18" customHeight="1">
      <c r="A256" s="8" t="s">
        <v>3462</v>
      </c>
      <c r="B256" s="13">
        <f>VLOOKUP($A256,業者詳細!$A$4:$Z$10032,2,)</f>
        <v>1156</v>
      </c>
      <c r="C256" s="14" t="str">
        <f>VLOOKUP($A256,業者詳細!$A$4:$Z$10034,3,)</f>
        <v>埼玉測量設計株式会社</v>
      </c>
      <c r="D256" s="13" t="str">
        <f>VLOOKUP($A256,業者詳細!$A$4:$Z$10034,8,)</f>
        <v>048-831-9633</v>
      </c>
      <c r="E256" s="13" t="str">
        <f>VLOOKUP($A256,業者詳細!$A$4:$Z$10034,7,)</f>
        <v>外測</v>
      </c>
      <c r="F256" s="17" t="s">
        <v>1183</v>
      </c>
      <c r="H256" s="22" t="e">
        <f>VLOOKUP($A256,電子入札登録状況!$A$1:$G$10000,6,FALSE)</f>
        <v>#N/A</v>
      </c>
      <c r="I256" s="22" t="e">
        <f>VLOOKUP($A256,電子入札登録状況!$A$1:$G$10000,7,FALSE)</f>
        <v>#N/A</v>
      </c>
    </row>
    <row r="257" spans="1:9" s="4" customFormat="1" ht="18" customHeight="1">
      <c r="A257" s="8" t="s">
        <v>2697</v>
      </c>
      <c r="B257" s="13">
        <f>VLOOKUP($A257,業者詳細!$A$4:$Z$10032,2,)</f>
        <v>3692</v>
      </c>
      <c r="C257" s="14" t="str">
        <f>VLOOKUP($A257,業者詳細!$A$4:$Z$10034,3,)</f>
        <v>株式会社栄設計</v>
      </c>
      <c r="D257" s="13" t="str">
        <f>VLOOKUP($A257,業者詳細!$A$4:$Z$10034,8,)</f>
        <v>03-3396-8141</v>
      </c>
      <c r="E257" s="13" t="str">
        <f>VLOOKUP($A257,業者詳細!$A$4:$Z$10034,7,)</f>
        <v>外測</v>
      </c>
      <c r="F257" s="17" t="s">
        <v>5970</v>
      </c>
      <c r="H257" s="22" t="e">
        <f>VLOOKUP($A257,電子入札登録状況!$A$1:$G$10000,6,FALSE)</f>
        <v>#N/A</v>
      </c>
      <c r="I257" s="22" t="e">
        <f>VLOOKUP($A257,電子入札登録状況!$A$1:$G$10000,7,FALSE)</f>
        <v>#N/A</v>
      </c>
    </row>
    <row r="258" spans="1:9" s="4" customFormat="1" ht="18" customHeight="1">
      <c r="A258" s="8" t="s">
        <v>555</v>
      </c>
      <c r="B258" s="13">
        <f>VLOOKUP($A258,業者詳細!$A$4:$Z$10032,2,)</f>
        <v>171</v>
      </c>
      <c r="C258" s="14" t="str">
        <f>VLOOKUP($A258,業者詳細!$A$4:$Z$10034,3,)</f>
        <v>株式会社榊原不動産鑑定事務所</v>
      </c>
      <c r="D258" s="13" t="str">
        <f>VLOOKUP($A258,業者詳細!$A$4:$Z$10034,8,)</f>
        <v>029-823-2745</v>
      </c>
      <c r="E258" s="13" t="str">
        <f>VLOOKUP($A258,業者詳細!$A$4:$Z$10034,7,)</f>
        <v>内測</v>
      </c>
      <c r="F258" s="17" t="s">
        <v>2567</v>
      </c>
      <c r="H258" s="22" t="str">
        <f>VLOOKUP($A258,電子入札登録状況!$A$1:$G$10000,6,FALSE)</f>
        <v>○</v>
      </c>
      <c r="I258" s="22">
        <f>VLOOKUP($A258,電子入札登録状況!$A$1:$G$10000,7,FALSE)</f>
        <v>581</v>
      </c>
    </row>
    <row r="259" spans="1:9" s="4" customFormat="1" ht="18" customHeight="1">
      <c r="A259" s="8" t="s">
        <v>5624</v>
      </c>
      <c r="B259" s="13">
        <f>VLOOKUP($A259,業者詳細!$A$4:$Z$10032,2,)</f>
        <v>3593</v>
      </c>
      <c r="C259" s="14" t="str">
        <f>VLOOKUP($A259,業者詳細!$A$4:$Z$10034,3,)</f>
        <v>株式会社坂倉建築研究所</v>
      </c>
      <c r="D259" s="13" t="str">
        <f>VLOOKUP($A259,業者詳細!$A$4:$Z$10034,8,)</f>
        <v>03-3403-3551</v>
      </c>
      <c r="E259" s="13" t="str">
        <f>VLOOKUP($A259,業者詳細!$A$4:$Z$10034,7,)</f>
        <v>外測</v>
      </c>
      <c r="F259" s="17" t="s">
        <v>1402</v>
      </c>
      <c r="H259" s="22" t="e">
        <f>VLOOKUP($A259,電子入札登録状況!$A$1:$G$10000,6,FALSE)</f>
        <v>#N/A</v>
      </c>
      <c r="I259" s="22" t="e">
        <f>VLOOKUP($A259,電子入札登録状況!$A$1:$G$10000,7,FALSE)</f>
        <v>#N/A</v>
      </c>
    </row>
    <row r="260" spans="1:9" s="4" customFormat="1" ht="18" customHeight="1">
      <c r="A260" s="8" t="s">
        <v>2842</v>
      </c>
      <c r="B260" s="13">
        <f>VLOOKUP($A260,業者詳細!$A$4:$Z$10032,2,)</f>
        <v>45</v>
      </c>
      <c r="C260" s="14" t="str">
        <f>VLOOKUP($A260,業者詳細!$A$4:$Z$10034,3,)</f>
        <v>株式会社坂本都市設計</v>
      </c>
      <c r="D260" s="13" t="str">
        <f>VLOOKUP($A260,業者詳細!$A$4:$Z$10034,8,)</f>
        <v>0297-83-0937</v>
      </c>
      <c r="E260" s="13" t="str">
        <f>VLOOKUP($A260,業者詳細!$A$4:$Z$10034,7,)</f>
        <v>内測</v>
      </c>
      <c r="F260" s="17" t="s">
        <v>935</v>
      </c>
      <c r="H260" s="22" t="e">
        <f>VLOOKUP($A260,電子入札登録状況!$A$1:$G$10000,6,FALSE)</f>
        <v>#N/A</v>
      </c>
      <c r="I260" s="22" t="e">
        <f>VLOOKUP($A260,電子入札登録状況!$A$1:$G$10000,7,FALSE)</f>
        <v>#N/A</v>
      </c>
    </row>
    <row r="261" spans="1:9" s="4" customFormat="1" ht="18" customHeight="1">
      <c r="A261" s="8" t="s">
        <v>2894</v>
      </c>
      <c r="B261" s="13">
        <f>VLOOKUP($A261,業者詳細!$A$4:$Z$10032,2,)</f>
        <v>75</v>
      </c>
      <c r="C261" s="14" t="str">
        <f>VLOOKUP($A261,業者詳細!$A$4:$Z$10034,3,)</f>
        <v>株式会社桜設計事務所</v>
      </c>
      <c r="D261" s="13" t="str">
        <f>VLOOKUP($A261,業者詳細!$A$4:$Z$10034,8,)</f>
        <v>029-241-8441</v>
      </c>
      <c r="E261" s="13" t="str">
        <f>VLOOKUP($A261,業者詳細!$A$4:$Z$10034,7,)</f>
        <v>内測</v>
      </c>
      <c r="F261" s="17" t="s">
        <v>46</v>
      </c>
      <c r="H261" s="22" t="str">
        <f>VLOOKUP($A261,電子入札登録状況!$A$1:$G$10000,6,FALSE)</f>
        <v>○</v>
      </c>
      <c r="I261" s="22">
        <f>VLOOKUP($A261,電子入札登録状況!$A$1:$G$10000,7,FALSE)</f>
        <v>182</v>
      </c>
    </row>
    <row r="262" spans="1:9" s="4" customFormat="1" ht="18" customHeight="1">
      <c r="A262" s="8" t="s">
        <v>976</v>
      </c>
      <c r="B262" s="13">
        <f>VLOOKUP($A262,業者詳細!$A$4:$Z$10032,2,)</f>
        <v>3049</v>
      </c>
      <c r="C262" s="14" t="str">
        <f>VLOOKUP($A262,業者詳細!$A$4:$Z$10034,3,)</f>
        <v>桜不動産鑑定株式会社</v>
      </c>
      <c r="D262" s="13" t="str">
        <f>VLOOKUP($A262,業者詳細!$A$4:$Z$10034,8,)</f>
        <v>029-802-0055</v>
      </c>
      <c r="E262" s="13" t="str">
        <f>VLOOKUP($A262,業者詳細!$A$4:$Z$10034,7,)</f>
        <v>内測</v>
      </c>
      <c r="F262" s="17" t="s">
        <v>797</v>
      </c>
      <c r="H262" s="22" t="e">
        <f>VLOOKUP($A262,電子入札登録状況!$A$1:$G$10000,6,FALSE)</f>
        <v>#N/A</v>
      </c>
      <c r="I262" s="22" t="e">
        <f>VLOOKUP($A262,電子入札登録状況!$A$1:$G$10000,7,FALSE)</f>
        <v>#N/A</v>
      </c>
    </row>
    <row r="263" spans="1:9" s="4" customFormat="1" ht="18" customHeight="1">
      <c r="A263" s="8" t="s">
        <v>782</v>
      </c>
      <c r="B263" s="13">
        <f>VLOOKUP($A263,業者詳細!$A$4:$Z$10032,2,)</f>
        <v>566</v>
      </c>
      <c r="C263" s="14" t="str">
        <f>VLOOKUP($A263,業者詳細!$A$4:$Z$10034,3,)</f>
        <v>株式会社佐藤総合計画</v>
      </c>
      <c r="D263" s="13" t="str">
        <f>VLOOKUP($A263,業者詳細!$A$4:$Z$10034,8,)</f>
        <v>03-5611-7201</v>
      </c>
      <c r="E263" s="13" t="str">
        <f>VLOOKUP($A263,業者詳細!$A$4:$Z$10034,7,)</f>
        <v>外測</v>
      </c>
      <c r="F263" s="17" t="s">
        <v>2340</v>
      </c>
      <c r="H263" s="22" t="e">
        <f>VLOOKUP($A263,電子入札登録状況!$A$1:$G$10000,6,FALSE)</f>
        <v>#N/A</v>
      </c>
      <c r="I263" s="22" t="e">
        <f>VLOOKUP($A263,電子入札登録状況!$A$1:$G$10000,7,FALSE)</f>
        <v>#N/A</v>
      </c>
    </row>
    <row r="264" spans="1:9" s="4" customFormat="1" ht="18" customHeight="1">
      <c r="A264" s="8" t="s">
        <v>1508</v>
      </c>
      <c r="B264" s="13">
        <f>VLOOKUP($A264,業者詳細!$A$4:$Z$10032,2,)</f>
        <v>158</v>
      </c>
      <c r="C264" s="14" t="str">
        <f>VLOOKUP($A264,業者詳細!$A$4:$Z$10034,3,)</f>
        <v>佐藤不動産鑑定株式会社</v>
      </c>
      <c r="D264" s="13" t="str">
        <f>VLOOKUP($A264,業者詳細!$A$4:$Z$10034,8,)</f>
        <v>029-231-4096</v>
      </c>
      <c r="E264" s="13" t="str">
        <f>VLOOKUP($A264,業者詳細!$A$4:$Z$10034,7,)</f>
        <v>内測</v>
      </c>
      <c r="F264" s="17" t="s">
        <v>2150</v>
      </c>
      <c r="H264" s="22" t="str">
        <f>VLOOKUP($A264,電子入札登録状況!$A$1:$G$10000,6,FALSE)</f>
        <v>○</v>
      </c>
      <c r="I264" s="22">
        <f>VLOOKUP($A264,電子入札登録状況!$A$1:$G$10000,7,FALSE)</f>
        <v>133</v>
      </c>
    </row>
    <row r="265" spans="1:9" s="4" customFormat="1" ht="18" customHeight="1">
      <c r="A265" s="8" t="s">
        <v>1217</v>
      </c>
      <c r="B265" s="13">
        <f>VLOOKUP($A265,業者詳細!$A$4:$Z$10032,2,)</f>
        <v>537</v>
      </c>
      <c r="C265" s="14" t="str">
        <f>VLOOKUP($A265,業者詳細!$A$4:$Z$10034,3,)</f>
        <v>さとう不動産鑑定士事務所</v>
      </c>
      <c r="D265" s="13" t="str">
        <f>VLOOKUP($A265,業者詳細!$A$4:$Z$10034,8,)</f>
        <v>029-895-4090</v>
      </c>
      <c r="E265" s="13" t="str">
        <f>VLOOKUP($A265,業者詳細!$A$4:$Z$10034,7,)</f>
        <v>内測</v>
      </c>
      <c r="F265" s="17" t="s">
        <v>224</v>
      </c>
      <c r="H265" s="22" t="e">
        <f>VLOOKUP($A265,電子入札登録状況!$A$1:$G$10000,6,FALSE)</f>
        <v>#N/A</v>
      </c>
      <c r="I265" s="22" t="e">
        <f>VLOOKUP($A265,電子入札登録状況!$A$1:$G$10000,7,FALSE)</f>
        <v>#N/A</v>
      </c>
    </row>
    <row r="266" spans="1:9" s="4" customFormat="1" ht="18" customHeight="1">
      <c r="A266" s="8" t="s">
        <v>70</v>
      </c>
      <c r="B266" s="13">
        <f>VLOOKUP($A266,業者詳細!$A$4:$Z$10032,2,)</f>
        <v>1171</v>
      </c>
      <c r="C266" s="14" t="str">
        <f>VLOOKUP($A266,業者詳細!$A$4:$Z$10034,3,)</f>
        <v>株式会社サナクト</v>
      </c>
      <c r="D266" s="13" t="str">
        <f>VLOOKUP($A266,業者詳細!$A$4:$Z$10034,8,)</f>
        <v>048-815-7780</v>
      </c>
      <c r="E266" s="13" t="str">
        <f>VLOOKUP($A266,業者詳細!$A$4:$Z$10034,7,)</f>
        <v>外測</v>
      </c>
      <c r="F266" s="17" t="s">
        <v>672</v>
      </c>
      <c r="H266" s="22" t="e">
        <f>VLOOKUP($A266,電子入札登録状況!$A$1:$G$10000,6,FALSE)</f>
        <v>#N/A</v>
      </c>
      <c r="I266" s="22" t="e">
        <f>VLOOKUP($A266,電子入札登録状況!$A$1:$G$10000,7,FALSE)</f>
        <v>#N/A</v>
      </c>
    </row>
    <row r="267" spans="1:9" s="4" customFormat="1" ht="18" customHeight="1">
      <c r="A267" s="8" t="s">
        <v>1247</v>
      </c>
      <c r="B267" s="13">
        <f>VLOOKUP($A267,業者詳細!$A$4:$Z$10032,2,)</f>
        <v>3332</v>
      </c>
      <c r="C267" s="14" t="str">
        <f>VLOOKUP($A267,業者詳細!$A$4:$Z$10034,3,)</f>
        <v>株式会社佐野建築研究所</v>
      </c>
      <c r="D267" s="13" t="str">
        <f>VLOOKUP($A267,業者詳細!$A$4:$Z$10034,8,)</f>
        <v>03-3370-0375</v>
      </c>
      <c r="E267" s="13" t="str">
        <f>VLOOKUP($A267,業者詳細!$A$4:$Z$10034,7,)</f>
        <v>外測</v>
      </c>
      <c r="F267" s="17" t="s">
        <v>89</v>
      </c>
      <c r="H267" s="22" t="e">
        <f>VLOOKUP($A267,電子入札登録状況!$A$1:$G$10000,6,FALSE)</f>
        <v>#N/A</v>
      </c>
      <c r="I267" s="22" t="e">
        <f>VLOOKUP($A267,電子入札登録状況!$A$1:$G$10000,7,FALSE)</f>
        <v>#N/A</v>
      </c>
    </row>
    <row r="268" spans="1:9" s="4" customFormat="1" ht="18" customHeight="1">
      <c r="A268" s="8" t="s">
        <v>2497</v>
      </c>
      <c r="B268" s="13">
        <f>VLOOKUP($A268,業者詳細!$A$4:$Z$10032,2,)</f>
        <v>3349</v>
      </c>
      <c r="C268" s="14" t="str">
        <f>VLOOKUP($A268,業者詳細!$A$4:$Z$10034,3,)</f>
        <v>株式会社サポート</v>
      </c>
      <c r="D268" s="13" t="str">
        <f>VLOOKUP($A268,業者詳細!$A$4:$Z$10034,8,)</f>
        <v>03-3831-3981</v>
      </c>
      <c r="E268" s="13" t="str">
        <f>VLOOKUP($A268,業者詳細!$A$4:$Z$10034,7,)</f>
        <v>外測</v>
      </c>
      <c r="F268" s="17" t="s">
        <v>3310</v>
      </c>
      <c r="H268" s="22" t="str">
        <f>VLOOKUP($A268,電子入札登録状況!$A$1:$G$10000,6,FALSE)</f>
        <v>○</v>
      </c>
      <c r="I268" s="22">
        <f>VLOOKUP($A268,電子入札登録状況!$A$1:$G$10000,7,FALSE)</f>
        <v>822</v>
      </c>
    </row>
    <row r="269" spans="1:9" s="4" customFormat="1" ht="18" customHeight="1">
      <c r="A269" s="8" t="s">
        <v>292</v>
      </c>
      <c r="B269" s="13">
        <f>VLOOKUP($A269,業者詳細!$A$4:$Z$10032,2,)</f>
        <v>3131</v>
      </c>
      <c r="C269" s="14" t="str">
        <f>VLOOKUP($A269,業者詳細!$A$4:$Z$10034,3,)</f>
        <v>株式会社ＳＡＷＡＴＡ</v>
      </c>
      <c r="D269" s="13" t="str">
        <f>VLOOKUP($A269,業者詳細!$A$4:$Z$10034,8,)</f>
        <v>0246-65-5126</v>
      </c>
      <c r="E269" s="13" t="str">
        <f>VLOOKUP($A269,業者詳細!$A$4:$Z$10034,7,)</f>
        <v>外測</v>
      </c>
      <c r="F269" s="17" t="s">
        <v>5545</v>
      </c>
      <c r="H269" s="22" t="e">
        <f>VLOOKUP($A269,電子入札登録状況!$A$1:$G$10000,6,FALSE)</f>
        <v>#N/A</v>
      </c>
      <c r="I269" s="22" t="e">
        <f>VLOOKUP($A269,電子入札登録状況!$A$1:$G$10000,7,FALSE)</f>
        <v>#N/A</v>
      </c>
    </row>
    <row r="270" spans="1:9" s="4" customFormat="1" ht="18" customHeight="1">
      <c r="A270" s="8" t="s">
        <v>3124</v>
      </c>
      <c r="B270" s="13">
        <f>VLOOKUP($A270,業者詳細!$A$4:$Z$10032,2,)</f>
        <v>449</v>
      </c>
      <c r="C270" s="14" t="str">
        <f>VLOOKUP($A270,業者詳細!$A$4:$Z$10034,3,)</f>
        <v>株式会社澤田不動産鑑定所</v>
      </c>
      <c r="D270" s="13" t="str">
        <f>VLOOKUP($A270,業者詳細!$A$4:$Z$10034,8,)</f>
        <v>029-291-6188</v>
      </c>
      <c r="E270" s="13" t="str">
        <f>VLOOKUP($A270,業者詳細!$A$4:$Z$10034,7,)</f>
        <v>内測</v>
      </c>
      <c r="F270" s="17" t="s">
        <v>3823</v>
      </c>
      <c r="H270" s="22" t="str">
        <f>VLOOKUP($A270,電子入札登録状況!$A$1:$G$10000,6,FALSE)</f>
        <v>○</v>
      </c>
      <c r="I270" s="22">
        <f>VLOOKUP($A270,電子入札登録状況!$A$1:$G$10000,7,FALSE)</f>
        <v>749</v>
      </c>
    </row>
    <row r="271" spans="1:9" s="4" customFormat="1" ht="18" customHeight="1">
      <c r="A271" s="8" t="s">
        <v>1603</v>
      </c>
      <c r="B271" s="13">
        <f>VLOOKUP($A271,業者詳細!$A$4:$Z$10032,2,)</f>
        <v>39</v>
      </c>
      <c r="C271" s="14" t="str">
        <f>VLOOKUP($A271,業者詳細!$A$4:$Z$10034,3,)</f>
        <v>株式会社サンキヨウ技研</v>
      </c>
      <c r="D271" s="13" t="str">
        <f>VLOOKUP($A271,業者詳細!$A$4:$Z$10034,8,)</f>
        <v>029-836-5755</v>
      </c>
      <c r="E271" s="13" t="str">
        <f>VLOOKUP($A271,業者詳細!$A$4:$Z$10034,7,)</f>
        <v>内測</v>
      </c>
      <c r="F271" s="17" t="s">
        <v>4091</v>
      </c>
      <c r="H271" s="22" t="e">
        <f>VLOOKUP($A271,電子入札登録状況!$A$1:$G$10000,6,FALSE)</f>
        <v>#N/A</v>
      </c>
      <c r="I271" s="22" t="e">
        <f>VLOOKUP($A271,電子入札登録状況!$A$1:$G$10000,7,FALSE)</f>
        <v>#N/A</v>
      </c>
    </row>
    <row r="272" spans="1:9" s="4" customFormat="1" ht="18" customHeight="1">
      <c r="A272" s="8" t="s">
        <v>3904</v>
      </c>
      <c r="B272" s="13">
        <f>VLOOKUP($A272,業者詳細!$A$4:$Z$10032,2,)</f>
        <v>3354</v>
      </c>
      <c r="C272" s="14" t="str">
        <f>VLOOKUP($A272,業者詳細!$A$4:$Z$10034,3,)</f>
        <v>株式会社三協技術茨城営業所</v>
      </c>
      <c r="D272" s="13" t="str">
        <f>VLOOKUP($A272,業者詳細!$A$4:$Z$10034,8,)</f>
        <v>029-306-6386</v>
      </c>
      <c r="E272" s="13" t="str">
        <f>VLOOKUP($A272,業者詳細!$A$4:$Z$10034,7,)</f>
        <v>内測</v>
      </c>
      <c r="F272" s="17" t="s">
        <v>3105</v>
      </c>
      <c r="H272" s="22" t="str">
        <f>VLOOKUP($A272,電子入札登録状況!$A$1:$G$10000,6,FALSE)</f>
        <v>○</v>
      </c>
      <c r="I272" s="22">
        <f>VLOOKUP($A272,電子入札登録状況!$A$1:$G$10000,7,FALSE)</f>
        <v>663</v>
      </c>
    </row>
    <row r="273" spans="1:9" s="4" customFormat="1" ht="18" customHeight="1">
      <c r="A273" s="8" t="s">
        <v>3864</v>
      </c>
      <c r="B273" s="13">
        <f>VLOOKUP($A273,業者詳細!$A$4:$Z$10032,2,)</f>
        <v>2954</v>
      </c>
      <c r="C273" s="14" t="str">
        <f>VLOOKUP($A273,業者詳細!$A$4:$Z$10034,3,)</f>
        <v>サンコーコンサルタント株式会社茨城営業所</v>
      </c>
      <c r="D273" s="13" t="str">
        <f>VLOOKUP($A273,業者詳細!$A$4:$Z$10034,8,)</f>
        <v>029-303-5568</v>
      </c>
      <c r="E273" s="13" t="str">
        <f>VLOOKUP($A273,業者詳細!$A$4:$Z$10034,7,)</f>
        <v>内測</v>
      </c>
      <c r="F273" s="17" t="s">
        <v>3564</v>
      </c>
      <c r="H273" s="22" t="str">
        <f>VLOOKUP($A273,電子入札登録状況!$A$1:$G$10000,6,FALSE)</f>
        <v>○</v>
      </c>
      <c r="I273" s="22">
        <f>VLOOKUP($A273,電子入札登録状況!$A$1:$G$10000,7,FALSE)</f>
        <v>614</v>
      </c>
    </row>
    <row r="274" spans="1:9" s="4" customFormat="1" ht="18" customHeight="1">
      <c r="A274" s="8" t="s">
        <v>2367</v>
      </c>
      <c r="B274" s="13">
        <f>VLOOKUP($A274,業者詳細!$A$4:$Z$10032,2,)</f>
        <v>2859</v>
      </c>
      <c r="C274" s="14" t="str">
        <f>VLOOKUP($A274,業者詳細!$A$4:$Z$10034,3,)</f>
        <v>株式会社三進（株）三進　本店</v>
      </c>
      <c r="D274" s="13" t="str">
        <f>VLOOKUP($A274,業者詳細!$A$4:$Z$10034,8,)</f>
        <v>028-675-4608</v>
      </c>
      <c r="E274" s="13" t="str">
        <f>VLOOKUP($A274,業者詳細!$A$4:$Z$10034,7,)</f>
        <v>外測</v>
      </c>
      <c r="F274" s="17" t="s">
        <v>2100</v>
      </c>
      <c r="H274" s="22" t="e">
        <f>VLOOKUP($A274,電子入札登録状況!$A$1:$G$10000,6,FALSE)</f>
        <v>#N/A</v>
      </c>
      <c r="I274" s="22" t="e">
        <f>VLOOKUP($A274,電子入札登録状況!$A$1:$G$10000,7,FALSE)</f>
        <v>#N/A</v>
      </c>
    </row>
    <row r="275" spans="1:9" s="4" customFormat="1" ht="18" customHeight="1">
      <c r="A275" s="8" t="s">
        <v>1806</v>
      </c>
      <c r="B275" s="13">
        <f>VLOOKUP($A275,業者詳細!$A$4:$Z$10032,2,)</f>
        <v>2128</v>
      </c>
      <c r="C275" s="14" t="str">
        <f>VLOOKUP($A275,業者詳細!$A$4:$Z$10034,3,)</f>
        <v>株式会社三水コンサルタント茨城事務所</v>
      </c>
      <c r="D275" s="13" t="str">
        <f>VLOOKUP($A275,業者詳細!$A$4:$Z$10034,8,)</f>
        <v>029-304-2760</v>
      </c>
      <c r="E275" s="13" t="str">
        <f>VLOOKUP($A275,業者詳細!$A$4:$Z$10034,7,)</f>
        <v>内測</v>
      </c>
      <c r="F275" s="17" t="s">
        <v>1591</v>
      </c>
      <c r="H275" s="22" t="str">
        <f>VLOOKUP($A275,電子入札登録状況!$A$1:$G$10000,6,FALSE)</f>
        <v>○</v>
      </c>
      <c r="I275" s="22">
        <f>VLOOKUP($A275,電子入札登録状況!$A$1:$G$10000,7,FALSE)</f>
        <v>359</v>
      </c>
    </row>
    <row r="276" spans="1:9" s="4" customFormat="1" ht="18" customHeight="1">
      <c r="A276" s="8" t="s">
        <v>2070</v>
      </c>
      <c r="B276" s="13">
        <f>VLOOKUP($A276,業者詳細!$A$4:$Z$10032,2,)</f>
        <v>3065</v>
      </c>
      <c r="C276" s="14" t="str">
        <f>VLOOKUP($A276,業者詳細!$A$4:$Z$10034,3,)</f>
        <v>株式会社ＳＵＮ総合</v>
      </c>
      <c r="D276" s="13" t="str">
        <f>VLOOKUP($A276,業者詳細!$A$4:$Z$10034,8,)</f>
        <v>022-765-0098</v>
      </c>
      <c r="E276" s="13" t="str">
        <f>VLOOKUP($A276,業者詳細!$A$4:$Z$10034,7,)</f>
        <v>外測</v>
      </c>
      <c r="F276" s="17" t="s">
        <v>3246</v>
      </c>
      <c r="H276" s="22" t="e">
        <f>VLOOKUP($A276,電子入札登録状況!$A$1:$G$10000,6,FALSE)</f>
        <v>#N/A</v>
      </c>
      <c r="I276" s="22" t="e">
        <f>VLOOKUP($A276,電子入札登録状況!$A$1:$G$10000,7,FALSE)</f>
        <v>#N/A</v>
      </c>
    </row>
    <row r="277" spans="1:9" s="4" customFormat="1" ht="18" customHeight="1">
      <c r="A277" s="8" t="s">
        <v>3572</v>
      </c>
      <c r="B277" s="13">
        <f>VLOOKUP($A277,業者詳細!$A$4:$Z$10032,2,)</f>
        <v>3423</v>
      </c>
      <c r="C277" s="14" t="str">
        <f>VLOOKUP($A277,業者詳細!$A$4:$Z$10034,3,)</f>
        <v>株式会社サンテックインターナショナル茨城営業所</v>
      </c>
      <c r="D277" s="13" t="str">
        <f>VLOOKUP($A277,業者詳細!$A$4:$Z$10034,8,)</f>
        <v>029-291-8220</v>
      </c>
      <c r="E277" s="13" t="str">
        <f>VLOOKUP($A277,業者詳細!$A$4:$Z$10034,7,)</f>
        <v>内測</v>
      </c>
      <c r="F277" s="17" t="s">
        <v>1429</v>
      </c>
      <c r="G277" s="2"/>
      <c r="H277" s="22" t="e">
        <f>VLOOKUP($A277,電子入札登録状況!$A$1:$G$10000,6,FALSE)</f>
        <v>#N/A</v>
      </c>
      <c r="I277" s="22" t="e">
        <f>VLOOKUP($A277,電子入札登録状況!$A$1:$G$10000,7,FALSE)</f>
        <v>#N/A</v>
      </c>
    </row>
    <row r="278" spans="1:9" s="4" customFormat="1" ht="18" customHeight="1">
      <c r="A278" s="8" t="s">
        <v>1597</v>
      </c>
      <c r="B278" s="13">
        <f>VLOOKUP($A278,業者詳細!$A$4:$Z$10032,2,)</f>
        <v>409</v>
      </c>
      <c r="C278" s="14" t="str">
        <f>VLOOKUP($A278,業者詳細!$A$4:$Z$10034,3,)</f>
        <v>三展ミネコンサルタント株式会社</v>
      </c>
      <c r="D278" s="13" t="str">
        <f>VLOOKUP($A278,業者詳細!$A$4:$Z$10034,8,)</f>
        <v>029-826-2536</v>
      </c>
      <c r="E278" s="13" t="str">
        <f>VLOOKUP($A278,業者詳細!$A$4:$Z$10034,7,)</f>
        <v>内測</v>
      </c>
      <c r="F278" s="17" t="s">
        <v>3123</v>
      </c>
      <c r="H278" s="22" t="str">
        <f>VLOOKUP($A278,電子入札登録状況!$A$1:$G$10000,6,FALSE)</f>
        <v>○</v>
      </c>
      <c r="I278" s="22">
        <f>VLOOKUP($A278,電子入札登録状況!$A$1:$G$10000,7,FALSE)</f>
        <v>540</v>
      </c>
    </row>
    <row r="279" spans="1:9" s="5" customFormat="1" ht="18" customHeight="1">
      <c r="A279" s="9" t="s">
        <v>250</v>
      </c>
      <c r="B279" s="13">
        <f>VLOOKUP($A279,業者詳細!$A$4:$Z$10032,2,)</f>
        <v>3124</v>
      </c>
      <c r="C279" s="14" t="str">
        <f>VLOOKUP($A279,業者詳細!$A$4:$Z$10034,3,)</f>
        <v>株式会社サンビーム</v>
      </c>
      <c r="D279" s="13" t="str">
        <f>VLOOKUP($A279,業者詳細!$A$4:$Z$10034,8,)</f>
        <v>03-3239-7070</v>
      </c>
      <c r="E279" s="13" t="str">
        <f>VLOOKUP($A279,業者詳細!$A$4:$Z$10034,7,)</f>
        <v>外測</v>
      </c>
      <c r="F279" s="18" t="s">
        <v>2140</v>
      </c>
      <c r="H279" s="22" t="e">
        <f>VLOOKUP($A279,電子入札登録状況!$A$1:$G$10000,6,FALSE)</f>
        <v>#N/A</v>
      </c>
      <c r="I279" s="22" t="e">
        <f>VLOOKUP($A279,電子入札登録状況!$A$1:$G$10000,7,FALSE)</f>
        <v>#N/A</v>
      </c>
    </row>
    <row r="280" spans="1:9" s="4" customFormat="1" ht="18" customHeight="1">
      <c r="A280" s="8" t="s">
        <v>2582</v>
      </c>
      <c r="B280" s="13">
        <f>VLOOKUP($A280,業者詳細!$A$4:$Z$10032,2,)</f>
        <v>669</v>
      </c>
      <c r="C280" s="14" t="str">
        <f>VLOOKUP($A280,業者詳細!$A$4:$Z$10034,3,)</f>
        <v>株式会社三祐コンサルタンツ東京支社</v>
      </c>
      <c r="D280" s="13" t="str">
        <f>VLOOKUP($A280,業者詳細!$A$4:$Z$10034,8,)</f>
        <v>03-3949-3071</v>
      </c>
      <c r="E280" s="13" t="str">
        <f>VLOOKUP($A280,業者詳細!$A$4:$Z$10034,7,)</f>
        <v>外測</v>
      </c>
      <c r="F280" s="17" t="s">
        <v>1578</v>
      </c>
      <c r="H280" s="22" t="e">
        <f>VLOOKUP($A280,電子入札登録状況!$A$1:$G$10000,6,FALSE)</f>
        <v>#N/A</v>
      </c>
      <c r="I280" s="22" t="e">
        <f>VLOOKUP($A280,電子入札登録状況!$A$1:$G$10000,7,FALSE)</f>
        <v>#N/A</v>
      </c>
    </row>
    <row r="281" spans="1:9" s="4" customFormat="1" ht="18" customHeight="1">
      <c r="A281" s="8" t="s">
        <v>1531</v>
      </c>
      <c r="B281" s="13">
        <f>VLOOKUP($A281,業者詳細!$A$4:$Z$10032,2,)</f>
        <v>28</v>
      </c>
      <c r="C281" s="14" t="str">
        <f>VLOOKUP($A281,業者詳細!$A$4:$Z$10034,3,)</f>
        <v>三友測量設計株式会社</v>
      </c>
      <c r="D281" s="13" t="str">
        <f>VLOOKUP($A281,業者詳細!$A$4:$Z$10034,8,)</f>
        <v>029-824-1769</v>
      </c>
      <c r="E281" s="13" t="str">
        <f>VLOOKUP($A281,業者詳細!$A$4:$Z$10034,7,)</f>
        <v>内測</v>
      </c>
      <c r="F281" s="17" t="s">
        <v>2031</v>
      </c>
      <c r="H281" s="22" t="e">
        <f>VLOOKUP($A281,電子入札登録状況!$A$1:$G$10000,6,FALSE)</f>
        <v>#N/A</v>
      </c>
      <c r="I281" s="22" t="e">
        <f>VLOOKUP($A281,電子入札登録状況!$A$1:$G$10000,7,FALSE)</f>
        <v>#N/A</v>
      </c>
    </row>
    <row r="282" spans="1:9" s="4" customFormat="1" ht="18" customHeight="1">
      <c r="A282" s="8" t="s">
        <v>1423</v>
      </c>
      <c r="B282" s="13">
        <f>VLOOKUP($A282,業者詳細!$A$4:$Z$10032,2,)</f>
        <v>58</v>
      </c>
      <c r="C282" s="14" t="str">
        <f>VLOOKUP($A282,業者詳細!$A$4:$Z$10034,3,)</f>
        <v>三陽用地株式会社</v>
      </c>
      <c r="D282" s="13" t="str">
        <f>VLOOKUP($A282,業者詳細!$A$4:$Z$10034,8,)</f>
        <v>029-826-9143</v>
      </c>
      <c r="E282" s="13" t="str">
        <f>VLOOKUP($A282,業者詳細!$A$4:$Z$10034,7,)</f>
        <v>内測</v>
      </c>
      <c r="F282" s="17" t="s">
        <v>2443</v>
      </c>
      <c r="H282" s="22" t="e">
        <f>VLOOKUP($A282,電子入札登録状況!$A$1:$G$10000,6,FALSE)</f>
        <v>#N/A</v>
      </c>
      <c r="I282" s="22" t="e">
        <f>VLOOKUP($A282,電子入札登録状況!$A$1:$G$10000,7,FALSE)</f>
        <v>#N/A</v>
      </c>
    </row>
    <row r="283" spans="1:9" s="4" customFormat="1" ht="18" customHeight="1">
      <c r="A283" s="8" t="s">
        <v>2009</v>
      </c>
      <c r="B283" s="13">
        <f>VLOOKUP($A283,業者詳細!$A$4:$Z$10032,2,)</f>
        <v>294</v>
      </c>
      <c r="C283" s="14" t="str">
        <f>VLOOKUP($A283,業者詳細!$A$4:$Z$10034,3,)</f>
        <v>有限会社サンヨー測量設計</v>
      </c>
      <c r="D283" s="13" t="str">
        <f>VLOOKUP($A283,業者詳細!$A$4:$Z$10034,8,)</f>
        <v>0296-75-6538</v>
      </c>
      <c r="E283" s="13" t="str">
        <f>VLOOKUP($A283,業者詳細!$A$4:$Z$10034,7,)</f>
        <v>内測</v>
      </c>
      <c r="F283" s="17" t="s">
        <v>2539</v>
      </c>
      <c r="H283" s="22" t="e">
        <f>VLOOKUP($A283,電子入札登録状況!$A$1:$G$10000,6,FALSE)</f>
        <v>#N/A</v>
      </c>
      <c r="I283" s="22" t="e">
        <f>VLOOKUP($A283,電子入札登録状況!$A$1:$G$10000,7,FALSE)</f>
        <v>#N/A</v>
      </c>
    </row>
    <row r="284" spans="1:9" s="4" customFormat="1" ht="18" customHeight="1">
      <c r="A284" s="8" t="s">
        <v>1908</v>
      </c>
      <c r="B284" s="13">
        <f>VLOOKUP($A284,業者詳細!$A$4:$Z$10032,2,)</f>
        <v>999</v>
      </c>
      <c r="C284" s="14" t="str">
        <f>VLOOKUP($A284,業者詳細!$A$4:$Z$10034,3,)</f>
        <v>三立調査設計株式会社古河支店</v>
      </c>
      <c r="D284" s="13" t="str">
        <f>VLOOKUP($A284,業者詳細!$A$4:$Z$10034,8,)</f>
        <v>0280-23-6966</v>
      </c>
      <c r="E284" s="13" t="str">
        <f>VLOOKUP($A284,業者詳細!$A$4:$Z$10034,7,)</f>
        <v>内測</v>
      </c>
      <c r="F284" s="17" t="s">
        <v>1995</v>
      </c>
      <c r="H284" s="22" t="e">
        <f>VLOOKUP($A284,電子入札登録状況!$A$1:$G$10000,6,FALSE)</f>
        <v>#N/A</v>
      </c>
      <c r="I284" s="22" t="e">
        <f>VLOOKUP($A284,電子入札登録状況!$A$1:$G$10000,7,FALSE)</f>
        <v>#N/A</v>
      </c>
    </row>
    <row r="285" spans="1:9" s="4" customFormat="1" ht="18" customHeight="1">
      <c r="A285" s="8" t="s">
        <v>3601</v>
      </c>
      <c r="B285" s="13">
        <f>VLOOKUP($A285,業者詳細!$A$4:$Z$10032,2,)</f>
        <v>3159</v>
      </c>
      <c r="C285" s="14" t="str">
        <f>VLOOKUP($A285,業者詳細!$A$4:$Z$10034,3,)</f>
        <v>三和航測株式会社北関東支社</v>
      </c>
      <c r="D285" s="13" t="str">
        <f>VLOOKUP($A285,業者詳細!$A$4:$Z$10034,8,)</f>
        <v>029-225-6761</v>
      </c>
      <c r="E285" s="13" t="str">
        <f>VLOOKUP($A285,業者詳細!$A$4:$Z$10034,7,)</f>
        <v>内測</v>
      </c>
      <c r="F285" s="17" t="s">
        <v>472</v>
      </c>
      <c r="H285" s="22" t="str">
        <f>VLOOKUP($A285,電子入札登録状況!$A$1:$G$10000,6,FALSE)</f>
        <v>○</v>
      </c>
      <c r="I285" s="22">
        <f>VLOOKUP($A285,電子入札登録状況!$A$1:$G$10000,7,FALSE)</f>
        <v>535</v>
      </c>
    </row>
    <row r="286" spans="1:9" ht="18" customHeight="1">
      <c r="A286" s="7"/>
      <c r="B286" s="12"/>
      <c r="C286" s="12"/>
      <c r="D286" s="12"/>
      <c r="E286" s="12"/>
      <c r="F286" s="16" t="s">
        <v>3238</v>
      </c>
    </row>
    <row r="287" spans="1:9" s="4" customFormat="1" ht="18" customHeight="1">
      <c r="A287" s="8" t="s">
        <v>3576</v>
      </c>
      <c r="B287" s="13">
        <f>VLOOKUP($A287,業者詳細!$A$4:$Z$10032,2,)</f>
        <v>2649</v>
      </c>
      <c r="C287" s="14" t="str">
        <f>VLOOKUP($A287,業者詳細!$A$4:$Z$10034,3,)</f>
        <v>株式会社シアターワークショップ</v>
      </c>
      <c r="D287" s="13" t="str">
        <f>VLOOKUP($A287,業者詳細!$A$4:$Z$10034,8,)</f>
        <v>03-5766-3555</v>
      </c>
      <c r="E287" s="13" t="str">
        <f>VLOOKUP($A287,業者詳細!$A$4:$Z$10034,7,)</f>
        <v>外測</v>
      </c>
      <c r="F287" s="17" t="s">
        <v>979</v>
      </c>
      <c r="H287" s="22" t="e">
        <f>VLOOKUP($A287,電子入札登録状況!$A$1:$G$10000,6,FALSE)</f>
        <v>#N/A</v>
      </c>
      <c r="I287" s="22" t="e">
        <f>VLOOKUP($A287,電子入札登録状況!$A$1:$G$10000,7,FALSE)</f>
        <v>#N/A</v>
      </c>
    </row>
    <row r="288" spans="1:9" s="4" customFormat="1" ht="18" customHeight="1">
      <c r="A288" s="8" t="s">
        <v>259</v>
      </c>
      <c r="B288" s="13">
        <f>VLOOKUP($A288,業者詳細!$A$4:$Z$10032,2,)</f>
        <v>2600</v>
      </c>
      <c r="C288" s="14" t="str">
        <f>VLOOKUP($A288,業者詳細!$A$4:$Z$10034,3,)</f>
        <v>株式会社シー・アイ・エス</v>
      </c>
      <c r="D288" s="13" t="str">
        <f>VLOOKUP($A288,業者詳細!$A$4:$Z$10034,8,)</f>
        <v>028-636-5100</v>
      </c>
      <c r="E288" s="13" t="str">
        <f>VLOOKUP($A288,業者詳細!$A$4:$Z$10034,7,)</f>
        <v>外測</v>
      </c>
      <c r="F288" s="17" t="s">
        <v>3646</v>
      </c>
      <c r="H288" s="22" t="e">
        <f>VLOOKUP($A288,電子入札登録状況!$A$1:$G$10000,6,FALSE)</f>
        <v>#N/A</v>
      </c>
      <c r="I288" s="22" t="e">
        <f>VLOOKUP($A288,電子入札登録状況!$A$1:$G$10000,7,FALSE)</f>
        <v>#N/A</v>
      </c>
    </row>
    <row r="289" spans="1:9" s="4" customFormat="1" ht="18" customHeight="1">
      <c r="A289" s="8" t="s">
        <v>2276</v>
      </c>
      <c r="B289" s="13">
        <f>VLOOKUP($A289,業者詳細!$A$4:$Z$10032,2,)</f>
        <v>1152</v>
      </c>
      <c r="C289" s="14" t="str">
        <f>VLOOKUP($A289,業者詳細!$A$4:$Z$10034,3,)</f>
        <v>株式会社ＧＩＳ関東</v>
      </c>
      <c r="D289" s="13" t="str">
        <f>VLOOKUP($A289,業者詳細!$A$4:$Z$10034,8,)</f>
        <v>048-664-3726</v>
      </c>
      <c r="E289" s="13" t="str">
        <f>VLOOKUP($A289,業者詳細!$A$4:$Z$10034,7,)</f>
        <v>外測</v>
      </c>
      <c r="F289" s="17" t="s">
        <v>3643</v>
      </c>
      <c r="H289" s="22" t="e">
        <f>VLOOKUP($A289,電子入札登録状況!$A$1:$G$10000,6,FALSE)</f>
        <v>#N/A</v>
      </c>
      <c r="I289" s="22" t="e">
        <f>VLOOKUP($A289,電子入札登録状況!$A$1:$G$10000,7,FALSE)</f>
        <v>#N/A</v>
      </c>
    </row>
    <row r="290" spans="1:9" s="4" customFormat="1" ht="18" customHeight="1">
      <c r="A290" s="8" t="s">
        <v>2052</v>
      </c>
      <c r="B290" s="13">
        <f>VLOOKUP($A290,業者詳細!$A$4:$Z$10032,2,)</f>
        <v>2202</v>
      </c>
      <c r="C290" s="14" t="str">
        <f>VLOOKUP($A290,業者詳細!$A$4:$Z$10034,3,)</f>
        <v>株式会社シーアイ設計</v>
      </c>
      <c r="D290" s="13" t="str">
        <f>VLOOKUP($A290,業者詳細!$A$4:$Z$10034,8,)</f>
        <v>029-212-8633</v>
      </c>
      <c r="E290" s="13" t="str">
        <f>VLOOKUP($A290,業者詳細!$A$4:$Z$10034,7,)</f>
        <v>内測</v>
      </c>
      <c r="F290" s="17" t="s">
        <v>3641</v>
      </c>
      <c r="H290" s="22" t="str">
        <f>VLOOKUP($A290,電子入札登録状況!$A$1:$G$10000,6,FALSE)</f>
        <v>○</v>
      </c>
      <c r="I290" s="22">
        <f>VLOOKUP($A290,電子入札登録状況!$A$1:$G$10000,7,FALSE)</f>
        <v>347</v>
      </c>
    </row>
    <row r="291" spans="1:9" s="4" customFormat="1" ht="18" customHeight="1">
      <c r="A291" s="8" t="s">
        <v>255</v>
      </c>
      <c r="B291" s="13">
        <f>VLOOKUP($A291,業者詳細!$A$4:$Z$10032,2,)</f>
        <v>895</v>
      </c>
      <c r="C291" s="14" t="str">
        <f>VLOOKUP($A291,業者詳細!$A$4:$Z$10034,3,)</f>
        <v>ジーアンドエスエンジニアリング株式会社茨城営業所</v>
      </c>
      <c r="D291" s="13" t="str">
        <f>VLOOKUP($A291,業者詳細!$A$4:$Z$10034,8,)</f>
        <v>0297-73-1137</v>
      </c>
      <c r="E291" s="13" t="str">
        <f>VLOOKUP($A291,業者詳細!$A$4:$Z$10034,7,)</f>
        <v>内測</v>
      </c>
      <c r="F291" s="17" t="s">
        <v>3037</v>
      </c>
      <c r="H291" s="22" t="e">
        <f>VLOOKUP($A291,電子入札登録状況!$A$1:$G$10000,6,FALSE)</f>
        <v>#N/A</v>
      </c>
      <c r="I291" s="22" t="e">
        <f>VLOOKUP($A291,電子入札登録状況!$A$1:$G$10000,7,FALSE)</f>
        <v>#N/A</v>
      </c>
    </row>
    <row r="292" spans="1:9" s="4" customFormat="1" ht="18" customHeight="1">
      <c r="A292" s="8" t="s">
        <v>718</v>
      </c>
      <c r="B292" s="13">
        <f>VLOOKUP($A292,業者詳細!$A$4:$Z$10032,2,)</f>
        <v>1000</v>
      </c>
      <c r="C292" s="14" t="str">
        <f>VLOOKUP($A292,業者詳細!$A$4:$Z$10034,3,)</f>
        <v>株式会社シーエスエンジニアズ水戸営業所</v>
      </c>
      <c r="D292" s="13" t="str">
        <f>VLOOKUP($A292,業者詳細!$A$4:$Z$10034,8,)</f>
        <v>029-300-0515</v>
      </c>
      <c r="E292" s="13" t="str">
        <f>VLOOKUP($A292,業者詳細!$A$4:$Z$10034,7,)</f>
        <v>内測</v>
      </c>
      <c r="F292" s="17" t="s">
        <v>3640</v>
      </c>
      <c r="H292" s="22" t="str">
        <f>VLOOKUP($A292,電子入札登録状況!$A$1:$G$10000,6,FALSE)</f>
        <v>○</v>
      </c>
      <c r="I292" s="22">
        <f>VLOOKUP($A292,電子入札登録状況!$A$1:$G$10000,7,FALSE)</f>
        <v>751</v>
      </c>
    </row>
    <row r="293" spans="1:9" s="4" customFormat="1" ht="18" customHeight="1">
      <c r="A293" s="8" t="s">
        <v>985</v>
      </c>
      <c r="B293" s="13">
        <f>VLOOKUP($A293,業者詳細!$A$4:$Z$10032,2,)</f>
        <v>418</v>
      </c>
      <c r="C293" s="14" t="str">
        <f>VLOOKUP($A293,業者詳細!$A$4:$Z$10034,3,)</f>
        <v>Ｇ建築設計事務所</v>
      </c>
      <c r="D293" s="13" t="str">
        <f>VLOOKUP($A293,業者詳細!$A$4:$Z$10034,8,)</f>
        <v>029-240-5001</v>
      </c>
      <c r="E293" s="13" t="str">
        <f>VLOOKUP($A293,業者詳細!$A$4:$Z$10034,7,)</f>
        <v>内測</v>
      </c>
      <c r="F293" s="17" t="s">
        <v>3092</v>
      </c>
      <c r="H293" s="22" t="e">
        <f>VLOOKUP($A293,電子入札登録状況!$A$1:$G$10000,6,FALSE)</f>
        <v>#N/A</v>
      </c>
      <c r="I293" s="22" t="e">
        <f>VLOOKUP($A293,電子入札登録状況!$A$1:$G$10000,7,FALSE)</f>
        <v>#N/A</v>
      </c>
    </row>
    <row r="294" spans="1:9" s="4" customFormat="1" ht="18" customHeight="1">
      <c r="A294" s="8" t="s">
        <v>1749</v>
      </c>
      <c r="B294" s="13">
        <f>VLOOKUP($A294,業者詳細!$A$4:$Z$10032,2,)</f>
        <v>3550</v>
      </c>
      <c r="C294" s="14" t="str">
        <f>VLOOKUP($A294,業者詳細!$A$4:$Z$10034,3,)</f>
        <v>株式会社ＣＴＩリード</v>
      </c>
      <c r="D294" s="13" t="str">
        <f>VLOOKUP($A294,業者詳細!$A$4:$Z$10034,8,)</f>
        <v>048-833-2049</v>
      </c>
      <c r="E294" s="13" t="str">
        <f>VLOOKUP($A294,業者詳細!$A$4:$Z$10034,7,)</f>
        <v>外測</v>
      </c>
      <c r="F294" s="17" t="s">
        <v>0</v>
      </c>
      <c r="H294" s="22" t="e">
        <f>VLOOKUP($A294,電子入札登録状況!$A$1:$G$10000,6,FALSE)</f>
        <v>#N/A</v>
      </c>
      <c r="I294" s="22" t="e">
        <f>VLOOKUP($A294,電子入札登録状況!$A$1:$G$10000,7,FALSE)</f>
        <v>#N/A</v>
      </c>
    </row>
    <row r="295" spans="1:9" s="4" customFormat="1" ht="18" customHeight="1">
      <c r="A295" s="8" t="s">
        <v>3901</v>
      </c>
      <c r="B295" s="13">
        <f>VLOOKUP($A295,業者詳細!$A$4:$Z$10032,2,)</f>
        <v>3346</v>
      </c>
      <c r="C295" s="14" t="str">
        <f>VLOOKUP($A295,業者詳細!$A$4:$Z$10034,3,)</f>
        <v>株式会社シーラカンスアンドアソシエイツ</v>
      </c>
      <c r="D295" s="13" t="str">
        <f>VLOOKUP($A295,業者詳細!$A$4:$Z$10034,8,)</f>
        <v>03-5489-8264</v>
      </c>
      <c r="E295" s="13" t="str">
        <f>VLOOKUP($A295,業者詳細!$A$4:$Z$10034,7,)</f>
        <v>外測</v>
      </c>
      <c r="F295" s="17" t="s">
        <v>2204</v>
      </c>
      <c r="H295" s="22" t="e">
        <f>VLOOKUP($A295,電子入札登録状況!$A$1:$G$10000,6,FALSE)</f>
        <v>#N/A</v>
      </c>
      <c r="I295" s="22" t="e">
        <f>VLOOKUP($A295,電子入札登録状況!$A$1:$G$10000,7,FALSE)</f>
        <v>#N/A</v>
      </c>
    </row>
    <row r="296" spans="1:9" s="4" customFormat="1" ht="18" customHeight="1">
      <c r="A296" s="8" t="s">
        <v>1345</v>
      </c>
      <c r="B296" s="13">
        <f>VLOOKUP($A296,業者詳細!$A$4:$Z$10032,2,)</f>
        <v>3182</v>
      </c>
      <c r="C296" s="14" t="str">
        <f>VLOOKUP($A296,業者詳細!$A$4:$Z$10034,3,)</f>
        <v>シーラカンスケイアンドエイチ株式会社</v>
      </c>
      <c r="D296" s="13" t="str">
        <f>VLOOKUP($A296,業者詳細!$A$4:$Z$10034,8,)</f>
        <v>03-5355-0635</v>
      </c>
      <c r="E296" s="13" t="str">
        <f>VLOOKUP($A296,業者詳細!$A$4:$Z$10034,7,)</f>
        <v>外測</v>
      </c>
      <c r="F296" s="17" t="s">
        <v>762</v>
      </c>
      <c r="H296" s="22" t="e">
        <f>VLOOKUP($A296,電子入札登録状況!$A$1:$G$10000,6,FALSE)</f>
        <v>#N/A</v>
      </c>
      <c r="I296" s="22" t="e">
        <f>VLOOKUP($A296,電子入札登録状況!$A$1:$G$10000,7,FALSE)</f>
        <v>#N/A</v>
      </c>
    </row>
    <row r="297" spans="1:9" s="4" customFormat="1" ht="18" customHeight="1">
      <c r="A297" s="8" t="s">
        <v>1821</v>
      </c>
      <c r="B297" s="13">
        <f>VLOOKUP($A297,業者詳細!$A$4:$Z$10032,2,)</f>
        <v>633</v>
      </c>
      <c r="C297" s="14" t="str">
        <f>VLOOKUP($A297,業者詳細!$A$4:$Z$10034,3,)</f>
        <v>株式会社ＪＲ東日本建築設計</v>
      </c>
      <c r="D297" s="13" t="str">
        <f>VLOOKUP($A297,業者詳細!$A$4:$Z$10034,8,)</f>
        <v>03-5371-3381</v>
      </c>
      <c r="E297" s="13" t="str">
        <f>VLOOKUP($A297,業者詳細!$A$4:$Z$10034,7,)</f>
        <v>外測</v>
      </c>
      <c r="F297" s="17" t="s">
        <v>4819</v>
      </c>
      <c r="H297" s="22" t="e">
        <f>VLOOKUP($A297,電子入札登録状況!$A$1:$G$10000,6,FALSE)</f>
        <v>#N/A</v>
      </c>
      <c r="I297" s="22" t="e">
        <f>VLOOKUP($A297,電子入札登録状況!$A$1:$G$10000,7,FALSE)</f>
        <v>#N/A</v>
      </c>
    </row>
    <row r="298" spans="1:9" s="4" customFormat="1" ht="18" customHeight="1">
      <c r="A298" s="8" t="s">
        <v>796</v>
      </c>
      <c r="B298" s="13">
        <f>VLOOKUP($A298,業者詳細!$A$4:$Z$10032,2,)</f>
        <v>893</v>
      </c>
      <c r="C298" s="14" t="str">
        <f>VLOOKUP($A298,業者詳細!$A$4:$Z$10034,3,)</f>
        <v>ＪＲ東日本コンサルタンツ株式会社</v>
      </c>
      <c r="D298" s="13" t="str">
        <f>VLOOKUP($A298,業者詳細!$A$4:$Z$10034,8,)</f>
        <v>03-5435-7619</v>
      </c>
      <c r="E298" s="13" t="str">
        <f>VLOOKUP($A298,業者詳細!$A$4:$Z$10034,7,)</f>
        <v>外測</v>
      </c>
      <c r="F298" s="17" t="s">
        <v>852</v>
      </c>
      <c r="H298" s="22" t="str">
        <f>VLOOKUP($A298,電子入札登録状況!$A$1:$G$10000,6,FALSE)</f>
        <v>○</v>
      </c>
      <c r="I298" s="22">
        <f>VLOOKUP($A298,電子入札登録状況!$A$1:$G$10000,7,FALSE)</f>
        <v>838</v>
      </c>
    </row>
    <row r="299" spans="1:9" s="4" customFormat="1" ht="18" customHeight="1">
      <c r="A299" s="8" t="s">
        <v>1681</v>
      </c>
      <c r="B299" s="13">
        <f>VLOOKUP($A299,業者詳細!$A$4:$Z$10032,2,)</f>
        <v>1072</v>
      </c>
      <c r="C299" s="14" t="str">
        <f>VLOOKUP($A299,業者詳細!$A$4:$Z$10034,3,)</f>
        <v>株式会社ジェーエステック茨城営業所</v>
      </c>
      <c r="D299" s="13" t="str">
        <f>VLOOKUP($A299,業者詳細!$A$4:$Z$10034,8,)</f>
        <v>029-291-4531</v>
      </c>
      <c r="E299" s="13" t="str">
        <f>VLOOKUP($A299,業者詳細!$A$4:$Z$10034,7,)</f>
        <v>内測</v>
      </c>
      <c r="F299" s="17" t="s">
        <v>1319</v>
      </c>
      <c r="H299" s="22" t="str">
        <f>VLOOKUP($A299,電子入札登録状況!$A$1:$G$10000,6,FALSE)</f>
        <v>○</v>
      </c>
      <c r="I299" s="22">
        <f>VLOOKUP($A299,電子入札登録状況!$A$1:$G$10000,7,FALSE)</f>
        <v>831</v>
      </c>
    </row>
    <row r="300" spans="1:9" s="4" customFormat="1" ht="18" customHeight="1">
      <c r="A300" s="8" t="s">
        <v>374</v>
      </c>
      <c r="B300" s="13">
        <f>VLOOKUP($A300,業者詳細!$A$4:$Z$10032,2,)</f>
        <v>3592</v>
      </c>
      <c r="C300" s="14" t="str">
        <f>VLOOKUP($A300,業者詳細!$A$4:$Z$10034,3,)</f>
        <v>株式会社塩崎テクノブレイン</v>
      </c>
      <c r="D300" s="13" t="str">
        <f>VLOOKUP($A300,業者詳細!$A$4:$Z$10034,8,)</f>
        <v>0480-22-7891</v>
      </c>
      <c r="E300" s="13" t="str">
        <f>VLOOKUP($A300,業者詳細!$A$4:$Z$10034,7,)</f>
        <v>外測</v>
      </c>
      <c r="F300" s="17" t="s">
        <v>5783</v>
      </c>
      <c r="H300" s="22" t="e">
        <f>VLOOKUP($A300,電子入札登録状況!$A$1:$G$10000,6,FALSE)</f>
        <v>#N/A</v>
      </c>
      <c r="I300" s="22" t="e">
        <f>VLOOKUP($A300,電子入札登録状況!$A$1:$G$10000,7,FALSE)</f>
        <v>#N/A</v>
      </c>
    </row>
    <row r="301" spans="1:9" s="4" customFormat="1" ht="18" customHeight="1">
      <c r="A301" s="8" t="s">
        <v>2763</v>
      </c>
      <c r="B301" s="13">
        <f>VLOOKUP($A301,業者詳細!$A$4:$Z$10032,2,)</f>
        <v>8</v>
      </c>
      <c r="C301" s="14" t="str">
        <f>VLOOKUP($A301,業者詳細!$A$4:$Z$10034,3,)</f>
        <v>株式会社ジステック</v>
      </c>
      <c r="D301" s="13" t="str">
        <f>VLOOKUP($A301,業者詳細!$A$4:$Z$10034,8,)</f>
        <v>029-821-8750</v>
      </c>
      <c r="E301" s="13" t="str">
        <f>VLOOKUP($A301,業者詳細!$A$4:$Z$10034,7,)</f>
        <v>内測</v>
      </c>
      <c r="F301" s="17" t="s">
        <v>3784</v>
      </c>
      <c r="H301" s="22" t="str">
        <f>VLOOKUP($A301,電子入札登録状況!$A$1:$G$10000,6,FALSE)</f>
        <v>○</v>
      </c>
      <c r="I301" s="22">
        <f>VLOOKUP($A301,電子入札登録状況!$A$1:$G$10000,7,FALSE)</f>
        <v>301</v>
      </c>
    </row>
    <row r="302" spans="1:9" s="4" customFormat="1" ht="18" customHeight="1">
      <c r="A302" s="8" t="s">
        <v>3014</v>
      </c>
      <c r="B302" s="13">
        <f>VLOOKUP($A302,業者詳細!$A$4:$Z$10032,2,)</f>
        <v>3424</v>
      </c>
      <c r="C302" s="14" t="str">
        <f>VLOOKUP($A302,業者詳細!$A$4:$Z$10034,3,)</f>
        <v>システム企画設計株式会社</v>
      </c>
      <c r="D302" s="13" t="str">
        <f>VLOOKUP($A302,業者詳細!$A$4:$Z$10034,8,)</f>
        <v>022-291-5173</v>
      </c>
      <c r="E302" s="13" t="str">
        <f>VLOOKUP($A302,業者詳細!$A$4:$Z$10034,7,)</f>
        <v>外測</v>
      </c>
      <c r="F302" s="17" t="s">
        <v>5546</v>
      </c>
      <c r="H302" s="22" t="e">
        <f>VLOOKUP($A302,電子入札登録状況!$A$1:$G$10000,6,FALSE)</f>
        <v>#N/A</v>
      </c>
      <c r="I302" s="22" t="e">
        <f>VLOOKUP($A302,電子入札登録状況!$A$1:$G$10000,7,FALSE)</f>
        <v>#N/A</v>
      </c>
    </row>
    <row r="303" spans="1:9" s="5" customFormat="1" ht="18" customHeight="1">
      <c r="A303" s="9" t="s">
        <v>424</v>
      </c>
      <c r="B303" s="13">
        <f>VLOOKUP($A303,業者詳細!$A$4:$Z$10032,2,)</f>
        <v>3454</v>
      </c>
      <c r="C303" s="14" t="str">
        <f>VLOOKUP($A303,業者詳細!$A$4:$Z$10034,3,)</f>
        <v>株式会社シティ・プランニング</v>
      </c>
      <c r="D303" s="13" t="str">
        <f>VLOOKUP($A303,業者詳細!$A$4:$Z$10034,8,)</f>
        <v>03-5620-4371</v>
      </c>
      <c r="E303" s="13" t="str">
        <f>VLOOKUP($A303,業者詳細!$A$4:$Z$10034,7,)</f>
        <v>外測</v>
      </c>
      <c r="F303" s="18" t="s">
        <v>5606</v>
      </c>
      <c r="H303" s="22" t="e">
        <f>VLOOKUP($A303,電子入札登録状況!$A$1:$G$10000,6,FALSE)</f>
        <v>#N/A</v>
      </c>
      <c r="I303" s="22" t="e">
        <f>VLOOKUP($A303,電子入札登録状況!$A$1:$G$10000,7,FALSE)</f>
        <v>#N/A</v>
      </c>
    </row>
    <row r="304" spans="1:9" s="5" customFormat="1" ht="18" customHeight="1">
      <c r="A304" s="9" t="s">
        <v>2798</v>
      </c>
      <c r="B304" s="13">
        <f>VLOOKUP($A304,業者詳細!$A$4:$Z$10032,2,)</f>
        <v>30</v>
      </c>
      <c r="C304" s="14" t="str">
        <f>VLOOKUP($A304,業者詳細!$A$4:$Z$10034,3,)</f>
        <v>株式会社柴建築設計事務所</v>
      </c>
      <c r="D304" s="13" t="str">
        <f>VLOOKUP($A304,業者詳細!$A$4:$Z$10034,8,)</f>
        <v>029-227-0222</v>
      </c>
      <c r="E304" s="13" t="str">
        <f>VLOOKUP($A304,業者詳細!$A$4:$Z$10034,7,)</f>
        <v>内測</v>
      </c>
      <c r="F304" s="18" t="s">
        <v>2801</v>
      </c>
      <c r="H304" s="22" t="str">
        <f>VLOOKUP($A304,電子入札登録状況!$A$1:$G$10000,6,FALSE)</f>
        <v>○</v>
      </c>
      <c r="I304" s="22">
        <f>VLOOKUP($A304,電子入札登録状況!$A$1:$G$10000,7,FALSE)</f>
        <v>207</v>
      </c>
    </row>
    <row r="305" spans="1:9" s="4" customFormat="1" ht="18" customHeight="1">
      <c r="A305" s="8" t="s">
        <v>1033</v>
      </c>
      <c r="B305" s="13">
        <f>VLOOKUP($A305,業者詳細!$A$4:$Z$10032,2,)</f>
        <v>761</v>
      </c>
      <c r="C305" s="14" t="str">
        <f>VLOOKUP($A305,業者詳細!$A$4:$Z$10034,3,)</f>
        <v>株式会社地盤調査事務所</v>
      </c>
      <c r="D305" s="13" t="str">
        <f>VLOOKUP($A305,業者詳細!$A$4:$Z$10034,8,)</f>
        <v>042-582-7155</v>
      </c>
      <c r="E305" s="13" t="str">
        <f>VLOOKUP($A305,業者詳細!$A$4:$Z$10034,7,)</f>
        <v>外測</v>
      </c>
      <c r="F305" s="17" t="s">
        <v>143</v>
      </c>
      <c r="H305" s="22" t="e">
        <f>VLOOKUP($A305,電子入札登録状況!$A$1:$G$10000,6,FALSE)</f>
        <v>#N/A</v>
      </c>
      <c r="I305" s="22" t="e">
        <f>VLOOKUP($A305,電子入札登録状況!$A$1:$G$10000,7,FALSE)</f>
        <v>#N/A</v>
      </c>
    </row>
    <row r="306" spans="1:9" ht="18" customHeight="1">
      <c r="A306" s="8" t="s">
        <v>90</v>
      </c>
      <c r="B306" s="13">
        <f>VLOOKUP($A306,業者詳細!$A$4:$Z$10032,2,)</f>
        <v>10</v>
      </c>
      <c r="C306" s="14" t="str">
        <f>VLOOKUP($A306,業者詳細!$A$4:$Z$10034,3,)</f>
        <v>株式会社下川設計</v>
      </c>
      <c r="D306" s="13" t="str">
        <f>VLOOKUP($A306,業者詳細!$A$4:$Z$10034,8,)</f>
        <v>0299-83-1211</v>
      </c>
      <c r="E306" s="13" t="str">
        <f>VLOOKUP($A306,業者詳細!$A$4:$Z$10034,7,)</f>
        <v>内測</v>
      </c>
      <c r="F306" s="17" t="s">
        <v>634</v>
      </c>
      <c r="G306" s="4"/>
      <c r="H306" s="22" t="e">
        <f>VLOOKUP($A306,電子入札登録状況!$A$1:$G$10000,6,FALSE)</f>
        <v>#N/A</v>
      </c>
      <c r="I306" s="22" t="e">
        <f>VLOOKUP($A306,電子入札登録状況!$A$1:$G$10000,7,FALSE)</f>
        <v>#N/A</v>
      </c>
    </row>
    <row r="307" spans="1:9" s="4" customFormat="1" ht="18" customHeight="1">
      <c r="A307" s="8" t="s">
        <v>3570</v>
      </c>
      <c r="B307" s="13">
        <f>VLOOKUP($A307,業者詳細!$A$4:$Z$10032,2,)</f>
        <v>3047</v>
      </c>
      <c r="C307" s="14" t="str">
        <f>VLOOKUP($A307,業者詳細!$A$4:$Z$10034,3,)</f>
        <v>社会システム株式会社</v>
      </c>
      <c r="D307" s="13" t="str">
        <f>VLOOKUP($A307,業者詳細!$A$4:$Z$10034,8,)</f>
        <v>03-5791-1133</v>
      </c>
      <c r="E307" s="13" t="str">
        <f>VLOOKUP($A307,業者詳細!$A$4:$Z$10034,7,)</f>
        <v>外測</v>
      </c>
      <c r="F307" s="17" t="s">
        <v>3787</v>
      </c>
      <c r="H307" s="22" t="e">
        <f>VLOOKUP($A307,電子入札登録状況!$A$1:$G$10000,6,FALSE)</f>
        <v>#N/A</v>
      </c>
      <c r="I307" s="22" t="e">
        <f>VLOOKUP($A307,電子入札登録状況!$A$1:$G$10000,7,FALSE)</f>
        <v>#N/A</v>
      </c>
    </row>
    <row r="308" spans="1:9" s="4" customFormat="1" ht="18" customHeight="1">
      <c r="A308" s="8" t="s">
        <v>5848</v>
      </c>
      <c r="B308" s="13">
        <f>VLOOKUP($A308,業者詳細!$A$4:$Z$10032,2,)</f>
        <v>3636</v>
      </c>
      <c r="C308" s="14" t="str">
        <f>VLOOKUP($A308,業者詳細!$A$4:$Z$10034,3,)</f>
        <v>株式会社ジャスト</v>
      </c>
      <c r="D308" s="13" t="str">
        <f>VLOOKUP($A308,業者詳細!$A$4:$Z$10034,8,)</f>
        <v>045-911-9669</v>
      </c>
      <c r="E308" s="13" t="str">
        <f>VLOOKUP($A308,業者詳細!$A$4:$Z$10034,7,)</f>
        <v>外測</v>
      </c>
      <c r="F308" s="17" t="s">
        <v>3070</v>
      </c>
      <c r="H308" s="22" t="e">
        <f>VLOOKUP($A308,電子入札登録状況!$A$1:$G$10000,6,FALSE)</f>
        <v>#N/A</v>
      </c>
      <c r="I308" s="22" t="e">
        <f>VLOOKUP($A308,電子入札登録状況!$A$1:$G$10000,7,FALSE)</f>
        <v>#N/A</v>
      </c>
    </row>
    <row r="309" spans="1:9" s="4" customFormat="1" ht="18" customHeight="1">
      <c r="A309" s="8" t="s">
        <v>3482</v>
      </c>
      <c r="B309" s="13">
        <f>VLOOKUP($A309,業者詳細!$A$4:$Z$10032,2,)</f>
        <v>3143</v>
      </c>
      <c r="C309" s="14" t="str">
        <f>VLOOKUP($A309,業者詳細!$A$4:$Z$10034,3,)</f>
        <v>株式会社　松栄設計</v>
      </c>
      <c r="D309" s="13" t="str">
        <f>VLOOKUP($A309,業者詳細!$A$4:$Z$10034,8,)</f>
        <v>029-285-6111</v>
      </c>
      <c r="E309" s="13" t="str">
        <f>VLOOKUP($A309,業者詳細!$A$4:$Z$10034,7,)</f>
        <v>内測</v>
      </c>
      <c r="F309" s="17" t="s">
        <v>2377</v>
      </c>
      <c r="H309" s="22" t="e">
        <f>VLOOKUP($A309,電子入札登録状況!$A$1:$G$10000,6,FALSE)</f>
        <v>#N/A</v>
      </c>
      <c r="I309" s="22" t="e">
        <f>VLOOKUP($A309,電子入札登録状況!$A$1:$G$10000,7,FALSE)</f>
        <v>#N/A</v>
      </c>
    </row>
    <row r="310" spans="1:9" s="4" customFormat="1" ht="18" customHeight="1">
      <c r="A310" s="8" t="s">
        <v>750</v>
      </c>
      <c r="B310" s="13">
        <f>VLOOKUP($A310,業者詳細!$A$4:$Z$10032,2,)</f>
        <v>2036</v>
      </c>
      <c r="C310" s="14" t="str">
        <f>VLOOKUP($A310,業者詳細!$A$4:$Z$10034,3,)</f>
        <v>株式会社城西測量設計</v>
      </c>
      <c r="D310" s="13" t="str">
        <f>VLOOKUP($A310,業者詳細!$A$4:$Z$10034,8,)</f>
        <v>0296-54-5668</v>
      </c>
      <c r="E310" s="13" t="str">
        <f>VLOOKUP($A310,業者詳細!$A$4:$Z$10034,7,)</f>
        <v>内測</v>
      </c>
      <c r="F310" s="17" t="s">
        <v>5657</v>
      </c>
      <c r="H310" s="22" t="e">
        <f>VLOOKUP($A310,電子入札登録状況!$A$1:$G$10000,6,FALSE)</f>
        <v>#N/A</v>
      </c>
      <c r="I310" s="22" t="e">
        <f>VLOOKUP($A310,電子入札登録状況!$A$1:$G$10000,7,FALSE)</f>
        <v>#N/A</v>
      </c>
    </row>
    <row r="311" spans="1:9" s="4" customFormat="1" ht="18" customHeight="1">
      <c r="A311" s="8" t="s">
        <v>2693</v>
      </c>
      <c r="B311" s="13">
        <f>VLOOKUP($A311,業者詳細!$A$4:$Z$10032,2,)</f>
        <v>3370</v>
      </c>
      <c r="C311" s="14" t="str">
        <f>VLOOKUP($A311,業者詳細!$A$4:$Z$10034,3,)</f>
        <v>株式会社翔設計</v>
      </c>
      <c r="D311" s="13" t="str">
        <f>VLOOKUP($A311,業者詳細!$A$4:$Z$10034,8,)</f>
        <v>03-5410-2525</v>
      </c>
      <c r="E311" s="13" t="str">
        <f>VLOOKUP($A311,業者詳細!$A$4:$Z$10034,7,)</f>
        <v>外測</v>
      </c>
      <c r="F311" s="17" t="s">
        <v>4504</v>
      </c>
      <c r="G311" s="2"/>
      <c r="H311" s="22" t="e">
        <f>VLOOKUP($A311,電子入札登録状況!$A$1:$G$10000,6,FALSE)</f>
        <v>#N/A</v>
      </c>
      <c r="I311" s="22" t="e">
        <f>VLOOKUP($A311,電子入札登録状況!$A$1:$G$10000,7,FALSE)</f>
        <v>#N/A</v>
      </c>
    </row>
    <row r="312" spans="1:9" s="4" customFormat="1" ht="18" customHeight="1">
      <c r="A312" s="8" t="s">
        <v>2426</v>
      </c>
      <c r="B312" s="13">
        <f>VLOOKUP($A312,業者詳細!$A$4:$Z$10032,2,)</f>
        <v>90</v>
      </c>
      <c r="C312" s="14" t="str">
        <f>VLOOKUP($A312,業者詳細!$A$4:$Z$10034,3,)</f>
        <v>常磐地下工業株式会社</v>
      </c>
      <c r="D312" s="13" t="str">
        <f>VLOOKUP($A312,業者詳細!$A$4:$Z$10034,8,)</f>
        <v>0294-22-8196</v>
      </c>
      <c r="E312" s="13" t="str">
        <f>VLOOKUP($A312,業者詳細!$A$4:$Z$10034,7,)</f>
        <v>内測</v>
      </c>
      <c r="F312" s="17" t="s">
        <v>2112</v>
      </c>
      <c r="H312" s="22" t="str">
        <f>VLOOKUP($A312,電子入札登録状況!$A$1:$G$10000,6,FALSE)</f>
        <v>○</v>
      </c>
      <c r="I312" s="22">
        <f>VLOOKUP($A312,電子入札登録状況!$A$1:$G$10000,7,FALSE)</f>
        <v>43</v>
      </c>
    </row>
    <row r="313" spans="1:9" s="4" customFormat="1" ht="18" customHeight="1">
      <c r="A313" s="8" t="s">
        <v>2047</v>
      </c>
      <c r="B313" s="13">
        <f>VLOOKUP($A313,業者詳細!$A$4:$Z$10032,2,)</f>
        <v>40</v>
      </c>
      <c r="C313" s="14" t="str">
        <f>VLOOKUP($A313,業者詳細!$A$4:$Z$10034,3,)</f>
        <v>城北測量設計株式会社常陸大宮営業所</v>
      </c>
      <c r="D313" s="13" t="str">
        <f>VLOOKUP($A313,業者詳細!$A$4:$Z$10034,8,)</f>
        <v>0295-53-7793</v>
      </c>
      <c r="E313" s="13" t="str">
        <f>VLOOKUP($A313,業者詳細!$A$4:$Z$10034,7,)</f>
        <v>市測</v>
      </c>
      <c r="F313" s="17" t="s">
        <v>1671</v>
      </c>
      <c r="H313" s="22" t="str">
        <f>VLOOKUP($A313,電子入札登録状況!$A$1:$G$10000,6,FALSE)</f>
        <v>○</v>
      </c>
      <c r="I313" s="22">
        <f>VLOOKUP($A313,電子入札登録状況!$A$1:$G$10000,7,FALSE)</f>
        <v>5</v>
      </c>
    </row>
    <row r="314" spans="1:9" s="4" customFormat="1" ht="18" customHeight="1">
      <c r="A314" s="8" t="s">
        <v>50</v>
      </c>
      <c r="B314" s="13">
        <f>VLOOKUP($A314,業者詳細!$A$4:$Z$10032,2,)</f>
        <v>359</v>
      </c>
      <c r="C314" s="14" t="str">
        <f>VLOOKUP($A314,業者詳細!$A$4:$Z$10034,3,)</f>
        <v>株式会社常陽産業研究所</v>
      </c>
      <c r="D314" s="13" t="str">
        <f>VLOOKUP($A314,業者詳細!$A$4:$Z$10034,8,)</f>
        <v>029-233-6731</v>
      </c>
      <c r="E314" s="13" t="str">
        <f>VLOOKUP($A314,業者詳細!$A$4:$Z$10034,7,)</f>
        <v>内測</v>
      </c>
      <c r="F314" s="17" t="s">
        <v>695</v>
      </c>
      <c r="H314" s="22" t="str">
        <f>VLOOKUP($A314,電子入札登録状況!$A$1:$G$10000,6,FALSE)</f>
        <v>○</v>
      </c>
      <c r="I314" s="22">
        <f>VLOOKUP($A314,電子入札登録状況!$A$1:$G$10000,7,FALSE)</f>
        <v>698</v>
      </c>
    </row>
    <row r="315" spans="1:9" s="5" customFormat="1" ht="18" customHeight="1">
      <c r="A315" s="9" t="s">
        <v>2421</v>
      </c>
      <c r="B315" s="13">
        <f>VLOOKUP($A315,業者詳細!$A$4:$Z$10032,2,)</f>
        <v>72</v>
      </c>
      <c r="C315" s="14" t="str">
        <f>VLOOKUP($A315,業者詳細!$A$4:$Z$10034,3,)</f>
        <v>常陽測量設計株式会社</v>
      </c>
      <c r="D315" s="13" t="str">
        <f>VLOOKUP($A315,業者詳細!$A$4:$Z$10034,8,)</f>
        <v>029-824-4110</v>
      </c>
      <c r="E315" s="13" t="str">
        <f>VLOOKUP($A315,業者詳細!$A$4:$Z$10034,7,)</f>
        <v>内測</v>
      </c>
      <c r="F315" s="18" t="s">
        <v>1545</v>
      </c>
      <c r="H315" s="22" t="e">
        <f>VLOOKUP($A315,電子入札登録状況!$A$1:$G$10000,6,FALSE)</f>
        <v>#N/A</v>
      </c>
      <c r="I315" s="22" t="e">
        <f>VLOOKUP($A315,電子入札登録状況!$A$1:$G$10000,7,FALSE)</f>
        <v>#N/A</v>
      </c>
    </row>
    <row r="316" spans="1:9" s="4" customFormat="1" ht="18" customHeight="1">
      <c r="A316" s="8" t="s">
        <v>1143</v>
      </c>
      <c r="B316" s="13">
        <f>VLOOKUP($A316,業者詳細!$A$4:$Z$10032,2,)</f>
        <v>676</v>
      </c>
      <c r="C316" s="14" t="str">
        <f>VLOOKUP($A316,業者詳細!$A$4:$Z$10034,3,)</f>
        <v>昭和株式会社茨城営業所</v>
      </c>
      <c r="D316" s="13" t="str">
        <f>VLOOKUP($A316,業者詳細!$A$4:$Z$10034,8,)</f>
        <v>029-233-2922</v>
      </c>
      <c r="E316" s="13" t="str">
        <f>VLOOKUP($A316,業者詳細!$A$4:$Z$10034,7,)</f>
        <v>内測</v>
      </c>
      <c r="F316" s="17" t="s">
        <v>2538</v>
      </c>
      <c r="H316" s="22" t="str">
        <f>VLOOKUP($A316,電子入札登録状況!$A$1:$G$10000,6,FALSE)</f>
        <v>○</v>
      </c>
      <c r="I316" s="22">
        <f>VLOOKUP($A316,電子入札登録状況!$A$1:$G$10000,7,FALSE)</f>
        <v>264</v>
      </c>
    </row>
    <row r="317" spans="1:9" s="4" customFormat="1" ht="18" customHeight="1">
      <c r="A317" s="8" t="s">
        <v>1482</v>
      </c>
      <c r="B317" s="13">
        <f>VLOOKUP($A317,業者詳細!$A$4:$Z$10032,2,)</f>
        <v>3146</v>
      </c>
      <c r="C317" s="14" t="str">
        <f>VLOOKUP($A317,業者詳細!$A$4:$Z$10034,3,)</f>
        <v>株式会社昭和設計東京事務所</v>
      </c>
      <c r="D317" s="13" t="str">
        <f>VLOOKUP($A317,業者詳細!$A$4:$Z$10034,8,)</f>
        <v>03-4531-1290</v>
      </c>
      <c r="E317" s="13" t="str">
        <f>VLOOKUP($A317,業者詳細!$A$4:$Z$10034,7,)</f>
        <v>外測</v>
      </c>
      <c r="F317" s="17" t="s">
        <v>557</v>
      </c>
      <c r="H317" s="22" t="e">
        <f>VLOOKUP($A317,電子入札登録状況!$A$1:$G$10000,6,FALSE)</f>
        <v>#N/A</v>
      </c>
      <c r="I317" s="22" t="e">
        <f>VLOOKUP($A317,電子入札登録状況!$A$1:$G$10000,7,FALSE)</f>
        <v>#N/A</v>
      </c>
    </row>
    <row r="318" spans="1:9" s="4" customFormat="1" ht="18" customHeight="1">
      <c r="A318" s="8" t="s">
        <v>2387</v>
      </c>
      <c r="B318" s="13">
        <f>VLOOKUP($A318,業者詳細!$A$4:$Z$10032,2,)</f>
        <v>2259</v>
      </c>
      <c r="C318" s="14" t="str">
        <f>VLOOKUP($A318,業者詳細!$A$4:$Z$10034,3,)</f>
        <v>白井企画株式会社茨城営業所</v>
      </c>
      <c r="D318" s="13" t="str">
        <f>VLOOKUP($A318,業者詳細!$A$4:$Z$10034,8,)</f>
        <v>0280-32-6662</v>
      </c>
      <c r="E318" s="13" t="str">
        <f>VLOOKUP($A318,業者詳細!$A$4:$Z$10034,7,)</f>
        <v>内測</v>
      </c>
      <c r="F318" s="17" t="s">
        <v>2008</v>
      </c>
      <c r="H318" s="22" t="str">
        <f>VLOOKUP($A318,電子入札登録状況!$A$1:$G$10000,6,FALSE)</f>
        <v>○</v>
      </c>
      <c r="I318" s="22">
        <f>VLOOKUP($A318,電子入札登録状況!$A$1:$G$10000,7,FALSE)</f>
        <v>861</v>
      </c>
    </row>
    <row r="319" spans="1:9" s="4" customFormat="1" ht="18" customHeight="1">
      <c r="A319" s="8" t="s">
        <v>2074</v>
      </c>
      <c r="B319" s="13">
        <f>VLOOKUP($A319,業者詳細!$A$4:$Z$10032,2,)</f>
        <v>68</v>
      </c>
      <c r="C319" s="14" t="str">
        <f>VLOOKUP($A319,業者詳細!$A$4:$Z$10034,3,)</f>
        <v>株式会社進栄測量社</v>
      </c>
      <c r="D319" s="13" t="str">
        <f>VLOOKUP($A319,業者詳細!$A$4:$Z$10034,8,)</f>
        <v>029-233-2772</v>
      </c>
      <c r="E319" s="13" t="str">
        <f>VLOOKUP($A319,業者詳細!$A$4:$Z$10034,7,)</f>
        <v>内測</v>
      </c>
      <c r="F319" s="17" t="s">
        <v>2884</v>
      </c>
      <c r="H319" s="22" t="str">
        <f>VLOOKUP($A319,電子入札登録状況!$A$1:$G$10000,6,FALSE)</f>
        <v>○</v>
      </c>
      <c r="I319" s="22">
        <f>VLOOKUP($A319,電子入札登録状況!$A$1:$G$10000,7,FALSE)</f>
        <v>426</v>
      </c>
    </row>
    <row r="320" spans="1:9" s="4" customFormat="1" ht="18" customHeight="1">
      <c r="A320" s="9" t="s">
        <v>2194</v>
      </c>
      <c r="B320" s="13">
        <f>VLOOKUP($A320,業者詳細!$A$4:$Z$10032,2,)</f>
        <v>2380</v>
      </c>
      <c r="C320" s="14" t="str">
        <f>VLOOKUP($A320,業者詳細!$A$4:$Z$10034,3,)</f>
        <v>株式会社新開発エンジニアリング</v>
      </c>
      <c r="D320" s="13" t="str">
        <f>VLOOKUP($A320,業者詳細!$A$4:$Z$10034,8,)</f>
        <v>029-874-3365</v>
      </c>
      <c r="E320" s="13" t="str">
        <f>VLOOKUP($A320,業者詳細!$A$4:$Z$10034,7,)</f>
        <v>内測</v>
      </c>
      <c r="F320" s="18" t="s">
        <v>479</v>
      </c>
      <c r="G320" s="5"/>
      <c r="H320" s="22" t="str">
        <f>VLOOKUP($A320,電子入札登録状況!$A$1:$G$10000,6,FALSE)</f>
        <v>○</v>
      </c>
      <c r="I320" s="22">
        <f>VLOOKUP($A320,電子入札登録状況!$A$1:$G$10000,7,FALSE)</f>
        <v>785</v>
      </c>
    </row>
    <row r="321" spans="1:9" s="4" customFormat="1" ht="18" customHeight="1">
      <c r="A321" s="8" t="s">
        <v>1905</v>
      </c>
      <c r="B321" s="13">
        <f>VLOOKUP($A321,業者詳細!$A$4:$Z$10032,2,)</f>
        <v>914</v>
      </c>
      <c r="C321" s="14" t="str">
        <f>VLOOKUP($A321,業者詳細!$A$4:$Z$10034,3,)</f>
        <v>株式会社新環境設計</v>
      </c>
      <c r="D321" s="13" t="str">
        <f>VLOOKUP($A321,業者詳細!$A$4:$Z$10034,8,)</f>
        <v>03-5800-0321</v>
      </c>
      <c r="E321" s="13" t="str">
        <f>VLOOKUP($A321,業者詳細!$A$4:$Z$10034,7,)</f>
        <v>外測</v>
      </c>
      <c r="F321" s="17" t="s">
        <v>1700</v>
      </c>
      <c r="H321" s="22" t="e">
        <f>VLOOKUP($A321,電子入札登録状況!$A$1:$G$10000,6,FALSE)</f>
        <v>#N/A</v>
      </c>
      <c r="I321" s="22" t="e">
        <f>VLOOKUP($A321,電子入札登録状況!$A$1:$G$10000,7,FALSE)</f>
        <v>#N/A</v>
      </c>
    </row>
    <row r="322" spans="1:9" s="4" customFormat="1" ht="18" customHeight="1">
      <c r="A322" s="8" t="s">
        <v>1878</v>
      </c>
      <c r="B322" s="13">
        <f>VLOOKUP($A322,業者詳細!$A$4:$Z$10032,2,)</f>
        <v>903</v>
      </c>
      <c r="C322" s="14" t="str">
        <f>VLOOKUP($A322,業者詳細!$A$4:$Z$10034,3,)</f>
        <v>株式会社シン技術コンサル北関東支店</v>
      </c>
      <c r="D322" s="13" t="str">
        <f>VLOOKUP($A322,業者詳細!$A$4:$Z$10034,8,)</f>
        <v>0270-65-2777</v>
      </c>
      <c r="E322" s="13" t="str">
        <f>VLOOKUP($A322,業者詳細!$A$4:$Z$10034,7,)</f>
        <v>外測</v>
      </c>
      <c r="F322" s="17" t="s">
        <v>1558</v>
      </c>
      <c r="H322" s="22" t="e">
        <f>VLOOKUP($A322,電子入札登録状況!$A$1:$G$10000,6,FALSE)</f>
        <v>#N/A</v>
      </c>
      <c r="I322" s="22" t="e">
        <f>VLOOKUP($A322,電子入札登録状況!$A$1:$G$10000,7,FALSE)</f>
        <v>#N/A</v>
      </c>
    </row>
    <row r="323" spans="1:9" s="4" customFormat="1" ht="18" customHeight="1">
      <c r="A323" s="8" t="s">
        <v>42</v>
      </c>
      <c r="B323" s="13">
        <f>VLOOKUP($A323,業者詳細!$A$4:$Z$10032,2,)</f>
        <v>287</v>
      </c>
      <c r="C323" s="14" t="str">
        <f>VLOOKUP($A323,業者詳細!$A$4:$Z$10034,3,)</f>
        <v>株式会社眞建築設計室</v>
      </c>
      <c r="D323" s="13" t="str">
        <f>VLOOKUP($A323,業者詳細!$A$4:$Z$10034,8,)</f>
        <v>029-304-5600</v>
      </c>
      <c r="E323" s="13" t="str">
        <f>VLOOKUP($A323,業者詳細!$A$4:$Z$10034,7,)</f>
        <v>内測</v>
      </c>
      <c r="F323" s="17" t="s">
        <v>1503</v>
      </c>
      <c r="H323" s="22" t="str">
        <f>VLOOKUP($A323,電子入札登録状況!$A$1:$G$10000,6,FALSE)</f>
        <v>○</v>
      </c>
      <c r="I323" s="22">
        <f>VLOOKUP($A323,電子入札登録状況!$A$1:$G$10000,7,FALSE)</f>
        <v>190</v>
      </c>
    </row>
    <row r="324" spans="1:9" s="4" customFormat="1" ht="18" customHeight="1">
      <c r="A324" s="8" t="s">
        <v>1346</v>
      </c>
      <c r="B324" s="13">
        <f>VLOOKUP($A324,業者詳細!$A$4:$Z$10032,2,)</f>
        <v>1002</v>
      </c>
      <c r="C324" s="14" t="str">
        <f>VLOOKUP($A324,業者詳細!$A$4:$Z$10034,3,)</f>
        <v>伸光エンジニアリング株式会社茨城営業所</v>
      </c>
      <c r="D324" s="13" t="str">
        <f>VLOOKUP($A324,業者詳細!$A$4:$Z$10034,8,)</f>
        <v>029-886-8121</v>
      </c>
      <c r="E324" s="13" t="str">
        <f>VLOOKUP($A324,業者詳細!$A$4:$Z$10034,7,)</f>
        <v>内測</v>
      </c>
      <c r="F324" s="17" t="s">
        <v>268</v>
      </c>
      <c r="H324" s="22" t="str">
        <f>VLOOKUP($A324,電子入札登録状況!$A$1:$G$10000,6,FALSE)</f>
        <v>○</v>
      </c>
      <c r="I324" s="22">
        <f>VLOOKUP($A324,電子入札登録状況!$A$1:$G$10000,7,FALSE)</f>
        <v>513</v>
      </c>
    </row>
    <row r="325" spans="1:9" s="4" customFormat="1" ht="18" customHeight="1">
      <c r="A325" s="8" t="s">
        <v>2172</v>
      </c>
      <c r="B325" s="13">
        <f>VLOOKUP($A325,業者詳細!$A$4:$Z$10032,2,)</f>
        <v>157</v>
      </c>
      <c r="C325" s="14" t="str">
        <f>VLOOKUP($A325,業者詳細!$A$4:$Z$10034,3,)</f>
        <v>株式会社新星コンサルタント</v>
      </c>
      <c r="D325" s="13" t="str">
        <f>VLOOKUP($A325,業者詳細!$A$4:$Z$10034,8,)</f>
        <v>0297-42-3333</v>
      </c>
      <c r="E325" s="13" t="str">
        <f>VLOOKUP($A325,業者詳細!$A$4:$Z$10034,7,)</f>
        <v>内測</v>
      </c>
      <c r="F325" s="17" t="s">
        <v>1466</v>
      </c>
      <c r="H325" s="22" t="e">
        <f>VLOOKUP($A325,電子入札登録状況!$A$1:$G$10000,6,FALSE)</f>
        <v>#N/A</v>
      </c>
      <c r="I325" s="22" t="e">
        <f>VLOOKUP($A325,電子入札登録状況!$A$1:$G$10000,7,FALSE)</f>
        <v>#N/A</v>
      </c>
    </row>
    <row r="326" spans="1:9" s="4" customFormat="1" ht="18" customHeight="1">
      <c r="A326" s="8" t="s">
        <v>549</v>
      </c>
      <c r="B326" s="13">
        <f>VLOOKUP($A326,業者詳細!$A$4:$Z$10032,2,)</f>
        <v>1266</v>
      </c>
      <c r="C326" s="14" t="str">
        <f>VLOOKUP($A326,業者詳細!$A$4:$Z$10034,3,)</f>
        <v>新都市設計株式会社茨城事務所</v>
      </c>
      <c r="D326" s="13" t="str">
        <f>VLOOKUP($A326,業者詳細!$A$4:$Z$10034,8,)</f>
        <v>029-817-1058</v>
      </c>
      <c r="E326" s="13" t="str">
        <f>VLOOKUP($A326,業者詳細!$A$4:$Z$10034,7,)</f>
        <v>内測</v>
      </c>
      <c r="F326" s="17" t="s">
        <v>2211</v>
      </c>
      <c r="H326" s="22" t="str">
        <f>VLOOKUP($A326,電子入札登録状況!$A$1:$G$10000,6,FALSE)</f>
        <v>○</v>
      </c>
      <c r="I326" s="22">
        <f>VLOOKUP($A326,電子入札登録状況!$A$1:$G$10000,7,FALSE)</f>
        <v>211</v>
      </c>
    </row>
    <row r="327" spans="1:9" s="4" customFormat="1" ht="18" customHeight="1">
      <c r="A327" s="9" t="s">
        <v>523</v>
      </c>
      <c r="B327" s="13">
        <f>VLOOKUP($A327,業者詳細!$A$4:$Z$10032,2,)</f>
        <v>2570</v>
      </c>
      <c r="C327" s="14" t="str">
        <f>VLOOKUP($A327,業者詳細!$A$4:$Z$10034,3,)</f>
        <v>新日本環境調査株式会社</v>
      </c>
      <c r="D327" s="13" t="str">
        <f>VLOOKUP($A327,業者詳細!$A$4:$Z$10034,8,)</f>
        <v>03-3707-4105</v>
      </c>
      <c r="E327" s="13" t="str">
        <f>VLOOKUP($A327,業者詳細!$A$4:$Z$10034,7,)</f>
        <v>外測</v>
      </c>
      <c r="F327" s="18" t="s">
        <v>1201</v>
      </c>
      <c r="G327" s="5"/>
      <c r="H327" s="22" t="e">
        <f>VLOOKUP($A327,電子入札登録状況!$A$1:$G$10000,6,FALSE)</f>
        <v>#N/A</v>
      </c>
      <c r="I327" s="22" t="e">
        <f>VLOOKUP($A327,電子入札登録状況!$A$1:$G$10000,7,FALSE)</f>
        <v>#N/A</v>
      </c>
    </row>
    <row r="328" spans="1:9" s="4" customFormat="1" ht="18" customHeight="1">
      <c r="A328" s="8" t="s">
        <v>1924</v>
      </c>
      <c r="B328" s="13">
        <f>VLOOKUP($A328,業者詳細!$A$4:$Z$10032,2,)</f>
        <v>958</v>
      </c>
      <c r="C328" s="14" t="str">
        <f>VLOOKUP($A328,業者詳細!$A$4:$Z$10034,3,)</f>
        <v>新日本設計株式会社水戸営業所</v>
      </c>
      <c r="D328" s="13" t="str">
        <f>VLOOKUP($A328,業者詳細!$A$4:$Z$10034,8,)</f>
        <v>029-222-2482</v>
      </c>
      <c r="E328" s="13" t="str">
        <f>VLOOKUP($A328,業者詳細!$A$4:$Z$10034,7,)</f>
        <v>内測</v>
      </c>
      <c r="F328" s="17" t="s">
        <v>1059</v>
      </c>
      <c r="H328" s="22" t="str">
        <f>VLOOKUP($A328,電子入札登録状況!$A$1:$G$10000,6,FALSE)</f>
        <v>○</v>
      </c>
      <c r="I328" s="22">
        <f>VLOOKUP($A328,電子入札登録状況!$A$1:$G$10000,7,FALSE)</f>
        <v>367</v>
      </c>
    </row>
    <row r="329" spans="1:9" s="4" customFormat="1" ht="18" customHeight="1">
      <c r="A329" s="8" t="s">
        <v>277</v>
      </c>
      <c r="B329" s="13">
        <f>VLOOKUP($A329,業者詳細!$A$4:$Z$10032,2,)</f>
        <v>1163</v>
      </c>
      <c r="C329" s="14" t="str">
        <f>VLOOKUP($A329,業者詳細!$A$4:$Z$10034,3,)</f>
        <v>株式会社森林テクニクス</v>
      </c>
      <c r="D329" s="13" t="str">
        <f>VLOOKUP($A329,業者詳細!$A$4:$Z$10034,8,)</f>
        <v>03-5840-8814</v>
      </c>
      <c r="E329" s="13" t="str">
        <f>VLOOKUP($A329,業者詳細!$A$4:$Z$10034,7,)</f>
        <v>外測</v>
      </c>
      <c r="F329" s="17" t="s">
        <v>18</v>
      </c>
      <c r="H329" s="22" t="e">
        <f>VLOOKUP($A329,電子入札登録状況!$A$1:$G$10000,6,FALSE)</f>
        <v>#N/A</v>
      </c>
      <c r="I329" s="22" t="e">
        <f>VLOOKUP($A329,電子入札登録状況!$A$1:$G$10000,7,FALSE)</f>
        <v>#N/A</v>
      </c>
    </row>
    <row r="330" spans="1:9" s="4" customFormat="1" ht="18" customHeight="1">
      <c r="A330" s="8" t="s">
        <v>2563</v>
      </c>
      <c r="B330" s="13">
        <f>VLOOKUP($A330,業者詳細!$A$4:$Z$10032,2,)</f>
        <v>183</v>
      </c>
      <c r="C330" s="14" t="str">
        <f>VLOOKUP($A330,業者詳細!$A$4:$Z$10034,3,)</f>
        <v>株式会社新和技研コンサルタント</v>
      </c>
      <c r="D330" s="13" t="str">
        <f>VLOOKUP($A330,業者詳細!$A$4:$Z$10034,8,)</f>
        <v>0294-28-5051</v>
      </c>
      <c r="E330" s="13" t="str">
        <f>VLOOKUP($A330,業者詳細!$A$4:$Z$10034,7,)</f>
        <v>内測</v>
      </c>
      <c r="F330" s="17" t="s">
        <v>3005</v>
      </c>
      <c r="H330" s="22" t="e">
        <f>VLOOKUP($A330,電子入札登録状況!$A$1:$G$10000,6,FALSE)</f>
        <v>#N/A</v>
      </c>
      <c r="I330" s="22" t="e">
        <f>VLOOKUP($A330,電子入札登録状況!$A$1:$G$10000,7,FALSE)</f>
        <v>#N/A</v>
      </c>
    </row>
    <row r="331" spans="1:9" ht="18" customHeight="1">
      <c r="A331" s="7"/>
      <c r="B331" s="12"/>
      <c r="C331" s="12"/>
      <c r="D331" s="12"/>
      <c r="E331" s="12"/>
      <c r="F331" s="16" t="s">
        <v>3268</v>
      </c>
    </row>
    <row r="332" spans="1:9" s="4" customFormat="1" ht="18" customHeight="1">
      <c r="A332" s="8" t="s">
        <v>1756</v>
      </c>
      <c r="B332" s="13">
        <f>VLOOKUP($A332,業者詳細!$A$4:$Z$10032,2,)</f>
        <v>35</v>
      </c>
      <c r="C332" s="14" t="str">
        <f>VLOOKUP($A332,業者詳細!$A$4:$Z$10034,3,)</f>
        <v>株式会社水工エンジニアリング大宮営業所</v>
      </c>
      <c r="D332" s="13" t="str">
        <f>VLOOKUP($A332,業者詳細!$A$4:$Z$10034,8,)</f>
        <v>0295-58-7550</v>
      </c>
      <c r="E332" s="13" t="str">
        <f>VLOOKUP($A332,業者詳細!$A$4:$Z$10034,7,)</f>
        <v>市測</v>
      </c>
      <c r="F332" s="17" t="s">
        <v>317</v>
      </c>
      <c r="H332" s="22" t="str">
        <f>VLOOKUP($A332,電子入札登録状況!$A$1:$G$10000,6,FALSE)</f>
        <v>○</v>
      </c>
      <c r="I332" s="22">
        <f>VLOOKUP($A332,電子入札登録状況!$A$1:$G$10000,7,FALSE)</f>
        <v>84</v>
      </c>
    </row>
    <row r="333" spans="1:9" s="4" customFormat="1" ht="18" customHeight="1">
      <c r="A333" s="8" t="s">
        <v>4479</v>
      </c>
      <c r="B333" s="13">
        <f>VLOOKUP($A333,業者詳細!$A$4:$Z$10032,2,)</f>
        <v>3613</v>
      </c>
      <c r="C333" s="14" t="str">
        <f>VLOOKUP($A333,業者詳細!$A$4:$Z$10034,3,)</f>
        <v>株式会社水文環境</v>
      </c>
      <c r="D333" s="13" t="str">
        <f>VLOOKUP($A333,業者詳細!$A$4:$Z$10034,8,)</f>
        <v>03-5829-6821</v>
      </c>
      <c r="E333" s="13" t="str">
        <f>VLOOKUP($A333,業者詳細!$A$4:$Z$10034,7,)</f>
        <v>外測</v>
      </c>
      <c r="F333" s="17" t="s">
        <v>2461</v>
      </c>
      <c r="H333" s="22" t="e">
        <f>VLOOKUP($A333,電子入札登録状況!$A$1:$G$10000,6,FALSE)</f>
        <v>#N/A</v>
      </c>
      <c r="I333" s="22" t="e">
        <f>VLOOKUP($A333,電子入札登録状況!$A$1:$G$10000,7,FALSE)</f>
        <v>#N/A</v>
      </c>
    </row>
    <row r="334" spans="1:9" s="4" customFormat="1" ht="18" customHeight="1">
      <c r="A334" s="8" t="s">
        <v>3888</v>
      </c>
      <c r="B334" s="13">
        <f>VLOOKUP($A334,業者詳細!$A$4:$Z$10032,2,)</f>
        <v>3384</v>
      </c>
      <c r="C334" s="14" t="str">
        <f>VLOOKUP($A334,業者詳細!$A$4:$Z$10034,3,)</f>
        <v>株式会社杉原設計事務所</v>
      </c>
      <c r="D334" s="13" t="str">
        <f>VLOOKUP($A334,業者詳細!$A$4:$Z$10034,8,)</f>
        <v>03-3357-0432</v>
      </c>
      <c r="E334" s="13" t="str">
        <f>VLOOKUP($A334,業者詳細!$A$4:$Z$10034,7,)</f>
        <v>外測</v>
      </c>
      <c r="F334" s="17" t="s">
        <v>5174</v>
      </c>
      <c r="H334" s="22" t="e">
        <f>VLOOKUP($A334,電子入札登録状況!$A$1:$G$10000,6,FALSE)</f>
        <v>#N/A</v>
      </c>
      <c r="I334" s="22" t="e">
        <f>VLOOKUP($A334,電子入札登録状況!$A$1:$G$10000,7,FALSE)</f>
        <v>#N/A</v>
      </c>
    </row>
    <row r="335" spans="1:9" s="4" customFormat="1" ht="18" customHeight="1">
      <c r="A335" s="8" t="s">
        <v>3443</v>
      </c>
      <c r="B335" s="13">
        <f>VLOOKUP($A335,業者詳細!$A$4:$Z$10032,2,)</f>
        <v>3247</v>
      </c>
      <c r="C335" s="14" t="str">
        <f>VLOOKUP($A335,業者詳細!$A$4:$Z$10034,3,)</f>
        <v>株式会社ｓｃａｌｅ一級建築士事務所</v>
      </c>
      <c r="D335" s="13" t="str">
        <f>VLOOKUP($A335,業者詳細!$A$4:$Z$10034,8,)</f>
        <v>029-246-6381</v>
      </c>
      <c r="E335" s="13" t="str">
        <f>VLOOKUP($A335,業者詳細!$A$4:$Z$10034,7,)</f>
        <v>内測</v>
      </c>
      <c r="F335" s="17" t="s">
        <v>738</v>
      </c>
      <c r="H335" s="22" t="str">
        <f>VLOOKUP($A335,電子入札登録状況!$A$1:$G$10000,6,FALSE)</f>
        <v>○</v>
      </c>
      <c r="I335" s="22">
        <f>VLOOKUP($A335,電子入札登録状況!$A$1:$G$10000,7,FALSE)</f>
        <v>707</v>
      </c>
    </row>
    <row r="336" spans="1:9" s="4" customFormat="1" ht="18" customHeight="1">
      <c r="A336" s="8" t="s">
        <v>2260</v>
      </c>
      <c r="B336" s="13">
        <f>VLOOKUP($A336,業者詳細!$A$4:$Z$10032,2,)</f>
        <v>2057</v>
      </c>
      <c r="C336" s="14" t="str">
        <f>VLOOKUP($A336,業者詳細!$A$4:$Z$10034,3,)</f>
        <v>株式会社鈴木建築設計事務所</v>
      </c>
      <c r="D336" s="13" t="str">
        <f>VLOOKUP($A336,業者詳細!$A$4:$Z$10034,8,)</f>
        <v>047-367-0077</v>
      </c>
      <c r="E336" s="13" t="str">
        <f>VLOOKUP($A336,業者詳細!$A$4:$Z$10034,7,)</f>
        <v>外測</v>
      </c>
      <c r="F336" s="17" t="s">
        <v>1242</v>
      </c>
      <c r="H336" s="22" t="e">
        <f>VLOOKUP($A336,電子入札登録状況!$A$1:$G$10000,6,FALSE)</f>
        <v>#N/A</v>
      </c>
      <c r="I336" s="22" t="e">
        <f>VLOOKUP($A336,電子入札登録状況!$A$1:$G$10000,7,FALSE)</f>
        <v>#N/A</v>
      </c>
    </row>
    <row r="337" spans="1:9" s="4" customFormat="1" ht="18" customHeight="1">
      <c r="A337" s="8" t="s">
        <v>243</v>
      </c>
      <c r="B337" s="13">
        <f>VLOOKUP($A337,業者詳細!$A$4:$Z$10032,2,)</f>
        <v>111</v>
      </c>
      <c r="C337" s="14" t="str">
        <f>VLOOKUP($A337,業者詳細!$A$4:$Z$10034,3,)</f>
        <v>株式会社鈴木設計常陸大宮営業所</v>
      </c>
      <c r="D337" s="13" t="str">
        <f>VLOOKUP($A337,業者詳細!$A$4:$Z$10034,8,)</f>
        <v>0295-55-7333</v>
      </c>
      <c r="E337" s="13" t="str">
        <f>VLOOKUP($A337,業者詳細!$A$4:$Z$10034,7,)</f>
        <v>市測</v>
      </c>
      <c r="F337" s="17" t="s">
        <v>711</v>
      </c>
      <c r="H337" s="22" t="str">
        <f>VLOOKUP($A337,電子入札登録状況!$A$1:$G$10000,6,FALSE)</f>
        <v>○</v>
      </c>
      <c r="I337" s="22">
        <f>VLOOKUP($A337,電子入札登録状況!$A$1:$G$10000,7,FALSE)</f>
        <v>586</v>
      </c>
    </row>
    <row r="338" spans="1:9" s="4" customFormat="1" ht="18" customHeight="1">
      <c r="A338" s="8" t="s">
        <v>2792</v>
      </c>
      <c r="B338" s="13">
        <f>VLOOKUP($A338,業者詳細!$A$4:$Z$10032,2,)</f>
        <v>108</v>
      </c>
      <c r="C338" s="14" t="str">
        <f>VLOOKUP($A338,業者詳細!$A$4:$Z$10034,3,)</f>
        <v>株式会社須藤設計</v>
      </c>
      <c r="D338" s="13" t="str">
        <f>VLOOKUP($A338,業者詳細!$A$4:$Z$10034,8,)</f>
        <v>029-822-4362</v>
      </c>
      <c r="E338" s="13" t="str">
        <f>VLOOKUP($A338,業者詳細!$A$4:$Z$10034,7,)</f>
        <v>内測</v>
      </c>
      <c r="F338" s="17" t="s">
        <v>5368</v>
      </c>
      <c r="H338" s="22" t="e">
        <f>VLOOKUP($A338,電子入札登録状況!$A$1:$G$10000,6,FALSE)</f>
        <v>#N/A</v>
      </c>
      <c r="I338" s="22" t="e">
        <f>VLOOKUP($A338,電子入札登録状況!$A$1:$G$10000,7,FALSE)</f>
        <v>#N/A</v>
      </c>
    </row>
    <row r="339" spans="1:9" s="4" customFormat="1" ht="18" customHeight="1">
      <c r="A339" s="8" t="s">
        <v>3487</v>
      </c>
      <c r="B339" s="13">
        <f>VLOOKUP($A339,業者詳細!$A$4:$Z$10032,2,)</f>
        <v>331</v>
      </c>
      <c r="C339" s="14" t="str">
        <f>VLOOKUP($A339,業者詳細!$A$4:$Z$10034,3,)</f>
        <v>株式会社須藤設備事務所</v>
      </c>
      <c r="D339" s="13" t="str">
        <f>VLOOKUP($A339,業者詳細!$A$4:$Z$10034,8,)</f>
        <v>029-353-7822</v>
      </c>
      <c r="E339" s="13" t="str">
        <f>VLOOKUP($A339,業者詳細!$A$4:$Z$10034,7,)</f>
        <v>内測</v>
      </c>
      <c r="F339" s="17" t="s">
        <v>3560</v>
      </c>
      <c r="H339" s="22" t="str">
        <f>VLOOKUP($A339,電子入札登録状況!$A$1:$G$10000,6,FALSE)</f>
        <v>○</v>
      </c>
      <c r="I339" s="22">
        <f>VLOOKUP($A339,電子入札登録状況!$A$1:$G$10000,7,FALSE)</f>
        <v>393</v>
      </c>
    </row>
    <row r="340" spans="1:9" s="4" customFormat="1" ht="18" customHeight="1">
      <c r="A340" s="8" t="s">
        <v>2243</v>
      </c>
      <c r="B340" s="13">
        <f>VLOOKUP($A340,業者詳細!$A$4:$Z$10032,2,)</f>
        <v>3355</v>
      </c>
      <c r="C340" s="14" t="str">
        <f>VLOOKUP($A340,業者詳細!$A$4:$Z$10034,3,)</f>
        <v>株式会社スリーエスコンサルタンツ東日本支社</v>
      </c>
      <c r="D340" s="13" t="str">
        <f>VLOOKUP($A340,業者詳細!$A$4:$Z$10034,8,)</f>
        <v>03-3638-0380</v>
      </c>
      <c r="E340" s="13" t="str">
        <f>VLOOKUP($A340,業者詳細!$A$4:$Z$10034,7,)</f>
        <v>外測</v>
      </c>
      <c r="F340" s="17" t="s">
        <v>2375</v>
      </c>
      <c r="H340" s="22" t="e">
        <f>VLOOKUP($A340,電子入札登録状況!$A$1:$G$10000,6,FALSE)</f>
        <v>#N/A</v>
      </c>
      <c r="I340" s="22" t="e">
        <f>VLOOKUP($A340,電子入札登録状況!$A$1:$G$10000,7,FALSE)</f>
        <v>#N/A</v>
      </c>
    </row>
    <row r="341" spans="1:9" s="4" customFormat="1" ht="18" customHeight="1">
      <c r="A341" s="8" t="s">
        <v>25</v>
      </c>
      <c r="B341" s="13">
        <f>VLOOKUP($A341,業者詳細!$A$4:$Z$10032,2,)</f>
        <v>2026</v>
      </c>
      <c r="C341" s="14" t="str">
        <f>VLOOKUP($A341,業者詳細!$A$4:$Z$10034,3,)</f>
        <v>株式会社駿府設計</v>
      </c>
      <c r="D341" s="13" t="str">
        <f>VLOOKUP($A341,業者詳細!$A$4:$Z$10034,8,)</f>
        <v>03-3361-8431</v>
      </c>
      <c r="E341" s="13" t="str">
        <f>VLOOKUP($A341,業者詳細!$A$4:$Z$10034,7,)</f>
        <v>外測</v>
      </c>
      <c r="F341" s="17" t="s">
        <v>131</v>
      </c>
      <c r="H341" s="22" t="e">
        <f>VLOOKUP($A341,電子入札登録状況!$A$1:$G$10000,6,FALSE)</f>
        <v>#N/A</v>
      </c>
      <c r="I341" s="22" t="e">
        <f>VLOOKUP($A341,電子入札登録状況!$A$1:$G$10000,7,FALSE)</f>
        <v>#N/A</v>
      </c>
    </row>
    <row r="342" spans="1:9" ht="18" customHeight="1">
      <c r="A342" s="7"/>
      <c r="B342" s="12"/>
      <c r="C342" s="12"/>
      <c r="D342" s="12"/>
      <c r="E342" s="12"/>
      <c r="F342" s="16" t="s">
        <v>3595</v>
      </c>
    </row>
    <row r="343" spans="1:9" s="4" customFormat="1" ht="18" customHeight="1">
      <c r="A343" s="8" t="s">
        <v>2490</v>
      </c>
      <c r="B343" s="13">
        <f>VLOOKUP($A343,業者詳細!$A$4:$Z$10032,2,)</f>
        <v>2771</v>
      </c>
      <c r="C343" s="14" t="str">
        <f>VLOOKUP($A343,業者詳細!$A$4:$Z$10034,3,)</f>
        <v>株式会社静環検査センター東京支店</v>
      </c>
      <c r="D343" s="13" t="str">
        <f>VLOOKUP($A343,業者詳細!$A$4:$Z$10034,8,)</f>
        <v>03-6801-6256</v>
      </c>
      <c r="E343" s="13" t="str">
        <f>VLOOKUP($A343,業者詳細!$A$4:$Z$10034,7,)</f>
        <v>外測</v>
      </c>
      <c r="F343" s="17" t="s">
        <v>1906</v>
      </c>
      <c r="H343" s="22" t="e">
        <f>VLOOKUP($A343,電子入札登録状況!$A$1:$G$10000,6,FALSE)</f>
        <v>#N/A</v>
      </c>
      <c r="I343" s="22" t="e">
        <f>VLOOKUP($A343,電子入札登録状況!$A$1:$G$10000,7,FALSE)</f>
        <v>#N/A</v>
      </c>
    </row>
    <row r="344" spans="1:9" s="4" customFormat="1" ht="18" customHeight="1">
      <c r="A344" s="8" t="s">
        <v>2987</v>
      </c>
      <c r="B344" s="13">
        <f>VLOOKUP($A344,業者詳細!$A$4:$Z$10032,2,)</f>
        <v>375</v>
      </c>
      <c r="C344" s="14" t="str">
        <f>VLOOKUP($A344,業者詳細!$A$4:$Z$10034,3,)</f>
        <v>セイショウ建築事務所</v>
      </c>
      <c r="D344" s="13" t="str">
        <f>VLOOKUP($A344,業者詳細!$A$4:$Z$10034,8,)</f>
        <v>029-226-7915</v>
      </c>
      <c r="E344" s="13" t="str">
        <f>VLOOKUP($A344,業者詳細!$A$4:$Z$10034,7,)</f>
        <v>内測</v>
      </c>
      <c r="F344" s="17" t="s">
        <v>3492</v>
      </c>
      <c r="H344" s="22" t="e">
        <f>VLOOKUP($A344,電子入札登録状況!$A$1:$G$10000,6,FALSE)</f>
        <v>#N/A</v>
      </c>
      <c r="I344" s="22" t="e">
        <f>VLOOKUP($A344,電子入札登録状況!$A$1:$G$10000,7,FALSE)</f>
        <v>#N/A</v>
      </c>
    </row>
    <row r="345" spans="1:9" s="4" customFormat="1" ht="18" customHeight="1">
      <c r="A345" s="8" t="s">
        <v>5843</v>
      </c>
      <c r="B345" s="13">
        <f>VLOOKUP($A345,業者詳細!$A$4:$Z$10032,2,)</f>
        <v>3711</v>
      </c>
      <c r="C345" s="14" t="str">
        <f>VLOOKUP($A345,業者詳細!$A$4:$Z$10034,3,)</f>
        <v>正和設計株式会社茨城営業所</v>
      </c>
      <c r="D345" s="13" t="str">
        <f>VLOOKUP($A345,業者詳細!$A$4:$Z$10034,8,)</f>
        <v>0297-84-6066</v>
      </c>
      <c r="E345" s="13" t="str">
        <f>VLOOKUP($A345,業者詳細!$A$4:$Z$10034,7,)</f>
        <v>内測</v>
      </c>
      <c r="F345" s="17" t="s">
        <v>2505</v>
      </c>
      <c r="H345" s="22" t="e">
        <f>VLOOKUP($A345,電子入札登録状況!$A$1:$G$10000,6,FALSE)</f>
        <v>#N/A</v>
      </c>
      <c r="I345" s="22" t="e">
        <f>VLOOKUP($A345,電子入札登録状況!$A$1:$G$10000,7,FALSE)</f>
        <v>#N/A</v>
      </c>
    </row>
    <row r="346" spans="1:9" s="4" customFormat="1" ht="18" customHeight="1">
      <c r="A346" s="8" t="s">
        <v>3152</v>
      </c>
      <c r="B346" s="13">
        <f>VLOOKUP($A346,業者詳細!$A$4:$Z$10032,2,)</f>
        <v>458</v>
      </c>
      <c r="C346" s="14" t="str">
        <f>VLOOKUP($A346,業者詳細!$A$4:$Z$10034,3,)</f>
        <v>関不動産鑑定事務所</v>
      </c>
      <c r="D346" s="13" t="str">
        <f>VLOOKUP($A346,業者詳細!$A$4:$Z$10034,8,)</f>
        <v>029-305-3008</v>
      </c>
      <c r="E346" s="13" t="str">
        <f>VLOOKUP($A346,業者詳細!$A$4:$Z$10034,7,)</f>
        <v>内測</v>
      </c>
      <c r="F346" s="17" t="s">
        <v>421</v>
      </c>
      <c r="H346" s="22" t="str">
        <f>VLOOKUP($A346,電子入札登録状況!$A$1:$G$10000,6,FALSE)</f>
        <v>○</v>
      </c>
      <c r="I346" s="22">
        <f>VLOOKUP($A346,電子入札登録状況!$A$1:$G$10000,7,FALSE)</f>
        <v>230</v>
      </c>
    </row>
    <row r="347" spans="1:9" s="4" customFormat="1" ht="18" customHeight="1">
      <c r="A347" s="8" t="s">
        <v>755</v>
      </c>
      <c r="B347" s="13">
        <f>VLOOKUP($A347,業者詳細!$A$4:$Z$10032,2,)</f>
        <v>282</v>
      </c>
      <c r="C347" s="14" t="str">
        <f>VLOOKUP($A347,業者詳細!$A$4:$Z$10034,3,)</f>
        <v>関山不動産鑑定事務所</v>
      </c>
      <c r="D347" s="13" t="str">
        <f>VLOOKUP($A347,業者詳細!$A$4:$Z$10034,8,)</f>
        <v>0294-24-1579</v>
      </c>
      <c r="E347" s="13" t="str">
        <f>VLOOKUP($A347,業者詳細!$A$4:$Z$10034,7,)</f>
        <v>内測</v>
      </c>
      <c r="F347" s="17" t="s">
        <v>1772</v>
      </c>
      <c r="H347" s="22" t="str">
        <f>VLOOKUP($A347,電子入札登録状況!$A$1:$G$10000,6,FALSE)</f>
        <v>○</v>
      </c>
      <c r="I347" s="22">
        <f>VLOOKUP($A347,電子入札登録状況!$A$1:$G$10000,7,FALSE)</f>
        <v>526</v>
      </c>
    </row>
    <row r="348" spans="1:9" s="4" customFormat="1" ht="18" customHeight="1">
      <c r="A348" s="8" t="s">
        <v>597</v>
      </c>
      <c r="B348" s="13">
        <f>VLOOKUP($A348,業者詳細!$A$4:$Z$10032,2,)</f>
        <v>3621</v>
      </c>
      <c r="C348" s="14" t="str">
        <f>VLOOKUP($A348,業者詳細!$A$4:$Z$10034,3,)</f>
        <v>株式会社セリオス東京支店</v>
      </c>
      <c r="D348" s="13" t="str">
        <f>VLOOKUP($A348,業者詳細!$A$4:$Z$10034,8,)</f>
        <v>03-6383-4736</v>
      </c>
      <c r="E348" s="13" t="str">
        <f>VLOOKUP($A348,業者詳細!$A$4:$Z$10034,7,)</f>
        <v>外測</v>
      </c>
      <c r="F348" s="17" t="s">
        <v>5613</v>
      </c>
      <c r="H348" s="22" t="e">
        <f>VLOOKUP($A348,電子入札登録状況!$A$1:$G$10000,6,FALSE)</f>
        <v>#N/A</v>
      </c>
      <c r="I348" s="22" t="e">
        <f>VLOOKUP($A348,電子入札登録状況!$A$1:$G$10000,7,FALSE)</f>
        <v>#N/A</v>
      </c>
    </row>
    <row r="349" spans="1:9" s="4" customFormat="1" ht="18" customHeight="1">
      <c r="A349" s="8" t="s">
        <v>1036</v>
      </c>
      <c r="B349" s="13">
        <f>VLOOKUP($A349,業者詳細!$A$4:$Z$10032,2,)</f>
        <v>2745</v>
      </c>
      <c r="C349" s="14" t="str">
        <f>VLOOKUP($A349,業者詳細!$A$4:$Z$10034,3,)</f>
        <v>株式会社扇伸地質</v>
      </c>
      <c r="D349" s="13" t="str">
        <f>VLOOKUP($A349,業者詳細!$A$4:$Z$10034,8,)</f>
        <v>04-7174-8507</v>
      </c>
      <c r="E349" s="13" t="str">
        <f>VLOOKUP($A349,業者詳細!$A$4:$Z$10034,7,)</f>
        <v>外測</v>
      </c>
      <c r="F349" s="17" t="s">
        <v>3210</v>
      </c>
      <c r="H349" s="22" t="e">
        <f>VLOOKUP($A349,電子入札登録状況!$A$1:$G$10000,6,FALSE)</f>
        <v>#N/A</v>
      </c>
      <c r="I349" s="22" t="e">
        <f>VLOOKUP($A349,電子入札登録状況!$A$1:$G$10000,7,FALSE)</f>
        <v>#N/A</v>
      </c>
    </row>
    <row r="350" spans="1:9" s="4" customFormat="1" ht="18" customHeight="1">
      <c r="A350" s="8" t="s">
        <v>955</v>
      </c>
      <c r="B350" s="13">
        <f>VLOOKUP($A350,業者詳細!$A$4:$Z$10032,2,)</f>
        <v>702</v>
      </c>
      <c r="C350" s="14" t="str">
        <f>VLOOKUP($A350,業者詳細!$A$4:$Z$10034,3,)</f>
        <v>セントラルコンサルタント株式会社茨城営業所</v>
      </c>
      <c r="D350" s="13" t="str">
        <f>VLOOKUP($A350,業者詳細!$A$4:$Z$10034,8,)</f>
        <v>029-860-2100</v>
      </c>
      <c r="E350" s="13" t="str">
        <f>VLOOKUP($A350,業者詳細!$A$4:$Z$10034,7,)</f>
        <v>内測</v>
      </c>
      <c r="F350" s="17" t="s">
        <v>741</v>
      </c>
      <c r="H350" s="22" t="str">
        <f>VLOOKUP($A350,電子入札登録状況!$A$1:$G$10000,6,FALSE)</f>
        <v>○</v>
      </c>
      <c r="I350" s="22">
        <f>VLOOKUP($A350,電子入札登録状況!$A$1:$G$10000,7,FALSE)</f>
        <v>694</v>
      </c>
    </row>
    <row r="351" spans="1:9" s="4" customFormat="1" ht="18" customHeight="1">
      <c r="A351" s="8" t="s">
        <v>969</v>
      </c>
      <c r="B351" s="13">
        <f>VLOOKUP($A351,業者詳細!$A$4:$Z$10032,2,)</f>
        <v>873</v>
      </c>
      <c r="C351" s="14" t="str">
        <f>VLOOKUP($A351,業者詳細!$A$4:$Z$10034,3,)</f>
        <v>株式会社ゼンリン東京第二支社</v>
      </c>
      <c r="D351" s="13" t="str">
        <f>VLOOKUP($A351,業者詳細!$A$4:$Z$10034,8,)</f>
        <v>043-261-0163</v>
      </c>
      <c r="E351" s="13" t="str">
        <f>VLOOKUP($A351,業者詳細!$A$4:$Z$10034,7,)</f>
        <v>外測</v>
      </c>
      <c r="F351" s="17" t="s">
        <v>1083</v>
      </c>
      <c r="H351" s="22" t="e">
        <f>VLOOKUP($A351,電子入札登録状況!$A$1:$G$10000,6,FALSE)</f>
        <v>#N/A</v>
      </c>
      <c r="I351" s="22" t="e">
        <f>VLOOKUP($A351,電子入札登録状況!$A$1:$G$10000,7,FALSE)</f>
        <v>#N/A</v>
      </c>
    </row>
    <row r="352" spans="1:9" ht="18" customHeight="1">
      <c r="A352" s="7"/>
      <c r="B352" s="12"/>
      <c r="C352" s="12"/>
      <c r="D352" s="12"/>
      <c r="E352" s="12"/>
      <c r="F352" s="16" t="s">
        <v>3481</v>
      </c>
    </row>
    <row r="353" spans="1:9" s="4" customFormat="1" ht="18" customHeight="1">
      <c r="A353" s="8" t="s">
        <v>811</v>
      </c>
      <c r="B353" s="13">
        <f>VLOOKUP($A353,業者詳細!$A$4:$Z$10032,2,)</f>
        <v>2393</v>
      </c>
      <c r="C353" s="14" t="str">
        <f>VLOOKUP($A353,業者詳細!$A$4:$Z$10034,3,)</f>
        <v>株式会社綜企画設計茨城支店</v>
      </c>
      <c r="D353" s="13" t="str">
        <f>VLOOKUP($A353,業者詳細!$A$4:$Z$10034,8,)</f>
        <v>029-878-3730</v>
      </c>
      <c r="E353" s="13" t="str">
        <f>VLOOKUP($A353,業者詳細!$A$4:$Z$10034,7,)</f>
        <v>内測</v>
      </c>
      <c r="F353" s="17" t="s">
        <v>1050</v>
      </c>
      <c r="H353" s="22" t="str">
        <f>VLOOKUP($A353,電子入札登録状況!$A$1:$G$10000,6,FALSE)</f>
        <v>○</v>
      </c>
      <c r="I353" s="22">
        <f>VLOOKUP($A353,電子入札登録状況!$A$1:$G$10000,7,FALSE)</f>
        <v>468</v>
      </c>
    </row>
    <row r="354" spans="1:9" s="4" customFormat="1" ht="18" customHeight="1">
      <c r="A354" s="8" t="s">
        <v>1721</v>
      </c>
      <c r="B354" s="13">
        <f>VLOOKUP($A354,業者詳細!$A$4:$Z$10032,2,)</f>
        <v>1252</v>
      </c>
      <c r="C354" s="14" t="str">
        <f>VLOOKUP($A354,業者詳細!$A$4:$Z$10034,3,)</f>
        <v>株式会社総研</v>
      </c>
      <c r="D354" s="13" t="str">
        <f>VLOOKUP($A354,業者詳細!$A$4:$Z$10034,8,)</f>
        <v>028-622-9912</v>
      </c>
      <c r="E354" s="13" t="str">
        <f>VLOOKUP($A354,業者詳細!$A$4:$Z$10034,7,)</f>
        <v>外測</v>
      </c>
      <c r="F354" s="17" t="s">
        <v>1953</v>
      </c>
      <c r="H354" s="22" t="e">
        <f>VLOOKUP($A354,電子入札登録状況!$A$1:$G$10000,6,FALSE)</f>
        <v>#N/A</v>
      </c>
      <c r="I354" s="22" t="e">
        <f>VLOOKUP($A354,電子入札登録状況!$A$1:$G$10000,7,FALSE)</f>
        <v>#N/A</v>
      </c>
    </row>
    <row r="355" spans="1:9" s="4" customFormat="1" ht="18" customHeight="1">
      <c r="A355" s="8" t="s">
        <v>1551</v>
      </c>
      <c r="B355" s="13">
        <f>VLOOKUP($A355,業者詳細!$A$4:$Z$10032,2,)</f>
        <v>1263</v>
      </c>
      <c r="C355" s="14" t="str">
        <f>VLOOKUP($A355,業者詳細!$A$4:$Z$10034,3,)</f>
        <v>株式会社総合環境計画茨城事務所</v>
      </c>
      <c r="D355" s="13" t="str">
        <f>VLOOKUP($A355,業者詳細!$A$4:$Z$10034,8,)</f>
        <v>0299-94-3731</v>
      </c>
      <c r="E355" s="13" t="str">
        <f>VLOOKUP($A355,業者詳細!$A$4:$Z$10034,7,)</f>
        <v>内測</v>
      </c>
      <c r="F355" s="17" t="s">
        <v>3890</v>
      </c>
      <c r="H355" s="22" t="str">
        <f>VLOOKUP($A355,電子入札登録状況!$A$1:$G$10000,6,FALSE)</f>
        <v>○</v>
      </c>
      <c r="I355" s="22">
        <f>VLOOKUP($A355,電子入札登録状況!$A$1:$G$10000,7,FALSE)</f>
        <v>391</v>
      </c>
    </row>
    <row r="356" spans="1:9" s="4" customFormat="1" ht="18" customHeight="1">
      <c r="A356" s="8" t="s">
        <v>3908</v>
      </c>
      <c r="B356" s="13">
        <f>VLOOKUP($A356,業者詳細!$A$4:$Z$10032,2,)</f>
        <v>3401</v>
      </c>
      <c r="C356" s="14" t="str">
        <f>VLOOKUP($A356,業者詳細!$A$4:$Z$10034,3,)</f>
        <v>株式会社総合環境分析茨城営業所</v>
      </c>
      <c r="D356" s="13" t="str">
        <f>VLOOKUP($A356,業者詳細!$A$4:$Z$10034,8,)</f>
        <v>029-229-0918</v>
      </c>
      <c r="E356" s="13" t="str">
        <f>VLOOKUP($A356,業者詳細!$A$4:$Z$10034,7,)</f>
        <v>内測</v>
      </c>
      <c r="F356" s="17" t="s">
        <v>3980</v>
      </c>
      <c r="H356" s="22" t="str">
        <f>VLOOKUP($A356,電子入札登録状況!$A$1:$G$10000,6,FALSE)</f>
        <v>○</v>
      </c>
      <c r="I356" s="22">
        <f>VLOOKUP($A356,電子入札登録状況!$A$1:$G$10000,7,FALSE)</f>
        <v>753</v>
      </c>
    </row>
    <row r="357" spans="1:9" s="4" customFormat="1" ht="18" customHeight="1">
      <c r="A357" s="8" t="s">
        <v>1320</v>
      </c>
      <c r="B357" s="13">
        <f>VLOOKUP($A357,業者詳細!$A$4:$Z$10032,2,)</f>
        <v>25</v>
      </c>
      <c r="C357" s="14" t="str">
        <f>VLOOKUP($A357,業者詳細!$A$4:$Z$10034,3,)</f>
        <v>総合技研株式会社</v>
      </c>
      <c r="D357" s="13" t="str">
        <f>VLOOKUP($A357,業者詳細!$A$4:$Z$10034,8,)</f>
        <v>029-226-6444</v>
      </c>
      <c r="E357" s="13" t="str">
        <f>VLOOKUP($A357,業者詳細!$A$4:$Z$10034,7,)</f>
        <v>内測</v>
      </c>
      <c r="F357" s="17" t="s">
        <v>2786</v>
      </c>
      <c r="H357" s="22" t="str">
        <f>VLOOKUP($A357,電子入札登録状況!$A$1:$G$10000,6,FALSE)</f>
        <v>○</v>
      </c>
      <c r="I357" s="22">
        <f>VLOOKUP($A357,電子入札登録状況!$A$1:$G$10000,7,FALSE)</f>
        <v>172</v>
      </c>
    </row>
    <row r="358" spans="1:9" s="4" customFormat="1" ht="18" customHeight="1">
      <c r="A358" s="8" t="s">
        <v>13</v>
      </c>
      <c r="B358" s="13">
        <f>VLOOKUP($A358,業者詳細!$A$4:$Z$10032,2,)</f>
        <v>1283</v>
      </c>
      <c r="C358" s="14" t="str">
        <f>VLOOKUP($A358,業者詳細!$A$4:$Z$10034,3,)</f>
        <v>株式会社総合不動産鑑定コンサルタント</v>
      </c>
      <c r="D358" s="13" t="str">
        <f>VLOOKUP($A358,業者詳細!$A$4:$Z$10034,8,)</f>
        <v>03-3980-3880</v>
      </c>
      <c r="E358" s="13" t="str">
        <f>VLOOKUP($A358,業者詳細!$A$4:$Z$10034,7,)</f>
        <v>外測</v>
      </c>
      <c r="F358" s="17" t="s">
        <v>5971</v>
      </c>
      <c r="H358" s="22" t="e">
        <f>VLOOKUP($A358,電子入札登録状況!$A$1:$G$10000,6,FALSE)</f>
        <v>#N/A</v>
      </c>
      <c r="I358" s="22" t="e">
        <f>VLOOKUP($A358,電子入札登録状況!$A$1:$G$10000,7,FALSE)</f>
        <v>#N/A</v>
      </c>
    </row>
    <row r="359" spans="1:9" s="4" customFormat="1" ht="18" customHeight="1">
      <c r="A359" s="8" t="s">
        <v>3788</v>
      </c>
      <c r="B359" s="13">
        <f>VLOOKUP($A359,業者詳細!$A$4:$Z$10032,2,)</f>
        <v>741</v>
      </c>
      <c r="C359" s="14" t="str">
        <f>VLOOKUP($A359,業者詳細!$A$4:$Z$10034,3,)</f>
        <v>株式会社相和技術研究所千葉事務所</v>
      </c>
      <c r="D359" s="13" t="str">
        <f>VLOOKUP($A359,業者詳細!$A$4:$Z$10034,8,)</f>
        <v>047-479-1361</v>
      </c>
      <c r="E359" s="13" t="str">
        <f>VLOOKUP($A359,業者詳細!$A$4:$Z$10034,7,)</f>
        <v>外測</v>
      </c>
      <c r="F359" s="17" t="s">
        <v>3366</v>
      </c>
      <c r="G359" s="2"/>
      <c r="H359" s="22" t="e">
        <f>VLOOKUP($A359,電子入札登録状況!$A$1:$G$10000,6,FALSE)</f>
        <v>#N/A</v>
      </c>
      <c r="I359" s="22" t="e">
        <f>VLOOKUP($A359,電子入札登録状況!$A$1:$G$10000,7,FALSE)</f>
        <v>#N/A</v>
      </c>
    </row>
    <row r="360" spans="1:9" s="4" customFormat="1" ht="18" customHeight="1">
      <c r="A360" s="8" t="s">
        <v>389</v>
      </c>
      <c r="B360" s="13">
        <f>VLOOKUP($A360,業者詳細!$A$4:$Z$10032,2,)</f>
        <v>74</v>
      </c>
      <c r="C360" s="14" t="str">
        <f>VLOOKUP($A360,業者詳細!$A$4:$Z$10034,3,)</f>
        <v>株式会社測地設計コンサルタント</v>
      </c>
      <c r="D360" s="13" t="str">
        <f>VLOOKUP($A360,業者詳細!$A$4:$Z$10034,8,)</f>
        <v>029-252-1277</v>
      </c>
      <c r="E360" s="13" t="str">
        <f>VLOOKUP($A360,業者詳細!$A$4:$Z$10034,7,)</f>
        <v>内測</v>
      </c>
      <c r="F360" s="17" t="s">
        <v>1026</v>
      </c>
      <c r="H360" s="22" t="str">
        <f>VLOOKUP($A360,電子入札登録状況!$A$1:$G$10000,6,FALSE)</f>
        <v>○</v>
      </c>
      <c r="I360" s="22">
        <f>VLOOKUP($A360,電子入札登録状況!$A$1:$G$10000,7,FALSE)</f>
        <v>254</v>
      </c>
    </row>
    <row r="361" spans="1:9" ht="18" customHeight="1">
      <c r="A361" s="7"/>
      <c r="B361" s="12"/>
      <c r="C361" s="12"/>
      <c r="D361" s="12"/>
      <c r="E361" s="12"/>
      <c r="F361" s="16" t="s">
        <v>3594</v>
      </c>
    </row>
    <row r="362" spans="1:9" s="4" customFormat="1" ht="18" customHeight="1">
      <c r="A362" s="8" t="s">
        <v>2912</v>
      </c>
      <c r="B362" s="13">
        <f>VLOOKUP($A362,業者詳細!$A$4:$Z$10032,2,)</f>
        <v>113</v>
      </c>
      <c r="C362" s="14" t="str">
        <f>VLOOKUP($A362,業者詳細!$A$4:$Z$10034,3,)</f>
        <v>株式会社第一設計</v>
      </c>
      <c r="D362" s="13" t="str">
        <f>VLOOKUP($A362,業者詳細!$A$4:$Z$10034,8,)</f>
        <v>029-274-3056</v>
      </c>
      <c r="E362" s="13" t="str">
        <f>VLOOKUP($A362,業者詳細!$A$4:$Z$10034,7,)</f>
        <v>内測</v>
      </c>
      <c r="F362" s="17" t="s">
        <v>2938</v>
      </c>
      <c r="H362" s="22" t="str">
        <f>VLOOKUP($A362,電子入札登録状況!$A$1:$G$10000,6,FALSE)</f>
        <v>○</v>
      </c>
      <c r="I362" s="22">
        <f>VLOOKUP($A362,電子入札登録状況!$A$1:$G$10000,7,FALSE)</f>
        <v>152</v>
      </c>
    </row>
    <row r="363" spans="1:9" s="5" customFormat="1" ht="18" customHeight="1">
      <c r="A363" s="9" t="s">
        <v>2555</v>
      </c>
      <c r="B363" s="13">
        <f>VLOOKUP($A363,業者詳細!$A$4:$Z$10032,2,)</f>
        <v>660</v>
      </c>
      <c r="C363" s="14" t="str">
        <f>VLOOKUP($A363,業者詳細!$A$4:$Z$10034,3,)</f>
        <v>第一測工株式会社</v>
      </c>
      <c r="D363" s="13" t="str">
        <f>VLOOKUP($A363,業者詳細!$A$4:$Z$10034,8,)</f>
        <v>028-633-0468</v>
      </c>
      <c r="E363" s="13" t="str">
        <f>VLOOKUP($A363,業者詳細!$A$4:$Z$10034,7,)</f>
        <v>外測</v>
      </c>
      <c r="F363" s="18" t="s">
        <v>1964</v>
      </c>
      <c r="H363" s="22" t="e">
        <f>VLOOKUP($A363,電子入札登録状況!$A$1:$G$10000,6,FALSE)</f>
        <v>#N/A</v>
      </c>
      <c r="I363" s="22" t="e">
        <f>VLOOKUP($A363,電子入札登録状況!$A$1:$G$10000,7,FALSE)</f>
        <v>#N/A</v>
      </c>
    </row>
    <row r="364" spans="1:9" ht="18" customHeight="1">
      <c r="A364" s="8" t="s">
        <v>3522</v>
      </c>
      <c r="B364" s="13">
        <f>VLOOKUP($A364,業者詳細!$A$4:$Z$10032,2,)</f>
        <v>80</v>
      </c>
      <c r="C364" s="14" t="str">
        <f>VLOOKUP($A364,業者詳細!$A$4:$Z$10034,3,)</f>
        <v>大栄測量設計株式会社</v>
      </c>
      <c r="D364" s="13" t="str">
        <f>VLOOKUP($A364,業者詳細!$A$4:$Z$10034,8,)</f>
        <v>029-833-0081</v>
      </c>
      <c r="E364" s="13" t="str">
        <f>VLOOKUP($A364,業者詳細!$A$4:$Z$10034,7,)</f>
        <v>内測</v>
      </c>
      <c r="F364" s="17" t="s">
        <v>5548</v>
      </c>
      <c r="G364" s="4"/>
      <c r="H364" s="22" t="e">
        <f>VLOOKUP($A364,電子入札登録状況!$A$1:$G$10000,6,FALSE)</f>
        <v>#N/A</v>
      </c>
      <c r="I364" s="22" t="e">
        <f>VLOOKUP($A364,電子入札登録状況!$A$1:$G$10000,7,FALSE)</f>
        <v>#N/A</v>
      </c>
    </row>
    <row r="365" spans="1:9" s="4" customFormat="1" ht="18" customHeight="1">
      <c r="A365" s="8" t="s">
        <v>1955</v>
      </c>
      <c r="B365" s="13">
        <f>VLOOKUP($A365,業者詳細!$A$4:$Z$10032,2,)</f>
        <v>944</v>
      </c>
      <c r="C365" s="14" t="str">
        <f>VLOOKUP($A365,業者詳細!$A$4:$Z$10034,3,)</f>
        <v>株式会社大輝茨城支店</v>
      </c>
      <c r="D365" s="13" t="str">
        <f>VLOOKUP($A365,業者詳細!$A$4:$Z$10034,8,)</f>
        <v>029-257-8577</v>
      </c>
      <c r="E365" s="13" t="str">
        <f>VLOOKUP($A365,業者詳細!$A$4:$Z$10034,7,)</f>
        <v>内測</v>
      </c>
      <c r="F365" s="17" t="s">
        <v>745</v>
      </c>
      <c r="H365" s="22" t="str">
        <f>VLOOKUP($A365,電子入札登録状況!$A$1:$G$10000,6,FALSE)</f>
        <v>○</v>
      </c>
      <c r="I365" s="22">
        <f>VLOOKUP($A365,電子入札登録状況!$A$1:$G$10000,7,FALSE)</f>
        <v>292</v>
      </c>
    </row>
    <row r="366" spans="1:9" s="4" customFormat="1" ht="18" customHeight="1">
      <c r="A366" s="8" t="s">
        <v>252</v>
      </c>
      <c r="B366" s="13">
        <f>VLOOKUP($A366,業者詳細!$A$4:$Z$10032,2,)</f>
        <v>3149</v>
      </c>
      <c r="C366" s="14" t="str">
        <f>VLOOKUP($A366,業者詳細!$A$4:$Z$10034,3,)</f>
        <v>株式会社大建設計東京事務所</v>
      </c>
      <c r="D366" s="13" t="str">
        <f>VLOOKUP($A366,業者詳細!$A$4:$Z$10034,8,)</f>
        <v>03-5424-8602</v>
      </c>
      <c r="E366" s="13" t="str">
        <f>VLOOKUP($A366,業者詳細!$A$4:$Z$10034,7,)</f>
        <v>外測</v>
      </c>
      <c r="F366" s="17" t="s">
        <v>462</v>
      </c>
      <c r="H366" s="22" t="e">
        <f>VLOOKUP($A366,電子入札登録状況!$A$1:$G$10000,6,FALSE)</f>
        <v>#N/A</v>
      </c>
      <c r="I366" s="22" t="e">
        <f>VLOOKUP($A366,電子入札登録状況!$A$1:$G$10000,7,FALSE)</f>
        <v>#N/A</v>
      </c>
    </row>
    <row r="367" spans="1:9" ht="18" customHeight="1">
      <c r="A367" s="8" t="s">
        <v>3153</v>
      </c>
      <c r="B367" s="13">
        <f>VLOOKUP($A367,業者詳細!$A$4:$Z$10032,2,)</f>
        <v>2831</v>
      </c>
      <c r="C367" s="14" t="str">
        <f>VLOOKUP($A367,業者詳細!$A$4:$Z$10034,3,)</f>
        <v>大東虎ノ門設計株式会社</v>
      </c>
      <c r="D367" s="13" t="str">
        <f>VLOOKUP($A367,業者詳細!$A$4:$Z$10034,8,)</f>
        <v>0299-23-6688</v>
      </c>
      <c r="E367" s="13" t="str">
        <f>VLOOKUP($A367,業者詳細!$A$4:$Z$10034,7,)</f>
        <v>内測</v>
      </c>
      <c r="F367" s="17" t="s">
        <v>1348</v>
      </c>
      <c r="G367" s="4"/>
      <c r="H367" s="22" t="str">
        <f>VLOOKUP($A367,電子入札登録状況!$A$1:$G$10000,6,FALSE)</f>
        <v>○</v>
      </c>
      <c r="I367" s="22">
        <f>VLOOKUP($A367,電子入札登録状況!$A$1:$G$10000,7,FALSE)</f>
        <v>379</v>
      </c>
    </row>
    <row r="368" spans="1:9" ht="18" customHeight="1">
      <c r="A368" s="8" t="s">
        <v>430</v>
      </c>
      <c r="B368" s="13">
        <f>VLOOKUP($A368,業者詳細!$A$4:$Z$10032,2,)</f>
        <v>767</v>
      </c>
      <c r="C368" s="14" t="str">
        <f>VLOOKUP($A368,業者詳細!$A$4:$Z$10034,3,)</f>
        <v>大日コンサルタント株式会社　東日本支社</v>
      </c>
      <c r="D368" s="13" t="str">
        <f>VLOOKUP($A368,業者詳細!$A$4:$Z$10034,8,)</f>
        <v>03-6678-0062</v>
      </c>
      <c r="E368" s="13" t="str">
        <f>VLOOKUP($A368,業者詳細!$A$4:$Z$10034,7,)</f>
        <v>外測</v>
      </c>
      <c r="F368" s="17" t="s">
        <v>540</v>
      </c>
      <c r="G368" s="4"/>
      <c r="H368" s="22" t="e">
        <f>VLOOKUP($A368,電子入札登録状況!$A$1:$G$10000,6,FALSE)</f>
        <v>#N/A</v>
      </c>
      <c r="I368" s="22" t="e">
        <f>VLOOKUP($A368,電子入札登録状況!$A$1:$G$10000,7,FALSE)</f>
        <v>#N/A</v>
      </c>
    </row>
    <row r="369" spans="1:9" s="4" customFormat="1" ht="18" customHeight="1">
      <c r="A369" s="8" t="s">
        <v>954</v>
      </c>
      <c r="B369" s="13">
        <f>VLOOKUP($A369,業者詳細!$A$4:$Z$10032,2,)</f>
        <v>3431</v>
      </c>
      <c r="C369" s="14" t="str">
        <f>VLOOKUP($A369,業者詳細!$A$4:$Z$10034,3,)</f>
        <v>大日本ダイヤコンサルタント株式会社水戸事務所</v>
      </c>
      <c r="D369" s="13" t="str">
        <f>VLOOKUP($A369,業者詳細!$A$4:$Z$10034,8,)</f>
        <v>029-225-4161</v>
      </c>
      <c r="E369" s="13" t="str">
        <f>VLOOKUP($A369,業者詳細!$A$4:$Z$10034,7,)</f>
        <v>内測</v>
      </c>
      <c r="F369" s="17" t="s">
        <v>5023</v>
      </c>
      <c r="H369" s="22" t="str">
        <f>VLOOKUP($A369,電子入札登録状況!$A$1:$G$10000,6,FALSE)</f>
        <v>○</v>
      </c>
      <c r="I369" s="22">
        <f>VLOOKUP($A369,電子入札登録状況!$A$1:$G$10000,7,FALSE)</f>
        <v>57</v>
      </c>
    </row>
    <row r="370" spans="1:9" s="4" customFormat="1" ht="18" customHeight="1">
      <c r="A370" s="8" t="s">
        <v>49</v>
      </c>
      <c r="B370" s="13">
        <f>VLOOKUP($A370,業者詳細!$A$4:$Z$10032,2,)</f>
        <v>1048</v>
      </c>
      <c r="C370" s="14" t="str">
        <f>VLOOKUP($A370,業者詳細!$A$4:$Z$10034,3,)</f>
        <v>株式会社ダイミック水戸営業所</v>
      </c>
      <c r="D370" s="13" t="str">
        <f>VLOOKUP($A370,業者詳細!$A$4:$Z$10034,8,)</f>
        <v>029-247-5699</v>
      </c>
      <c r="E370" s="13" t="str">
        <f>VLOOKUP($A370,業者詳細!$A$4:$Z$10034,7,)</f>
        <v>内測</v>
      </c>
      <c r="F370" s="17" t="s">
        <v>2069</v>
      </c>
      <c r="G370" s="2"/>
      <c r="H370" s="22" t="str">
        <f>VLOOKUP($A370,電子入札登録状況!$A$1:$G$10000,6,FALSE)</f>
        <v>○</v>
      </c>
      <c r="I370" s="22">
        <f>VLOOKUP($A370,電子入札登録状況!$A$1:$G$10000,7,FALSE)</f>
        <v>234</v>
      </c>
    </row>
    <row r="371" spans="1:9" s="4" customFormat="1" ht="18" customHeight="1">
      <c r="A371" s="8" t="s">
        <v>308</v>
      </c>
      <c r="B371" s="13">
        <f>VLOOKUP($A371,業者詳細!$A$4:$Z$10032,2,)</f>
        <v>1136</v>
      </c>
      <c r="C371" s="14" t="str">
        <f>VLOOKUP($A371,業者詳細!$A$4:$Z$10034,3,)</f>
        <v>太洋エンジニアリング株式会社東京支社</v>
      </c>
      <c r="D371" s="13" t="str">
        <f>VLOOKUP($A371,業者詳細!$A$4:$Z$10034,8,)</f>
        <v>03-5577-4123</v>
      </c>
      <c r="E371" s="13" t="str">
        <f>VLOOKUP($A371,業者詳細!$A$4:$Z$10034,7,)</f>
        <v>外測</v>
      </c>
      <c r="F371" s="17" t="s">
        <v>2128</v>
      </c>
      <c r="H371" s="22" t="e">
        <f>VLOOKUP($A371,電子入札登録状況!$A$1:$G$10000,6,FALSE)</f>
        <v>#N/A</v>
      </c>
      <c r="I371" s="22" t="e">
        <f>VLOOKUP($A371,電子入札登録状況!$A$1:$G$10000,7,FALSE)</f>
        <v>#N/A</v>
      </c>
    </row>
    <row r="372" spans="1:9" s="4" customFormat="1" ht="18" customHeight="1">
      <c r="A372" s="8" t="s">
        <v>3041</v>
      </c>
      <c r="B372" s="13">
        <f>VLOOKUP($A372,業者詳細!$A$4:$Z$10032,2,)</f>
        <v>3391</v>
      </c>
      <c r="C372" s="14" t="str">
        <f>VLOOKUP($A372,業者詳細!$A$4:$Z$10034,3,)</f>
        <v>株式会社大和設計常陸大宮営業所</v>
      </c>
      <c r="D372" s="13" t="str">
        <f>VLOOKUP($A372,業者詳細!$A$4:$Z$10034,8,)</f>
        <v>0295-53-5088</v>
      </c>
      <c r="E372" s="13" t="str">
        <f>VLOOKUP($A372,業者詳細!$A$4:$Z$10034,7,)</f>
        <v>市測</v>
      </c>
      <c r="F372" s="17" t="s">
        <v>3045</v>
      </c>
      <c r="H372" s="22" t="str">
        <f>VLOOKUP($A372,電子入札登録状況!$A$1:$G$10000,6,FALSE)</f>
        <v>○</v>
      </c>
      <c r="I372" s="22">
        <f>VLOOKUP($A372,電子入札登録状況!$A$1:$G$10000,7,FALSE)</f>
        <v>83</v>
      </c>
    </row>
    <row r="373" spans="1:9" ht="18" customHeight="1">
      <c r="A373" s="8" t="s">
        <v>998</v>
      </c>
      <c r="B373" s="13">
        <f>VLOOKUP($A373,業者詳細!$A$4:$Z$10032,2,)</f>
        <v>656</v>
      </c>
      <c r="C373" s="14" t="str">
        <f>VLOOKUP($A373,業者詳細!$A$4:$Z$10034,3,)</f>
        <v>大和測量株式会社茨城営業所</v>
      </c>
      <c r="D373" s="13" t="str">
        <f>VLOOKUP($A373,業者詳細!$A$4:$Z$10034,8,)</f>
        <v>029-212-6801</v>
      </c>
      <c r="E373" s="13" t="str">
        <f>VLOOKUP($A373,業者詳細!$A$4:$Z$10034,7,)</f>
        <v>内測</v>
      </c>
      <c r="F373" s="17" t="s">
        <v>2554</v>
      </c>
      <c r="G373" s="4"/>
      <c r="H373" s="22" t="e">
        <f>VLOOKUP($A373,電子入札登録状況!$A$1:$G$10000,6,FALSE)</f>
        <v>#N/A</v>
      </c>
      <c r="I373" s="22" t="e">
        <f>VLOOKUP($A373,電子入札登録状況!$A$1:$G$10000,7,FALSE)</f>
        <v>#N/A</v>
      </c>
    </row>
    <row r="374" spans="1:9" s="4" customFormat="1" ht="18" customHeight="1">
      <c r="A374" s="8" t="s">
        <v>3540</v>
      </c>
      <c r="B374" s="13">
        <f>VLOOKUP($A374,業者詳細!$A$4:$Z$10032,2,)</f>
        <v>2967</v>
      </c>
      <c r="C374" s="14" t="str">
        <f>VLOOKUP($A374,業者詳細!$A$4:$Z$10034,3,)</f>
        <v>大和リース株式会社水戸支店</v>
      </c>
      <c r="D374" s="13" t="str">
        <f>VLOOKUP($A374,業者詳細!$A$4:$Z$10034,8,)</f>
        <v>029-305-5131</v>
      </c>
      <c r="E374" s="13" t="str">
        <f>VLOOKUP($A374,業者詳細!$A$4:$Z$10034,7,)</f>
        <v>内測</v>
      </c>
      <c r="F374" s="17" t="s">
        <v>2304</v>
      </c>
      <c r="H374" s="22" t="e">
        <f>VLOOKUP($A374,電子入札登録状況!$A$1:$G$10000,6,FALSE)</f>
        <v>#N/A</v>
      </c>
      <c r="I374" s="22" t="e">
        <f>VLOOKUP($A374,電子入札登録状況!$A$1:$G$10000,7,FALSE)</f>
        <v>#N/A</v>
      </c>
    </row>
    <row r="375" spans="1:9" s="4" customFormat="1" ht="18" customHeight="1">
      <c r="A375" s="8" t="s">
        <v>114</v>
      </c>
      <c r="B375" s="13">
        <f>VLOOKUP($A375,業者詳細!$A$4:$Z$10032,2,)</f>
        <v>723</v>
      </c>
      <c r="C375" s="14" t="str">
        <f>VLOOKUP($A375,業者詳細!$A$4:$Z$10034,3,)</f>
        <v>株式会社高島テクノロジーセンター茨城営業所</v>
      </c>
      <c r="D375" s="13" t="str">
        <f>VLOOKUP($A375,業者詳細!$A$4:$Z$10034,8,)</f>
        <v>029-291-7495</v>
      </c>
      <c r="E375" s="13" t="str">
        <f>VLOOKUP($A375,業者詳細!$A$4:$Z$10034,7,)</f>
        <v>内測</v>
      </c>
      <c r="F375" s="17" t="s">
        <v>2068</v>
      </c>
      <c r="H375" s="22" t="str">
        <f>VLOOKUP($A375,電子入札登録状況!$A$1:$G$10000,6,FALSE)</f>
        <v>○</v>
      </c>
      <c r="I375" s="22">
        <f>VLOOKUP($A375,電子入札登録状況!$A$1:$G$10000,7,FALSE)</f>
        <v>702</v>
      </c>
    </row>
    <row r="376" spans="1:9" s="4" customFormat="1" ht="18" customHeight="1">
      <c r="A376" s="8" t="s">
        <v>1563</v>
      </c>
      <c r="B376" s="13">
        <f>VLOOKUP($A376,業者詳細!$A$4:$Z$10032,2,)</f>
        <v>2983</v>
      </c>
      <c r="C376" s="14" t="str">
        <f>VLOOKUP($A376,業者詳細!$A$4:$Z$10034,3,)</f>
        <v>高田不動産鑑定株式会社</v>
      </c>
      <c r="D376" s="13" t="str">
        <f>VLOOKUP($A376,業者詳細!$A$4:$Z$10034,8,)</f>
        <v>029-224-5906</v>
      </c>
      <c r="E376" s="13" t="str">
        <f>VLOOKUP($A376,業者詳細!$A$4:$Z$10034,7,)</f>
        <v>内測</v>
      </c>
      <c r="F376" s="17" t="s">
        <v>415</v>
      </c>
      <c r="H376" s="22" t="str">
        <f>VLOOKUP($A376,電子入札登録状況!$A$1:$G$10000,6,FALSE)</f>
        <v>○</v>
      </c>
      <c r="I376" s="22">
        <f>VLOOKUP($A376,電子入札登録状況!$A$1:$G$10000,7,FALSE)</f>
        <v>169</v>
      </c>
    </row>
    <row r="377" spans="1:9" s="4" customFormat="1" ht="18" customHeight="1">
      <c r="A377" s="8" t="s">
        <v>2347</v>
      </c>
      <c r="B377" s="13">
        <f>VLOOKUP($A377,業者詳細!$A$4:$Z$10032,2,)</f>
        <v>180</v>
      </c>
      <c r="C377" s="14" t="str">
        <f>VLOOKUP($A377,業者詳細!$A$4:$Z$10034,3,)</f>
        <v>有限会社高槻建築設計事務所</v>
      </c>
      <c r="D377" s="13" t="str">
        <f>VLOOKUP($A377,業者詳細!$A$4:$Z$10034,8,)</f>
        <v>029-231-8461</v>
      </c>
      <c r="E377" s="13" t="str">
        <f>VLOOKUP($A377,業者詳細!$A$4:$Z$10034,7,)</f>
        <v>内測</v>
      </c>
      <c r="F377" s="17" t="s">
        <v>2733</v>
      </c>
      <c r="H377" s="22" t="str">
        <f>VLOOKUP($A377,電子入札登録状況!$A$1:$G$10000,6,FALSE)</f>
        <v>○</v>
      </c>
      <c r="I377" s="22">
        <f>VLOOKUP($A377,電子入札登録状況!$A$1:$G$10000,7,FALSE)</f>
        <v>636</v>
      </c>
    </row>
    <row r="378" spans="1:9" s="4" customFormat="1" ht="18" customHeight="1">
      <c r="A378" s="8" t="s">
        <v>2656</v>
      </c>
      <c r="B378" s="13">
        <f>VLOOKUP($A378,業者詳細!$A$4:$Z$10032,2,)</f>
        <v>18</v>
      </c>
      <c r="C378" s="14" t="str">
        <f>VLOOKUP($A378,業者詳細!$A$4:$Z$10034,3,)</f>
        <v>株式会社高萩エンジニアリング</v>
      </c>
      <c r="D378" s="13" t="str">
        <f>VLOOKUP($A378,業者詳細!$A$4:$Z$10034,8,)</f>
        <v>029-244-0222</v>
      </c>
      <c r="E378" s="13" t="str">
        <f>VLOOKUP($A378,業者詳細!$A$4:$Z$10034,7,)</f>
        <v>内測</v>
      </c>
      <c r="F378" s="17" t="s">
        <v>728</v>
      </c>
      <c r="G378" s="2"/>
      <c r="H378" s="22" t="e">
        <f>VLOOKUP($A378,電子入札登録状況!$A$1:$G$10000,6,FALSE)</f>
        <v>#N/A</v>
      </c>
      <c r="I378" s="22" t="e">
        <f>VLOOKUP($A378,電子入札登録状況!$A$1:$G$10000,7,FALSE)</f>
        <v>#N/A</v>
      </c>
    </row>
    <row r="379" spans="1:9" s="4" customFormat="1" ht="18" customHeight="1">
      <c r="A379" s="8" t="s">
        <v>3914</v>
      </c>
      <c r="B379" s="13">
        <f>VLOOKUP($A379,業者詳細!$A$4:$Z$10032,2,)</f>
        <v>3403</v>
      </c>
      <c r="C379" s="14" t="str">
        <f>VLOOKUP($A379,業者詳細!$A$4:$Z$10034,3,)</f>
        <v>株式会社高橋一平建築事務所</v>
      </c>
      <c r="D379" s="13" t="str">
        <f>VLOOKUP($A379,業者詳細!$A$4:$Z$10034,8,)</f>
        <v>090-5444-4503</v>
      </c>
      <c r="E379" s="13" t="str">
        <f>VLOOKUP($A379,業者詳細!$A$4:$Z$10034,7,)</f>
        <v>外測</v>
      </c>
      <c r="F379" s="17" t="s">
        <v>4718</v>
      </c>
      <c r="H379" s="22" t="e">
        <f>VLOOKUP($A379,電子入札登録状況!$A$1:$G$10000,6,FALSE)</f>
        <v>#N/A</v>
      </c>
      <c r="I379" s="22" t="e">
        <f>VLOOKUP($A379,電子入札登録状況!$A$1:$G$10000,7,FALSE)</f>
        <v>#N/A</v>
      </c>
    </row>
    <row r="380" spans="1:9" ht="18" customHeight="1">
      <c r="A380" s="8" t="s">
        <v>2637</v>
      </c>
      <c r="B380" s="13">
        <f>VLOOKUP($A380,業者詳細!$A$4:$Z$10032,2,)</f>
        <v>303</v>
      </c>
      <c r="C380" s="14" t="str">
        <f>VLOOKUP($A380,業者詳細!$A$4:$Z$10034,3,)</f>
        <v>高橋建築構造設計室</v>
      </c>
      <c r="D380" s="13" t="str">
        <f>VLOOKUP($A380,業者詳細!$A$4:$Z$10034,8,)</f>
        <v>029-823-7867</v>
      </c>
      <c r="E380" s="13" t="str">
        <f>VLOOKUP($A380,業者詳細!$A$4:$Z$10034,7,)</f>
        <v>内測</v>
      </c>
      <c r="F380" s="17" t="s">
        <v>3678</v>
      </c>
      <c r="G380" s="4"/>
      <c r="H380" s="22" t="e">
        <f>VLOOKUP($A380,電子入札登録状況!$A$1:$G$10000,6,FALSE)</f>
        <v>#N/A</v>
      </c>
      <c r="I380" s="22" t="e">
        <f>VLOOKUP($A380,電子入札登録状況!$A$1:$G$10000,7,FALSE)</f>
        <v>#N/A</v>
      </c>
    </row>
    <row r="381" spans="1:9" s="4" customFormat="1" ht="18" customHeight="1">
      <c r="A381" s="8" t="s">
        <v>4494</v>
      </c>
      <c r="B381" s="13">
        <f>VLOOKUP($A381,業者詳細!$A$4:$Z$10032,2,)</f>
        <v>3410</v>
      </c>
      <c r="C381" s="14" t="str">
        <f>VLOOKUP($A381,業者詳細!$A$4:$Z$10034,3,)</f>
        <v>株式会社高橋茂彌建築設計事務所東京事務所</v>
      </c>
      <c r="D381" s="13" t="str">
        <f>VLOOKUP($A381,業者詳細!$A$4:$Z$10034,8,)</f>
        <v>03-5114-7881</v>
      </c>
      <c r="E381" s="13" t="str">
        <f>VLOOKUP($A381,業者詳細!$A$4:$Z$10034,7,)</f>
        <v>外測</v>
      </c>
      <c r="F381" s="17" t="s">
        <v>1751</v>
      </c>
      <c r="H381" s="22" t="str">
        <f>VLOOKUP($A381,電子入札登録状況!$A$1:$G$10000,6,FALSE)</f>
        <v>○</v>
      </c>
      <c r="I381" s="22">
        <f>VLOOKUP($A381,電子入札登録状況!$A$1:$G$10000,7,FALSE)</f>
        <v>813</v>
      </c>
    </row>
    <row r="382" spans="1:9" s="4" customFormat="1" ht="18" customHeight="1">
      <c r="A382" s="8" t="s">
        <v>862</v>
      </c>
      <c r="B382" s="13">
        <f>VLOOKUP($A382,業者詳細!$A$4:$Z$10032,2,)</f>
        <v>34</v>
      </c>
      <c r="C382" s="14" t="str">
        <f>VLOOKUP($A382,業者詳細!$A$4:$Z$10034,3,)</f>
        <v>株式会社匠建築研究室</v>
      </c>
      <c r="D382" s="13" t="str">
        <f>VLOOKUP($A382,業者詳細!$A$4:$Z$10034,8,)</f>
        <v>029-226-3833</v>
      </c>
      <c r="E382" s="13" t="str">
        <f>VLOOKUP($A382,業者詳細!$A$4:$Z$10034,7,)</f>
        <v>内測</v>
      </c>
      <c r="F382" s="17" t="s">
        <v>2812</v>
      </c>
      <c r="H382" s="22" t="str">
        <f>VLOOKUP($A382,電子入札登録状況!$A$1:$G$10000,6,FALSE)</f>
        <v>○</v>
      </c>
      <c r="I382" s="22">
        <f>VLOOKUP($A382,電子入札登録状況!$A$1:$G$10000,7,FALSE)</f>
        <v>2</v>
      </c>
    </row>
    <row r="383" spans="1:9" s="4" customFormat="1" ht="18" customHeight="1">
      <c r="A383" s="8" t="s">
        <v>694</v>
      </c>
      <c r="B383" s="13">
        <f>VLOOKUP($A383,業者詳細!$A$4:$Z$10032,2,)</f>
        <v>2944</v>
      </c>
      <c r="C383" s="14" t="str">
        <f>VLOOKUP($A383,業者詳細!$A$4:$Z$10034,3,)</f>
        <v>立川不動産鑑定</v>
      </c>
      <c r="D383" s="13" t="str">
        <f>VLOOKUP($A383,業者詳細!$A$4:$Z$10034,8,)</f>
        <v>029-291-8148</v>
      </c>
      <c r="E383" s="13" t="str">
        <f>VLOOKUP($A383,業者詳細!$A$4:$Z$10034,7,)</f>
        <v>内測</v>
      </c>
      <c r="F383" s="17" t="s">
        <v>3433</v>
      </c>
      <c r="H383" s="22" t="str">
        <f>VLOOKUP($A383,電子入札登録状況!$A$1:$G$10000,6,FALSE)</f>
        <v>○</v>
      </c>
      <c r="I383" s="22">
        <f>VLOOKUP($A383,電子入札登録状況!$A$1:$G$10000,7,FALSE)</f>
        <v>819</v>
      </c>
    </row>
    <row r="384" spans="1:9" s="4" customFormat="1" ht="18" customHeight="1">
      <c r="A384" s="8" t="s">
        <v>31</v>
      </c>
      <c r="B384" s="13">
        <f>VLOOKUP($A384,業者詳細!$A$4:$Z$10032,2,)</f>
        <v>38</v>
      </c>
      <c r="C384" s="14" t="str">
        <f>VLOOKUP($A384,業者詳細!$A$4:$Z$10034,3,)</f>
        <v>株式会社団建築設計事務所</v>
      </c>
      <c r="D384" s="13" t="str">
        <f>VLOOKUP($A384,業者詳細!$A$4:$Z$10034,8,)</f>
        <v>029-225-8178</v>
      </c>
      <c r="E384" s="13" t="str">
        <f>VLOOKUP($A384,業者詳細!$A$4:$Z$10034,7,)</f>
        <v>内測</v>
      </c>
      <c r="F384" s="17" t="s">
        <v>195</v>
      </c>
      <c r="H384" s="22" t="str">
        <f>VLOOKUP($A384,電子入札登録状況!$A$1:$G$10000,6,FALSE)</f>
        <v>○</v>
      </c>
      <c r="I384" s="22">
        <f>VLOOKUP($A384,電子入札登録状況!$A$1:$G$10000,7,FALSE)</f>
        <v>53</v>
      </c>
    </row>
    <row r="385" spans="1:9" ht="18" customHeight="1">
      <c r="A385" s="7"/>
      <c r="B385" s="12"/>
      <c r="C385" s="12"/>
      <c r="D385" s="12"/>
      <c r="E385" s="12"/>
      <c r="F385" s="16" t="s">
        <v>4145</v>
      </c>
    </row>
    <row r="386" spans="1:9" s="4" customFormat="1" ht="18" customHeight="1">
      <c r="A386" s="8" t="s">
        <v>1776</v>
      </c>
      <c r="B386" s="13">
        <f>VLOOKUP($A386,業者詳細!$A$4:$Z$10032,2,)</f>
        <v>739</v>
      </c>
      <c r="C386" s="14" t="str">
        <f>VLOOKUP($A386,業者詳細!$A$4:$Z$10034,3,)</f>
        <v>株式会社地域開発コンサルタンツ</v>
      </c>
      <c r="D386" s="13" t="str">
        <f>VLOOKUP($A386,業者詳細!$A$4:$Z$10034,8,)</f>
        <v>03-5604-9187</v>
      </c>
      <c r="E386" s="13" t="str">
        <f>VLOOKUP($A386,業者詳細!$A$4:$Z$10034,7,)</f>
        <v>外測</v>
      </c>
      <c r="F386" s="17" t="s">
        <v>5973</v>
      </c>
      <c r="H386" s="22" t="e">
        <f>VLOOKUP($A386,電子入札登録状況!$A$1:$G$10000,6,FALSE)</f>
        <v>#N/A</v>
      </c>
      <c r="I386" s="22" t="e">
        <f>VLOOKUP($A386,電子入札登録状況!$A$1:$G$10000,7,FALSE)</f>
        <v>#N/A</v>
      </c>
    </row>
    <row r="387" spans="1:9" s="4" customFormat="1" ht="18" customHeight="1">
      <c r="A387" s="8" t="s">
        <v>3006</v>
      </c>
      <c r="B387" s="13">
        <f>VLOOKUP($A387,業者詳細!$A$4:$Z$10032,2,)</f>
        <v>1110</v>
      </c>
      <c r="C387" s="14" t="str">
        <f>VLOOKUP($A387,業者詳細!$A$4:$Z$10034,3,)</f>
        <v>株式会社地域環境計画</v>
      </c>
      <c r="D387" s="13" t="str">
        <f>VLOOKUP($A387,業者詳細!$A$4:$Z$10034,8,)</f>
        <v>03-5450-3700</v>
      </c>
      <c r="E387" s="13" t="str">
        <f>VLOOKUP($A387,業者詳細!$A$4:$Z$10034,7,)</f>
        <v>外測</v>
      </c>
      <c r="F387" s="17" t="s">
        <v>3892</v>
      </c>
      <c r="H387" s="22" t="e">
        <f>VLOOKUP($A387,電子入札登録状況!$A$1:$G$10000,6,FALSE)</f>
        <v>#N/A</v>
      </c>
      <c r="I387" s="22" t="e">
        <f>VLOOKUP($A387,電子入札登録状況!$A$1:$G$10000,7,FALSE)</f>
        <v>#N/A</v>
      </c>
    </row>
    <row r="388" spans="1:9" s="4" customFormat="1" ht="18" customHeight="1">
      <c r="A388" s="8" t="s">
        <v>473</v>
      </c>
      <c r="B388" s="13">
        <f>VLOOKUP($A388,業者詳細!$A$4:$Z$10032,2,)</f>
        <v>955</v>
      </c>
      <c r="C388" s="14" t="str">
        <f>VLOOKUP($A388,業者詳細!$A$4:$Z$10034,3,)</f>
        <v>株式会社地域計画連合</v>
      </c>
      <c r="D388" s="13" t="str">
        <f>VLOOKUP($A388,業者詳細!$A$4:$Z$10034,8,)</f>
        <v>03-5974-2021</v>
      </c>
      <c r="E388" s="13" t="str">
        <f>VLOOKUP($A388,業者詳細!$A$4:$Z$10034,7,)</f>
        <v>外測</v>
      </c>
      <c r="F388" s="17" t="s">
        <v>1198</v>
      </c>
      <c r="H388" s="22" t="str">
        <f>VLOOKUP($A388,電子入札登録状況!$A$1:$G$10000,6,FALSE)</f>
        <v>○</v>
      </c>
      <c r="I388" s="22">
        <f>VLOOKUP($A388,電子入札登録状況!$A$1:$G$10000,7,FALSE)</f>
        <v>709</v>
      </c>
    </row>
    <row r="389" spans="1:9" s="4" customFormat="1" ht="18" customHeight="1">
      <c r="A389" s="8" t="s">
        <v>2595</v>
      </c>
      <c r="B389" s="13">
        <f>VLOOKUP($A389,業者詳細!$A$4:$Z$10032,2,)</f>
        <v>684</v>
      </c>
      <c r="C389" s="14" t="str">
        <f>VLOOKUP($A389,業者詳細!$A$4:$Z$10034,3,)</f>
        <v>株式会社地研コンサルタンツ茨城支店</v>
      </c>
      <c r="D389" s="13" t="str">
        <f>VLOOKUP($A389,業者詳細!$A$4:$Z$10034,8,)</f>
        <v>029-254-4641</v>
      </c>
      <c r="E389" s="13" t="str">
        <f>VLOOKUP($A389,業者詳細!$A$4:$Z$10034,7,)</f>
        <v>内測</v>
      </c>
      <c r="F389" s="17" t="s">
        <v>992</v>
      </c>
      <c r="H389" s="22" t="str">
        <f>VLOOKUP($A389,電子入札登録状況!$A$1:$G$10000,6,FALSE)</f>
        <v>○</v>
      </c>
      <c r="I389" s="22">
        <f>VLOOKUP($A389,電子入札登録状況!$A$1:$G$10000,7,FALSE)</f>
        <v>384</v>
      </c>
    </row>
    <row r="390" spans="1:9" s="4" customFormat="1" ht="18" customHeight="1">
      <c r="A390" s="8" t="s">
        <v>1202</v>
      </c>
      <c r="B390" s="13">
        <f>VLOOKUP($A390,業者詳細!$A$4:$Z$10032,2,)</f>
        <v>777</v>
      </c>
      <c r="C390" s="14" t="str">
        <f>VLOOKUP($A390,業者詳細!$A$4:$Z$10034,3,)</f>
        <v>株式会社地質基礎水戸支店</v>
      </c>
      <c r="D390" s="13" t="str">
        <f>VLOOKUP($A390,業者詳細!$A$4:$Z$10034,8,)</f>
        <v>029-228-3838</v>
      </c>
      <c r="E390" s="13" t="str">
        <f>VLOOKUP($A390,業者詳細!$A$4:$Z$10034,7,)</f>
        <v>内測</v>
      </c>
      <c r="F390" s="17" t="s">
        <v>2401</v>
      </c>
      <c r="H390" s="22" t="str">
        <f>VLOOKUP($A390,電子入札登録状況!$A$1:$G$10000,6,FALSE)</f>
        <v>○</v>
      </c>
      <c r="I390" s="22">
        <f>VLOOKUP($A390,電子入札登録状況!$A$1:$G$10000,7,FALSE)</f>
        <v>851</v>
      </c>
    </row>
    <row r="391" spans="1:9" s="4" customFormat="1" ht="18" customHeight="1">
      <c r="A391" s="8" t="s">
        <v>261</v>
      </c>
      <c r="B391" s="13">
        <f>VLOOKUP($A391,業者詳細!$A$4:$Z$10032,2,)</f>
        <v>1012</v>
      </c>
      <c r="C391" s="14" t="str">
        <f>VLOOKUP($A391,業者詳細!$A$4:$Z$10034,3,)</f>
        <v>千葉エンジニアリング株式会社茨城営業所</v>
      </c>
      <c r="D391" s="13" t="str">
        <f>VLOOKUP($A391,業者詳細!$A$4:$Z$10034,8,)</f>
        <v>029-835-9266</v>
      </c>
      <c r="E391" s="13" t="str">
        <f>VLOOKUP($A391,業者詳細!$A$4:$Z$10034,7,)</f>
        <v>内測</v>
      </c>
      <c r="F391" s="17" t="s">
        <v>1068</v>
      </c>
      <c r="H391" s="22" t="e">
        <f>VLOOKUP($A391,電子入札登録状況!$A$1:$G$10000,6,FALSE)</f>
        <v>#N/A</v>
      </c>
      <c r="I391" s="22" t="e">
        <f>VLOOKUP($A391,電子入札登録状況!$A$1:$G$10000,7,FALSE)</f>
        <v>#N/A</v>
      </c>
    </row>
    <row r="392" spans="1:9" s="4" customFormat="1" ht="18" customHeight="1">
      <c r="A392" s="8" t="s">
        <v>2684</v>
      </c>
      <c r="B392" s="13">
        <f>VLOOKUP($A392,業者詳細!$A$4:$Z$10032,2,)</f>
        <v>420</v>
      </c>
      <c r="C392" s="14" t="str">
        <f>VLOOKUP($A392,業者詳細!$A$4:$Z$10034,3,)</f>
        <v>（同）千葉建築設計事務所</v>
      </c>
      <c r="D392" s="13" t="str">
        <f>VLOOKUP($A392,業者詳細!$A$4:$Z$10034,8,)</f>
        <v>0294-35-3411</v>
      </c>
      <c r="E392" s="13" t="str">
        <f>VLOOKUP($A392,業者詳細!$A$4:$Z$10034,7,)</f>
        <v>内測</v>
      </c>
      <c r="F392" s="17" t="s">
        <v>3126</v>
      </c>
      <c r="H392" s="22" t="str">
        <f>VLOOKUP($A392,電子入札登録状況!$A$1:$G$10000,6,FALSE)</f>
        <v>○</v>
      </c>
      <c r="I392" s="22">
        <f>VLOOKUP($A392,電子入札登録状況!$A$1:$G$10000,7,FALSE)</f>
        <v>382</v>
      </c>
    </row>
    <row r="393" spans="1:9" s="4" customFormat="1" ht="18" customHeight="1">
      <c r="A393" s="8" t="s">
        <v>1661</v>
      </c>
      <c r="B393" s="13">
        <f>VLOOKUP($A393,業者詳細!$A$4:$Z$10032,2,)</f>
        <v>804</v>
      </c>
      <c r="C393" s="14" t="str">
        <f>VLOOKUP($A393,業者詳細!$A$4:$Z$10034,3,)</f>
        <v>中央開発株式会社関東支店茨城営業所</v>
      </c>
      <c r="D393" s="13" t="str">
        <f>VLOOKUP($A393,業者詳細!$A$4:$Z$10034,8,)</f>
        <v>029-302-5781</v>
      </c>
      <c r="E393" s="13" t="str">
        <f>VLOOKUP($A393,業者詳細!$A$4:$Z$10034,7,)</f>
        <v>内測</v>
      </c>
      <c r="F393" s="17" t="s">
        <v>560</v>
      </c>
      <c r="H393" s="22" t="str">
        <f>VLOOKUP($A393,電子入札登録状況!$A$1:$G$10000,6,FALSE)</f>
        <v>○</v>
      </c>
      <c r="I393" s="22">
        <f>VLOOKUP($A393,電子入札登録状況!$A$1:$G$10000,7,FALSE)</f>
        <v>105</v>
      </c>
    </row>
    <row r="394" spans="1:9" s="4" customFormat="1" ht="18" customHeight="1">
      <c r="A394" s="8" t="s">
        <v>2855</v>
      </c>
      <c r="B394" s="13">
        <f>VLOOKUP($A394,業者詳細!$A$4:$Z$10032,2,)</f>
        <v>53</v>
      </c>
      <c r="C394" s="14" t="str">
        <f>VLOOKUP($A394,業者詳細!$A$4:$Z$10034,3,)</f>
        <v>中央技術株式会社常陸大宮営業所</v>
      </c>
      <c r="D394" s="13" t="str">
        <f>VLOOKUP($A394,業者詳細!$A$4:$Z$10034,8,)</f>
        <v>0295-53-8012</v>
      </c>
      <c r="E394" s="13" t="str">
        <f>VLOOKUP($A394,業者詳細!$A$4:$Z$10034,7,)</f>
        <v>市測</v>
      </c>
      <c r="F394" s="17" t="s">
        <v>2857</v>
      </c>
      <c r="H394" s="22" t="str">
        <f>VLOOKUP($A394,電子入札登録状況!$A$1:$G$10000,6,FALSE)</f>
        <v>○</v>
      </c>
      <c r="I394" s="22">
        <f>VLOOKUP($A394,電子入札登録状況!$A$1:$G$10000,7,FALSE)</f>
        <v>11</v>
      </c>
    </row>
    <row r="395" spans="1:9" s="4" customFormat="1" ht="18" customHeight="1">
      <c r="A395" s="8" t="s">
        <v>5625</v>
      </c>
      <c r="B395" s="13">
        <f>VLOOKUP($A395,業者詳細!$A$4:$Z$10032,2,)</f>
        <v>3529</v>
      </c>
      <c r="C395" s="14" t="str">
        <f>VLOOKUP($A395,業者詳細!$A$4:$Z$10034,3,)</f>
        <v>株式会社中央クリエイト東京支店</v>
      </c>
      <c r="D395" s="13" t="str">
        <f>VLOOKUP($A395,業者詳細!$A$4:$Z$10034,8,)</f>
        <v>03-5342-6505</v>
      </c>
      <c r="E395" s="13" t="str">
        <f>VLOOKUP($A395,業者詳細!$A$4:$Z$10034,7,)</f>
        <v>外測</v>
      </c>
      <c r="F395" s="17" t="s">
        <v>5667</v>
      </c>
      <c r="H395" s="22" t="e">
        <f>VLOOKUP($A395,電子入札登録状況!$A$1:$G$10000,6,FALSE)</f>
        <v>#N/A</v>
      </c>
      <c r="I395" s="22" t="e">
        <f>VLOOKUP($A395,電子入札登録状況!$A$1:$G$10000,7,FALSE)</f>
        <v>#N/A</v>
      </c>
    </row>
    <row r="396" spans="1:9" s="4" customFormat="1" ht="18" customHeight="1">
      <c r="A396" s="8" t="s">
        <v>4630</v>
      </c>
      <c r="B396" s="13">
        <f>VLOOKUP($A396,業者詳細!$A$4:$Z$10032,2,)</f>
        <v>3715</v>
      </c>
      <c r="C396" s="14" t="str">
        <f>VLOOKUP($A396,業者詳細!$A$4:$Z$10034,3,)</f>
        <v>中央航業株式会社</v>
      </c>
      <c r="D396" s="13" t="str">
        <f>VLOOKUP($A396,業者詳細!$A$4:$Z$10034,8,)</f>
        <v>048-780-1088</v>
      </c>
      <c r="E396" s="13" t="str">
        <f>VLOOKUP($A396,業者詳細!$A$4:$Z$10034,7,)</f>
        <v>外測</v>
      </c>
      <c r="F396" s="17" t="s">
        <v>5972</v>
      </c>
      <c r="H396" s="22" t="e">
        <f>VLOOKUP($A396,電子入札登録状況!$A$1:$G$10000,6,FALSE)</f>
        <v>#N/A</v>
      </c>
      <c r="I396" s="22" t="e">
        <f>VLOOKUP($A396,電子入札登録状況!$A$1:$G$10000,7,FALSE)</f>
        <v>#N/A</v>
      </c>
    </row>
    <row r="397" spans="1:9" s="4" customFormat="1" ht="18" customHeight="1">
      <c r="A397" s="8" t="s">
        <v>1375</v>
      </c>
      <c r="B397" s="13">
        <f>VLOOKUP($A397,業者詳細!$A$4:$Z$10032,2,)</f>
        <v>899</v>
      </c>
      <c r="C397" s="14" t="str">
        <f>VLOOKUP($A397,業者詳細!$A$4:$Z$10034,3,)</f>
        <v>中央コンサルタンツ株式会社東京支店</v>
      </c>
      <c r="D397" s="13" t="str">
        <f>VLOOKUP($A397,業者詳細!$A$4:$Z$10034,8,)</f>
        <v>03-5337-2541</v>
      </c>
      <c r="E397" s="13" t="str">
        <f>VLOOKUP($A397,業者詳細!$A$4:$Z$10034,7,)</f>
        <v>外測</v>
      </c>
      <c r="F397" s="17" t="s">
        <v>1871</v>
      </c>
      <c r="H397" s="22" t="e">
        <f>VLOOKUP($A397,電子入札登録状況!$A$1:$G$10000,6,FALSE)</f>
        <v>#N/A</v>
      </c>
      <c r="I397" s="22" t="e">
        <f>VLOOKUP($A397,電子入札登録状況!$A$1:$G$10000,7,FALSE)</f>
        <v>#N/A</v>
      </c>
    </row>
    <row r="398" spans="1:9" s="4" customFormat="1" ht="18" customHeight="1">
      <c r="A398" s="8" t="s">
        <v>1404</v>
      </c>
      <c r="B398" s="13">
        <f>VLOOKUP($A398,業者詳細!$A$4:$Z$10032,2,)</f>
        <v>1083</v>
      </c>
      <c r="C398" s="14" t="str">
        <f>VLOOKUP($A398,業者詳細!$A$4:$Z$10034,3,)</f>
        <v>株式会社中央ジオマチックス</v>
      </c>
      <c r="D398" s="13" t="str">
        <f>VLOOKUP($A398,業者詳細!$A$4:$Z$10034,8,)</f>
        <v>03-3967-1781</v>
      </c>
      <c r="E398" s="13" t="str">
        <f>VLOOKUP($A398,業者詳細!$A$4:$Z$10034,7,)</f>
        <v>外測</v>
      </c>
      <c r="F398" s="17" t="s">
        <v>1760</v>
      </c>
      <c r="H398" s="22" t="e">
        <f>VLOOKUP($A398,電子入札登録状況!$A$1:$G$10000,6,FALSE)</f>
        <v>#N/A</v>
      </c>
      <c r="I398" s="22" t="e">
        <f>VLOOKUP($A398,電子入札登録状況!$A$1:$G$10000,7,FALSE)</f>
        <v>#N/A</v>
      </c>
    </row>
    <row r="399" spans="1:9" s="4" customFormat="1" ht="18" customHeight="1">
      <c r="A399" s="8" t="s">
        <v>857</v>
      </c>
      <c r="B399" s="13">
        <f>VLOOKUP($A399,業者詳細!$A$4:$Z$10032,2,)</f>
        <v>443</v>
      </c>
      <c r="C399" s="14" t="str">
        <f>VLOOKUP($A399,業者詳細!$A$4:$Z$10034,3,)</f>
        <v>株式会社中央地盤コンサルタンツ</v>
      </c>
      <c r="D399" s="13" t="str">
        <f>VLOOKUP($A399,業者詳細!$A$4:$Z$10034,8,)</f>
        <v>029-304-5556</v>
      </c>
      <c r="E399" s="13" t="str">
        <f>VLOOKUP($A399,業者詳細!$A$4:$Z$10034,7,)</f>
        <v>内測</v>
      </c>
      <c r="F399" s="17" t="s">
        <v>1190</v>
      </c>
      <c r="H399" s="22" t="str">
        <f>VLOOKUP($A399,電子入札登録状況!$A$1:$G$10000,6,FALSE)</f>
        <v>○</v>
      </c>
      <c r="I399" s="22">
        <f>VLOOKUP($A399,電子入札登録状況!$A$1:$G$10000,7,FALSE)</f>
        <v>201</v>
      </c>
    </row>
    <row r="400" spans="1:9" s="4" customFormat="1" ht="18" customHeight="1">
      <c r="A400" s="8" t="s">
        <v>1241</v>
      </c>
      <c r="B400" s="13">
        <f>VLOOKUP($A400,業者詳細!$A$4:$Z$10032,2,)</f>
        <v>2839</v>
      </c>
      <c r="C400" s="14" t="str">
        <f>VLOOKUP($A400,業者詳細!$A$4:$Z$10034,3,)</f>
        <v>株式会社中央設計技術研究所守谷事務所</v>
      </c>
      <c r="D400" s="13" t="str">
        <f>VLOOKUP($A400,業者詳細!$A$4:$Z$10034,8,)</f>
        <v>0297-47-8231</v>
      </c>
      <c r="E400" s="13" t="str">
        <f>VLOOKUP($A400,業者詳細!$A$4:$Z$10034,7,)</f>
        <v>内測</v>
      </c>
      <c r="F400" s="17" t="s">
        <v>5782</v>
      </c>
      <c r="H400" s="22" t="str">
        <f>VLOOKUP($A400,電子入札登録状況!$A$1:$G$10000,6,FALSE)</f>
        <v>○</v>
      </c>
      <c r="I400" s="22">
        <f>VLOOKUP($A400,電子入札登録状況!$A$1:$G$10000,7,FALSE)</f>
        <v>770</v>
      </c>
    </row>
    <row r="401" spans="1:9" s="4" customFormat="1" ht="18" customHeight="1">
      <c r="A401" s="8" t="s">
        <v>609</v>
      </c>
      <c r="B401" s="13">
        <f>VLOOKUP($A401,業者詳細!$A$4:$Z$10032,2,)</f>
        <v>542</v>
      </c>
      <c r="C401" s="14" t="str">
        <f>VLOOKUP($A401,業者詳細!$A$4:$Z$10034,3,)</f>
        <v>株式会社長大つくば支店</v>
      </c>
      <c r="D401" s="13" t="str">
        <f>VLOOKUP($A401,業者詳細!$A$4:$Z$10034,8,)</f>
        <v>029-851-2277</v>
      </c>
      <c r="E401" s="13" t="str">
        <f>VLOOKUP($A401,業者詳細!$A$4:$Z$10034,7,)</f>
        <v>内測</v>
      </c>
      <c r="F401" s="17" t="s">
        <v>1540</v>
      </c>
      <c r="H401" s="22" t="str">
        <f>VLOOKUP($A401,電子入札登録状況!$A$1:$G$10000,6,FALSE)</f>
        <v>○</v>
      </c>
      <c r="I401" s="22">
        <f>VLOOKUP($A401,電子入札登録状況!$A$1:$G$10000,7,FALSE)</f>
        <v>306</v>
      </c>
    </row>
    <row r="402" spans="1:9" s="4" customFormat="1" ht="18" customHeight="1">
      <c r="A402" s="8" t="s">
        <v>1877</v>
      </c>
      <c r="B402" s="13">
        <f>VLOOKUP($A402,業者詳細!$A$4:$Z$10032,2,)</f>
        <v>1345</v>
      </c>
      <c r="C402" s="14" t="str">
        <f>VLOOKUP($A402,業者詳細!$A$4:$Z$10034,3,)</f>
        <v>株式会社長大テック関東支店</v>
      </c>
      <c r="D402" s="13" t="str">
        <f>VLOOKUP($A402,業者詳細!$A$4:$Z$10034,8,)</f>
        <v>029-849-3780</v>
      </c>
      <c r="E402" s="13" t="str">
        <f>VLOOKUP($A402,業者詳細!$A$4:$Z$10034,7,)</f>
        <v>内測</v>
      </c>
      <c r="F402" s="17" t="s">
        <v>3176</v>
      </c>
      <c r="H402" s="22" t="e">
        <f>VLOOKUP($A402,電子入札登録状況!$A$1:$G$10000,6,FALSE)</f>
        <v>#N/A</v>
      </c>
      <c r="I402" s="22" t="e">
        <f>VLOOKUP($A402,電子入札登録状況!$A$1:$G$10000,7,FALSE)</f>
        <v>#N/A</v>
      </c>
    </row>
    <row r="403" spans="1:9" s="4" customFormat="1" ht="18" customHeight="1">
      <c r="A403" s="8" t="s">
        <v>3219</v>
      </c>
      <c r="B403" s="13">
        <f>VLOOKUP($A403,業者詳細!$A$4:$Z$10032,2,)</f>
        <v>658</v>
      </c>
      <c r="C403" s="14" t="str">
        <f>VLOOKUP($A403,業者詳細!$A$4:$Z$10034,3,)</f>
        <v>株式会社千代田コンサルタント茨城営業所</v>
      </c>
      <c r="D403" s="13" t="str">
        <f>VLOOKUP($A403,業者詳細!$A$4:$Z$10034,8,)</f>
        <v>0297-79-4781</v>
      </c>
      <c r="E403" s="13" t="str">
        <f>VLOOKUP($A403,業者詳細!$A$4:$Z$10034,7,)</f>
        <v>内測</v>
      </c>
      <c r="F403" s="17" t="s">
        <v>121</v>
      </c>
      <c r="H403" s="22" t="str">
        <f>VLOOKUP($A403,電子入札登録状況!$A$1:$G$10000,6,FALSE)</f>
        <v>○</v>
      </c>
      <c r="I403" s="22">
        <f>VLOOKUP($A403,電子入札登録状況!$A$1:$G$10000,7,FALSE)</f>
        <v>183</v>
      </c>
    </row>
    <row r="404" spans="1:9" ht="18" customHeight="1">
      <c r="A404" s="7"/>
      <c r="B404" s="12"/>
      <c r="C404" s="12"/>
      <c r="D404" s="12"/>
      <c r="E404" s="12"/>
      <c r="F404" s="16" t="s">
        <v>218</v>
      </c>
    </row>
    <row r="405" spans="1:9" s="4" customFormat="1" ht="18" customHeight="1">
      <c r="A405" s="8" t="s">
        <v>2136</v>
      </c>
      <c r="B405" s="13">
        <f>VLOOKUP($A405,業者詳細!$A$4:$Z$10032,2,)</f>
        <v>3339</v>
      </c>
      <c r="C405" s="14" t="str">
        <f>VLOOKUP($A405,業者詳細!$A$4:$Z$10034,3,)</f>
        <v>つくば技術株式会社</v>
      </c>
      <c r="D405" s="13" t="str">
        <f>VLOOKUP($A405,業者詳細!$A$4:$Z$10034,8,)</f>
        <v>029-846-0138</v>
      </c>
      <c r="E405" s="13" t="str">
        <f>VLOOKUP($A405,業者詳細!$A$4:$Z$10034,7,)</f>
        <v>内測</v>
      </c>
      <c r="F405" s="17" t="s">
        <v>1322</v>
      </c>
      <c r="H405" s="22" t="str">
        <f>VLOOKUP($A405,電子入札登録状況!$A$1:$G$10000,6,FALSE)</f>
        <v>○</v>
      </c>
      <c r="I405" s="22">
        <f>VLOOKUP($A405,電子入札登録状況!$A$1:$G$10000,7,FALSE)</f>
        <v>687</v>
      </c>
    </row>
    <row r="406" spans="1:9" s="4" customFormat="1" ht="18" customHeight="1">
      <c r="A406" s="8" t="s">
        <v>2734</v>
      </c>
      <c r="B406" s="13">
        <f>VLOOKUP($A406,業者詳細!$A$4:$Z$10032,2,)</f>
        <v>70</v>
      </c>
      <c r="C406" s="14" t="str">
        <f>VLOOKUP($A406,業者詳細!$A$4:$Z$10034,3,)</f>
        <v>つくば建築設計事務所株式会社</v>
      </c>
      <c r="D406" s="13" t="str">
        <f>VLOOKUP($A406,業者詳細!$A$4:$Z$10034,8,)</f>
        <v>0297-66-7811</v>
      </c>
      <c r="E406" s="13" t="str">
        <f>VLOOKUP($A406,業者詳細!$A$4:$Z$10034,7,)</f>
        <v>内測</v>
      </c>
      <c r="F406" s="17" t="s">
        <v>2335</v>
      </c>
      <c r="H406" s="22" t="str">
        <f>VLOOKUP($A406,電子入札登録状況!$A$1:$G$10000,6,FALSE)</f>
        <v>○</v>
      </c>
      <c r="I406" s="22">
        <f>VLOOKUP($A406,電子入札登録状況!$A$1:$G$10000,7,FALSE)</f>
        <v>509</v>
      </c>
    </row>
    <row r="407" spans="1:9" s="4" customFormat="1" ht="18" customHeight="1">
      <c r="A407" s="8" t="s">
        <v>2727</v>
      </c>
      <c r="B407" s="13">
        <f>VLOOKUP($A407,業者詳細!$A$4:$Z$10032,2,)</f>
        <v>3673</v>
      </c>
      <c r="C407" s="14" t="str">
        <f>VLOOKUP($A407,業者詳細!$A$4:$Z$10034,3,)</f>
        <v>株式会社ツクバコンサルタンツ</v>
      </c>
      <c r="D407" s="13" t="str">
        <f>VLOOKUP($A407,業者詳細!$A$4:$Z$10034,8,)</f>
        <v>029-828-6517</v>
      </c>
      <c r="E407" s="13" t="str">
        <f>VLOOKUP($A407,業者詳細!$A$4:$Z$10034,7,)</f>
        <v>内測</v>
      </c>
      <c r="F407" s="17" t="s">
        <v>4505</v>
      </c>
      <c r="H407" s="22" t="e">
        <f>VLOOKUP($A407,電子入札登録状況!$A$1:$G$10000,6,FALSE)</f>
        <v>#N/A</v>
      </c>
      <c r="I407" s="22" t="e">
        <f>VLOOKUP($A407,電子入札登録状況!$A$1:$G$10000,7,FALSE)</f>
        <v>#N/A</v>
      </c>
    </row>
    <row r="408" spans="1:9" ht="18" customHeight="1">
      <c r="A408" s="8" t="s">
        <v>311</v>
      </c>
      <c r="B408" s="13">
        <f>VLOOKUP($A408,業者詳細!$A$4:$Z$10032,2,)</f>
        <v>435</v>
      </c>
      <c r="C408" s="14" t="str">
        <f>VLOOKUP($A408,業者詳細!$A$4:$Z$10034,3,)</f>
        <v>有限会社つくばスケール</v>
      </c>
      <c r="D408" s="13" t="str">
        <f>VLOOKUP($A408,業者詳細!$A$4:$Z$10034,8,)</f>
        <v>0299-36-4636</v>
      </c>
      <c r="E408" s="13" t="str">
        <f>VLOOKUP($A408,業者詳細!$A$4:$Z$10034,7,)</f>
        <v>内測</v>
      </c>
      <c r="F408" s="17" t="s">
        <v>3650</v>
      </c>
      <c r="G408" s="4"/>
      <c r="H408" s="22" t="e">
        <f>VLOOKUP($A408,電子入札登録状況!$A$1:$G$10000,6,FALSE)</f>
        <v>#N/A</v>
      </c>
      <c r="I408" s="22" t="e">
        <f>VLOOKUP($A408,電子入札登録状況!$A$1:$G$10000,7,FALSE)</f>
        <v>#N/A</v>
      </c>
    </row>
    <row r="409" spans="1:9" s="4" customFormat="1" ht="18" customHeight="1">
      <c r="A409" s="8" t="s">
        <v>3726</v>
      </c>
      <c r="B409" s="13">
        <f>VLOOKUP($A409,業者詳細!$A$4:$Z$10032,2,)</f>
        <v>3028</v>
      </c>
      <c r="C409" s="14" t="str">
        <f>VLOOKUP($A409,業者詳細!$A$4:$Z$10034,3,)</f>
        <v>株式会社つくば総合設計事務所</v>
      </c>
      <c r="D409" s="13" t="str">
        <f>VLOOKUP($A409,業者詳細!$A$4:$Z$10034,8,)</f>
        <v>029-857-5970</v>
      </c>
      <c r="E409" s="13" t="str">
        <f>VLOOKUP($A409,業者詳細!$A$4:$Z$10034,7,)</f>
        <v>内測</v>
      </c>
      <c r="F409" s="17" t="s">
        <v>2013</v>
      </c>
      <c r="H409" s="22" t="e">
        <f>VLOOKUP($A409,電子入札登録状況!$A$1:$G$10000,6,FALSE)</f>
        <v>#N/A</v>
      </c>
      <c r="I409" s="22" t="e">
        <f>VLOOKUP($A409,電子入札登録状況!$A$1:$G$10000,7,FALSE)</f>
        <v>#N/A</v>
      </c>
    </row>
    <row r="410" spans="1:9" s="4" customFormat="1" ht="18" customHeight="1">
      <c r="A410" s="8" t="s">
        <v>828</v>
      </c>
      <c r="B410" s="13">
        <f>VLOOKUP($A410,業者詳細!$A$4:$Z$10032,2,)</f>
        <v>1030</v>
      </c>
      <c r="C410" s="14" t="str">
        <f>VLOOKUP($A410,業者詳細!$A$4:$Z$10034,3,)</f>
        <v>株式会社土屋建築研究所茨城支所</v>
      </c>
      <c r="D410" s="13" t="str">
        <f>VLOOKUP($A410,業者詳細!$A$4:$Z$10034,8,)</f>
        <v>029-830-7547</v>
      </c>
      <c r="E410" s="13" t="str">
        <f>VLOOKUP($A410,業者詳細!$A$4:$Z$10034,7,)</f>
        <v>内測</v>
      </c>
      <c r="F410" s="17" t="s">
        <v>39</v>
      </c>
      <c r="H410" s="22" t="e">
        <f>VLOOKUP($A410,電子入札登録状況!$A$1:$G$10000,6,FALSE)</f>
        <v>#N/A</v>
      </c>
      <c r="I410" s="22" t="e">
        <f>VLOOKUP($A410,電子入札登録状況!$A$1:$G$10000,7,FALSE)</f>
        <v>#N/A</v>
      </c>
    </row>
    <row r="411" spans="1:9" ht="18" customHeight="1">
      <c r="A411" s="7"/>
      <c r="B411" s="12"/>
      <c r="C411" s="12"/>
      <c r="D411" s="12"/>
      <c r="E411" s="12"/>
      <c r="F411" s="16" t="s">
        <v>5798</v>
      </c>
    </row>
    <row r="412" spans="1:9" s="4" customFormat="1" ht="18" customHeight="1">
      <c r="A412" s="8" t="s">
        <v>812</v>
      </c>
      <c r="B412" s="13">
        <f>VLOOKUP($A412,業者詳細!$A$4:$Z$10032,2,)</f>
        <v>424</v>
      </c>
      <c r="C412" s="14" t="str">
        <f>VLOOKUP($A412,業者詳細!$A$4:$Z$10034,3,)</f>
        <v>有限会社ティー・エス</v>
      </c>
      <c r="D412" s="13" t="str">
        <f>VLOOKUP($A412,業者詳細!$A$4:$Z$10034,8,)</f>
        <v>0296-78-2205</v>
      </c>
      <c r="E412" s="13" t="str">
        <f>VLOOKUP($A412,業者詳細!$A$4:$Z$10034,7,)</f>
        <v>内測</v>
      </c>
      <c r="F412" s="17" t="s">
        <v>712</v>
      </c>
      <c r="H412" s="22" t="str">
        <f>VLOOKUP($A412,電子入札登録状況!$A$1:$G$10000,6,FALSE)</f>
        <v>○</v>
      </c>
      <c r="I412" s="22">
        <f>VLOOKUP($A412,電子入札登録状況!$A$1:$G$10000,7,FALSE)</f>
        <v>282</v>
      </c>
    </row>
    <row r="413" spans="1:9" s="4" customFormat="1" ht="18" customHeight="1">
      <c r="A413" s="8" t="s">
        <v>2979</v>
      </c>
      <c r="B413" s="13">
        <f>VLOOKUP($A413,業者詳細!$A$4:$Z$10032,2,)</f>
        <v>1229</v>
      </c>
      <c r="C413" s="14" t="str">
        <f>VLOOKUP($A413,業者詳細!$A$4:$Z$10034,3,)</f>
        <v>株式会社ティーネットジャパン東京支社</v>
      </c>
      <c r="D413" s="13" t="str">
        <f>VLOOKUP($A413,業者詳細!$A$4:$Z$10034,8,)</f>
        <v>03-6722-2106</v>
      </c>
      <c r="E413" s="13" t="str">
        <f>VLOOKUP($A413,業者詳細!$A$4:$Z$10034,7,)</f>
        <v>外測</v>
      </c>
      <c r="F413" s="17" t="s">
        <v>3538</v>
      </c>
      <c r="H413" s="22" t="e">
        <f>VLOOKUP($A413,電子入札登録状況!$A$1:$G$10000,6,FALSE)</f>
        <v>#N/A</v>
      </c>
      <c r="I413" s="22" t="e">
        <f>VLOOKUP($A413,電子入札登録状況!$A$1:$G$10000,7,FALSE)</f>
        <v>#N/A</v>
      </c>
    </row>
    <row r="414" spans="1:9" s="4" customFormat="1" ht="18" customHeight="1">
      <c r="A414" s="8" t="s">
        <v>3796</v>
      </c>
      <c r="B414" s="13">
        <f>VLOOKUP($A414,業者詳細!$A$4:$Z$10032,2,)</f>
        <v>2955</v>
      </c>
      <c r="C414" s="14" t="str">
        <f>VLOOKUP($A414,業者詳細!$A$4:$Z$10034,3,)</f>
        <v>株式会社ＤＳＤ・地盤</v>
      </c>
      <c r="D414" s="13" t="str">
        <f>VLOOKUP($A414,業者詳細!$A$4:$Z$10034,8,)</f>
        <v>029-879-5640</v>
      </c>
      <c r="E414" s="13" t="str">
        <f>VLOOKUP($A414,業者詳細!$A$4:$Z$10034,7,)</f>
        <v>内測</v>
      </c>
      <c r="F414" s="17" t="s">
        <v>214</v>
      </c>
      <c r="H414" s="22" t="str">
        <f>VLOOKUP($A414,電子入札登録状況!$A$1:$G$10000,6,FALSE)</f>
        <v>○</v>
      </c>
      <c r="I414" s="22">
        <f>VLOOKUP($A414,電子入札登録状況!$A$1:$G$10000,7,FALSE)</f>
        <v>666</v>
      </c>
    </row>
    <row r="415" spans="1:9" s="4" customFormat="1" ht="18" customHeight="1">
      <c r="A415" s="8" t="s">
        <v>2862</v>
      </c>
      <c r="B415" s="13">
        <f>VLOOKUP($A415,業者詳細!$A$4:$Z$10032,2,)</f>
        <v>3475</v>
      </c>
      <c r="C415" s="14" t="str">
        <f>VLOOKUP($A415,業者詳細!$A$4:$Z$10034,3,)</f>
        <v>株式会社テイコク東京支社</v>
      </c>
      <c r="D415" s="13" t="str">
        <f>VLOOKUP($A415,業者詳細!$A$4:$Z$10034,8,)</f>
        <v>03-5244-5775</v>
      </c>
      <c r="E415" s="13" t="str">
        <f>VLOOKUP($A415,業者詳細!$A$4:$Z$10034,7,)</f>
        <v>外測</v>
      </c>
      <c r="F415" s="17" t="s">
        <v>4553</v>
      </c>
      <c r="G415" s="2"/>
      <c r="H415" s="22" t="e">
        <f>VLOOKUP($A415,電子入札登録状況!$A$1:$G$10000,6,FALSE)</f>
        <v>#N/A</v>
      </c>
      <c r="I415" s="22" t="e">
        <f>VLOOKUP($A415,電子入札登録状況!$A$1:$G$10000,7,FALSE)</f>
        <v>#N/A</v>
      </c>
    </row>
    <row r="416" spans="1:9" s="4" customFormat="1" ht="18" customHeight="1">
      <c r="A416" s="8" t="s">
        <v>2468</v>
      </c>
      <c r="B416" s="13">
        <f>VLOOKUP($A416,業者詳細!$A$4:$Z$10032,2,)</f>
        <v>3077</v>
      </c>
      <c r="C416" s="14" t="str">
        <f>VLOOKUP($A416,業者詳細!$A$4:$Z$10034,3,)</f>
        <v>株式会社帝国コンサルタント東京本社</v>
      </c>
      <c r="D416" s="13" t="str">
        <f>VLOOKUP($A416,業者詳細!$A$4:$Z$10034,8,)</f>
        <v>03-3944-5141</v>
      </c>
      <c r="E416" s="13" t="str">
        <f>VLOOKUP($A416,業者詳細!$A$4:$Z$10034,7,)</f>
        <v>外測</v>
      </c>
      <c r="F416" s="17" t="s">
        <v>1939</v>
      </c>
      <c r="H416" s="22" t="e">
        <f>VLOOKUP($A416,電子入札登録状況!$A$1:$G$10000,6,FALSE)</f>
        <v>#N/A</v>
      </c>
      <c r="I416" s="22" t="e">
        <f>VLOOKUP($A416,電子入札登録状況!$A$1:$G$10000,7,FALSE)</f>
        <v>#N/A</v>
      </c>
    </row>
    <row r="417" spans="1:9" s="4" customFormat="1" ht="18" customHeight="1">
      <c r="A417" s="8" t="s">
        <v>254</v>
      </c>
      <c r="B417" s="13">
        <f>VLOOKUP($A417,業者詳細!$A$4:$Z$10032,2,)</f>
        <v>2346</v>
      </c>
      <c r="C417" s="14" t="str">
        <f>VLOOKUP($A417,業者詳細!$A$4:$Z$10034,3,)</f>
        <v>株式会社手島建築設計事務所</v>
      </c>
      <c r="D417" s="13" t="str">
        <f>VLOOKUP($A417,業者詳細!$A$4:$Z$10034,8,)</f>
        <v>03-3457-6761</v>
      </c>
      <c r="E417" s="13" t="str">
        <f>VLOOKUP($A417,業者詳細!$A$4:$Z$10034,7,)</f>
        <v>外測</v>
      </c>
      <c r="F417" s="17" t="s">
        <v>362</v>
      </c>
      <c r="H417" s="22" t="e">
        <f>VLOOKUP($A417,電子入札登録状況!$A$1:$G$10000,6,FALSE)</f>
        <v>#N/A</v>
      </c>
      <c r="I417" s="22" t="e">
        <f>VLOOKUP($A417,電子入札登録状況!$A$1:$G$10000,7,FALSE)</f>
        <v>#N/A</v>
      </c>
    </row>
    <row r="418" spans="1:9" s="4" customFormat="1" ht="18" customHeight="1">
      <c r="A418" s="8" t="s">
        <v>3471</v>
      </c>
      <c r="B418" s="13">
        <f>VLOOKUP($A418,業者詳細!$A$4:$Z$10032,2,)</f>
        <v>3290</v>
      </c>
      <c r="C418" s="14" t="str">
        <f>VLOOKUP($A418,業者詳細!$A$4:$Z$10034,3,)</f>
        <v>株式会社テックサーベイ</v>
      </c>
      <c r="D418" s="13" t="str">
        <f>VLOOKUP($A418,業者詳細!$A$4:$Z$10034,8,)</f>
        <v>029-306-8961</v>
      </c>
      <c r="E418" s="13" t="str">
        <f>VLOOKUP($A418,業者詳細!$A$4:$Z$10034,7,)</f>
        <v>内測</v>
      </c>
      <c r="F418" s="17" t="s">
        <v>1469</v>
      </c>
      <c r="H418" s="22" t="e">
        <f>VLOOKUP($A418,電子入札登録状況!$A$1:$G$10000,6,FALSE)</f>
        <v>#N/A</v>
      </c>
      <c r="I418" s="22" t="e">
        <f>VLOOKUP($A418,電子入札登録状況!$A$1:$G$10000,7,FALSE)</f>
        <v>#N/A</v>
      </c>
    </row>
    <row r="419" spans="1:9" s="4" customFormat="1" ht="18" customHeight="1">
      <c r="A419" s="8" t="s">
        <v>3613</v>
      </c>
      <c r="B419" s="13">
        <f>VLOOKUP($A419,業者詳細!$A$4:$Z$10032,2,)</f>
        <v>3451</v>
      </c>
      <c r="C419" s="14" t="str">
        <f>VLOOKUP($A419,業者詳細!$A$4:$Z$10034,3,)</f>
        <v>株式会社ＴＥＣＨＲＥＶＯ</v>
      </c>
      <c r="D419" s="13" t="str">
        <f>VLOOKUP($A419,業者詳細!$A$4:$Z$10034,8,)</f>
        <v>029-848-3233</v>
      </c>
      <c r="E419" s="13" t="str">
        <f>VLOOKUP($A419,業者詳細!$A$4:$Z$10034,7,)</f>
        <v>内測</v>
      </c>
      <c r="F419" s="17" t="s">
        <v>4415</v>
      </c>
      <c r="H419" s="22" t="e">
        <f>VLOOKUP($A419,電子入札登録状況!$A$1:$G$10000,6,FALSE)</f>
        <v>#N/A</v>
      </c>
      <c r="I419" s="22" t="e">
        <f>VLOOKUP($A419,電子入札登録状況!$A$1:$G$10000,7,FALSE)</f>
        <v>#N/A</v>
      </c>
    </row>
    <row r="420" spans="1:9" s="4" customFormat="1" ht="18" customHeight="1">
      <c r="A420" s="8" t="s">
        <v>2913</v>
      </c>
      <c r="B420" s="13">
        <f>VLOOKUP($A420,業者詳細!$A$4:$Z$10032,2,)</f>
        <v>2361</v>
      </c>
      <c r="C420" s="14" t="str">
        <f>VLOOKUP($A420,業者詳細!$A$4:$Z$10034,3,)</f>
        <v>株式会社寺田大塚小林計画同人</v>
      </c>
      <c r="D420" s="13" t="str">
        <f>VLOOKUP($A420,業者詳細!$A$4:$Z$10034,8,)</f>
        <v>045-222-7686</v>
      </c>
      <c r="E420" s="13" t="str">
        <f>VLOOKUP($A420,業者詳細!$A$4:$Z$10034,7,)</f>
        <v>外測</v>
      </c>
      <c r="F420" s="17" t="s">
        <v>3659</v>
      </c>
      <c r="H420" s="22" t="e">
        <f>VLOOKUP($A420,電子入札登録状況!$A$1:$G$10000,6,FALSE)</f>
        <v>#N/A</v>
      </c>
      <c r="I420" s="22" t="e">
        <f>VLOOKUP($A420,電子入札登録状況!$A$1:$G$10000,7,FALSE)</f>
        <v>#N/A</v>
      </c>
    </row>
    <row r="421" spans="1:9" s="4" customFormat="1" ht="18" customHeight="1">
      <c r="A421" s="8" t="s">
        <v>235</v>
      </c>
      <c r="B421" s="13">
        <f>VLOOKUP($A421,業者詳細!$A$4:$Z$10032,2,)</f>
        <v>2807</v>
      </c>
      <c r="C421" s="14" t="str">
        <f>VLOOKUP($A421,業者詳細!$A$4:$Z$10034,3,)</f>
        <v>株式会社テレコムＣ＆Ｃ東京事務所</v>
      </c>
      <c r="D421" s="13" t="str">
        <f>VLOOKUP($A421,業者詳細!$A$4:$Z$10034,8,)</f>
        <v>03-5806-0131</v>
      </c>
      <c r="E421" s="13" t="str">
        <f>VLOOKUP($A421,業者詳細!$A$4:$Z$10034,7,)</f>
        <v>外測</v>
      </c>
      <c r="F421" s="17" t="s">
        <v>3653</v>
      </c>
      <c r="H421" s="22" t="e">
        <f>VLOOKUP($A421,電子入札登録状況!$A$1:$G$10000,6,FALSE)</f>
        <v>#N/A</v>
      </c>
      <c r="I421" s="22" t="e">
        <f>VLOOKUP($A421,電子入札登録状況!$A$1:$G$10000,7,FALSE)</f>
        <v>#N/A</v>
      </c>
    </row>
    <row r="422" spans="1:9" ht="18" customHeight="1">
      <c r="A422" s="7"/>
      <c r="B422" s="12"/>
      <c r="C422" s="12"/>
      <c r="D422" s="12"/>
      <c r="E422" s="12"/>
      <c r="F422" s="16" t="s">
        <v>5799</v>
      </c>
    </row>
    <row r="423" spans="1:9" s="4" customFormat="1" ht="18" customHeight="1">
      <c r="A423" s="8" t="s">
        <v>3920</v>
      </c>
      <c r="B423" s="13">
        <f>VLOOKUP($A423,業者詳細!$A$4:$Z$10032,2,)</f>
        <v>2951</v>
      </c>
      <c r="C423" s="14" t="str">
        <f>VLOOKUP($A423,業者詳細!$A$4:$Z$10034,3,)</f>
        <v>東亜測地株式会社</v>
      </c>
      <c r="D423" s="13" t="str">
        <f>VLOOKUP($A423,業者詳細!$A$4:$Z$10034,8,)</f>
        <v>048-797-6522</v>
      </c>
      <c r="E423" s="13" t="str">
        <f>VLOOKUP($A423,業者詳細!$A$4:$Z$10034,7,)</f>
        <v>外測</v>
      </c>
      <c r="F423" s="17" t="s">
        <v>4236</v>
      </c>
      <c r="H423" s="22" t="e">
        <f>VLOOKUP($A423,電子入札登録状況!$A$1:$G$10000,6,FALSE)</f>
        <v>#N/A</v>
      </c>
      <c r="I423" s="22" t="e">
        <f>VLOOKUP($A423,電子入札登録状況!$A$1:$G$10000,7,FALSE)</f>
        <v>#N/A</v>
      </c>
    </row>
    <row r="424" spans="1:9" ht="18" customHeight="1">
      <c r="A424" s="8" t="s">
        <v>1126</v>
      </c>
      <c r="B424" s="13">
        <f>VLOOKUP($A424,業者詳細!$A$4:$Z$10032,2,)</f>
        <v>2551</v>
      </c>
      <c r="C424" s="14" t="str">
        <f>VLOOKUP($A424,業者詳細!$A$4:$Z$10034,3,)</f>
        <v>東亜道路工業株式会社茨城支店</v>
      </c>
      <c r="D424" s="13" t="str">
        <f>VLOOKUP($A424,業者詳細!$A$4:$Z$10034,8,)</f>
        <v>029-867-2621</v>
      </c>
      <c r="E424" s="13" t="str">
        <f>VLOOKUP($A424,業者詳細!$A$4:$Z$10034,7,)</f>
        <v>内測</v>
      </c>
      <c r="F424" s="17" t="s">
        <v>217</v>
      </c>
      <c r="G424" s="4"/>
      <c r="H424" s="22" t="e">
        <f>VLOOKUP($A424,電子入札登録状況!$A$1:$G$10000,6,FALSE)</f>
        <v>#N/A</v>
      </c>
      <c r="I424" s="22" t="e">
        <f>VLOOKUP($A424,電子入札登録状況!$A$1:$G$10000,7,FALSE)</f>
        <v>#N/A</v>
      </c>
    </row>
    <row r="425" spans="1:9" s="4" customFormat="1" ht="18" customHeight="1">
      <c r="A425" s="8" t="s">
        <v>1209</v>
      </c>
      <c r="B425" s="13">
        <f>VLOOKUP($A425,業者詳細!$A$4:$Z$10032,2,)</f>
        <v>101</v>
      </c>
      <c r="C425" s="14" t="str">
        <f>VLOOKUP($A425,業者詳細!$A$4:$Z$10034,3,)</f>
        <v>株式会社東海建設コンサルタント常陸大宮営業所</v>
      </c>
      <c r="D425" s="13" t="str">
        <f>VLOOKUP($A425,業者詳細!$A$4:$Z$10034,8,)</f>
        <v>0295-58-7101</v>
      </c>
      <c r="E425" s="13" t="str">
        <f>VLOOKUP($A425,業者詳細!$A$4:$Z$10034,7,)</f>
        <v>市測</v>
      </c>
      <c r="F425" s="17" t="s">
        <v>2267</v>
      </c>
      <c r="H425" s="22" t="str">
        <f>VLOOKUP($A425,電子入札登録状況!$A$1:$G$10000,6,FALSE)</f>
        <v>○</v>
      </c>
      <c r="I425" s="22">
        <f>VLOOKUP($A425,電子入札登録状況!$A$1:$G$10000,7,FALSE)</f>
        <v>794</v>
      </c>
    </row>
    <row r="426" spans="1:9" s="4" customFormat="1" ht="18" customHeight="1">
      <c r="A426" s="8" t="s">
        <v>1522</v>
      </c>
      <c r="B426" s="13">
        <f>VLOOKUP($A426,業者詳細!$A$4:$Z$10032,2,)</f>
        <v>775</v>
      </c>
      <c r="C426" s="14" t="str">
        <f>VLOOKUP($A426,業者詳細!$A$4:$Z$10034,3,)</f>
        <v>東京技研設計株式会社茨城営業所</v>
      </c>
      <c r="D426" s="13" t="str">
        <f>VLOOKUP($A426,業者詳細!$A$4:$Z$10034,8,)</f>
        <v>029-257-3606</v>
      </c>
      <c r="E426" s="13" t="str">
        <f>VLOOKUP($A426,業者詳細!$A$4:$Z$10034,7,)</f>
        <v>内測</v>
      </c>
      <c r="F426" s="17" t="s">
        <v>1184</v>
      </c>
      <c r="H426" s="22" t="str">
        <f>VLOOKUP($A426,電子入札登録状況!$A$1:$G$10000,6,FALSE)</f>
        <v>○</v>
      </c>
      <c r="I426" s="22">
        <f>VLOOKUP($A426,電子入札登録状況!$A$1:$G$10000,7,FALSE)</f>
        <v>836</v>
      </c>
    </row>
    <row r="427" spans="1:9" s="4" customFormat="1" ht="18" customHeight="1">
      <c r="A427" s="8" t="s">
        <v>21</v>
      </c>
      <c r="B427" s="13">
        <f>VLOOKUP($A427,業者詳細!$A$4:$Z$10032,2,)</f>
        <v>2185</v>
      </c>
      <c r="C427" s="14" t="str">
        <f>VLOOKUP($A427,業者詳細!$A$4:$Z$10034,3,)</f>
        <v>株式会社東京建設コンサルタント茨城事務所</v>
      </c>
      <c r="D427" s="13" t="str">
        <f>VLOOKUP($A427,業者詳細!$A$4:$Z$10034,8,)</f>
        <v>029-297-9182</v>
      </c>
      <c r="E427" s="13" t="str">
        <f>VLOOKUP($A427,業者詳細!$A$4:$Z$10034,7,)</f>
        <v>内測</v>
      </c>
      <c r="F427" s="17" t="s">
        <v>2441</v>
      </c>
      <c r="H427" s="22" t="str">
        <f>VLOOKUP($A427,電子入札登録状況!$A$1:$G$10000,6,FALSE)</f>
        <v>○</v>
      </c>
      <c r="I427" s="22">
        <f>VLOOKUP($A427,電子入札登録状況!$A$1:$G$10000,7,FALSE)</f>
        <v>240</v>
      </c>
    </row>
    <row r="428" spans="1:9" s="4" customFormat="1" ht="18" customHeight="1">
      <c r="A428" s="8" t="s">
        <v>637</v>
      </c>
      <c r="B428" s="13">
        <f>VLOOKUP($A428,業者詳細!$A$4:$Z$10032,2,)</f>
        <v>2381</v>
      </c>
      <c r="C428" s="14" t="str">
        <f>VLOOKUP($A428,業者詳細!$A$4:$Z$10034,3,)</f>
        <v>株式会社東京航業研究所</v>
      </c>
      <c r="D428" s="13" t="str">
        <f>VLOOKUP($A428,業者詳細!$A$4:$Z$10034,8,)</f>
        <v>049-229-5771</v>
      </c>
      <c r="E428" s="13" t="str">
        <f>VLOOKUP($A428,業者詳細!$A$4:$Z$10034,7,)</f>
        <v>外測</v>
      </c>
      <c r="F428" s="17" t="s">
        <v>33</v>
      </c>
      <c r="G428" s="2"/>
      <c r="H428" s="22" t="e">
        <f>VLOOKUP($A428,電子入札登録状況!$A$1:$G$10000,6,FALSE)</f>
        <v>#N/A</v>
      </c>
      <c r="I428" s="22" t="e">
        <f>VLOOKUP($A428,電子入札登録状況!$A$1:$G$10000,7,FALSE)</f>
        <v>#N/A</v>
      </c>
    </row>
    <row r="429" spans="1:9" ht="18" customHeight="1">
      <c r="A429" s="8" t="s">
        <v>2930</v>
      </c>
      <c r="B429" s="13">
        <f>VLOOKUP($A429,業者詳細!$A$4:$Z$10032,2,)</f>
        <v>2851</v>
      </c>
      <c r="C429" s="14" t="str">
        <f>VLOOKUP($A429,業者詳細!$A$4:$Z$10034,3,)</f>
        <v>株式会社東京設計事務所水戸事務所</v>
      </c>
      <c r="D429" s="13" t="str">
        <f>VLOOKUP($A429,業者詳細!$A$4:$Z$10034,8,)</f>
        <v>029-300-4766</v>
      </c>
      <c r="E429" s="13" t="str">
        <f>VLOOKUP($A429,業者詳細!$A$4:$Z$10034,7,)</f>
        <v>内測</v>
      </c>
      <c r="F429" s="17" t="s">
        <v>1653</v>
      </c>
      <c r="G429" s="4"/>
      <c r="H429" s="22" t="str">
        <f>VLOOKUP($A429,電子入札登録状況!$A$1:$G$10000,6,FALSE)</f>
        <v>○</v>
      </c>
      <c r="I429" s="22">
        <f>VLOOKUP($A429,電子入札登録状況!$A$1:$G$10000,7,FALSE)</f>
        <v>773</v>
      </c>
    </row>
    <row r="430" spans="1:9" s="4" customFormat="1" ht="18" customHeight="1">
      <c r="A430" s="8" t="s">
        <v>1303</v>
      </c>
      <c r="B430" s="13">
        <f>VLOOKUP($A430,業者詳細!$A$4:$Z$10032,2,)</f>
        <v>580</v>
      </c>
      <c r="C430" s="14" t="str">
        <f>VLOOKUP($A430,業者詳細!$A$4:$Z$10034,3,)</f>
        <v>株式会社東京ソイルリサーチ茨城営業所</v>
      </c>
      <c r="D430" s="13" t="str">
        <f>VLOOKUP($A430,業者詳細!$A$4:$Z$10034,8,)</f>
        <v>029-851-9501</v>
      </c>
      <c r="E430" s="13" t="str">
        <f>VLOOKUP($A430,業者詳細!$A$4:$Z$10034,7,)</f>
        <v>内測</v>
      </c>
      <c r="F430" s="17" t="s">
        <v>1226</v>
      </c>
      <c r="H430" s="22" t="e">
        <f>VLOOKUP($A430,電子入札登録状況!$A$1:$G$10000,6,FALSE)</f>
        <v>#N/A</v>
      </c>
      <c r="I430" s="22" t="e">
        <f>VLOOKUP($A430,電子入札登録状況!$A$1:$G$10000,7,FALSE)</f>
        <v>#N/A</v>
      </c>
    </row>
    <row r="431" spans="1:9" s="4" customFormat="1" ht="18" customHeight="1">
      <c r="A431" s="8" t="s">
        <v>3797</v>
      </c>
      <c r="B431" s="13">
        <f>VLOOKUP($A431,業者詳細!$A$4:$Z$10032,2,)</f>
        <v>2159</v>
      </c>
      <c r="C431" s="14" t="str">
        <f>VLOOKUP($A431,業者詳細!$A$4:$Z$10034,3,)</f>
        <v>東京テクニカル・サービス株式会社茨城支店</v>
      </c>
      <c r="D431" s="13" t="str">
        <f>VLOOKUP($A431,業者詳細!$A$4:$Z$10034,8,)</f>
        <v>0299-79-3399</v>
      </c>
      <c r="E431" s="13" t="str">
        <f>VLOOKUP($A431,業者詳細!$A$4:$Z$10034,7,)</f>
        <v>内測</v>
      </c>
      <c r="F431" s="17" t="s">
        <v>1139</v>
      </c>
      <c r="H431" s="22" t="e">
        <f>VLOOKUP($A431,電子入札登録状況!$A$1:$G$10000,6,FALSE)</f>
        <v>#N/A</v>
      </c>
      <c r="I431" s="22" t="e">
        <f>VLOOKUP($A431,電子入札登録状況!$A$1:$G$10000,7,FALSE)</f>
        <v>#N/A</v>
      </c>
    </row>
    <row r="432" spans="1:9" s="4" customFormat="1" ht="18" customHeight="1">
      <c r="A432" s="8" t="s">
        <v>4206</v>
      </c>
      <c r="B432" s="13">
        <f>VLOOKUP($A432,業者詳細!$A$4:$Z$10032,2,)</f>
        <v>3618</v>
      </c>
      <c r="C432" s="14" t="str">
        <f>VLOOKUP($A432,業者詳細!$A$4:$Z$10034,3,)</f>
        <v>東京テレメッセージ株式会社</v>
      </c>
      <c r="D432" s="13" t="str">
        <f>VLOOKUP($A432,業者詳細!$A$4:$Z$10034,8,)</f>
        <v>03-5733-0247</v>
      </c>
      <c r="E432" s="13" t="str">
        <f>VLOOKUP($A432,業者詳細!$A$4:$Z$10034,7,)</f>
        <v>外測</v>
      </c>
      <c r="F432" s="17" t="s">
        <v>529</v>
      </c>
      <c r="H432" s="22" t="e">
        <f>VLOOKUP($A432,電子入札登録状況!$A$1:$G$10000,6,FALSE)</f>
        <v>#N/A</v>
      </c>
      <c r="I432" s="22" t="e">
        <f>VLOOKUP($A432,電子入札登録状況!$A$1:$G$10000,7,FALSE)</f>
        <v>#N/A</v>
      </c>
    </row>
    <row r="433" spans="1:9" s="4" customFormat="1" ht="18" customHeight="1">
      <c r="A433" s="8" t="s">
        <v>2747</v>
      </c>
      <c r="B433" s="13">
        <f>VLOOKUP($A433,業者詳細!$A$4:$Z$10032,2,)</f>
        <v>3003</v>
      </c>
      <c r="C433" s="14" t="str">
        <f>VLOOKUP($A433,業者詳細!$A$4:$Z$10034,3,)</f>
        <v>株式会社東京ランドスケープ研究所</v>
      </c>
      <c r="D433" s="13" t="str">
        <f>VLOOKUP($A433,業者詳細!$A$4:$Z$10034,8,)</f>
        <v>03-6859-1088</v>
      </c>
      <c r="E433" s="13" t="str">
        <f>VLOOKUP($A433,業者詳細!$A$4:$Z$10034,7,)</f>
        <v>外測</v>
      </c>
      <c r="F433" s="17" t="s">
        <v>3838</v>
      </c>
      <c r="H433" s="22" t="str">
        <f>VLOOKUP($A433,電子入札登録状況!$A$1:$G$10000,6,FALSE)</f>
        <v>○</v>
      </c>
      <c r="I433" s="22">
        <f>VLOOKUP($A433,電子入札登録状況!$A$1:$G$10000,7,FALSE)</f>
        <v>617</v>
      </c>
    </row>
    <row r="434" spans="1:9" s="4" customFormat="1" ht="18" customHeight="1">
      <c r="A434" s="8" t="s">
        <v>509</v>
      </c>
      <c r="B434" s="13">
        <f>VLOOKUP($A434,業者詳細!$A$4:$Z$10032,2,)</f>
        <v>867</v>
      </c>
      <c r="C434" s="14" t="str">
        <f>VLOOKUP($A434,業者詳細!$A$4:$Z$10034,3,)</f>
        <v>株式会社東建ジオテック茨城営業所</v>
      </c>
      <c r="D434" s="13" t="str">
        <f>VLOOKUP($A434,業者詳細!$A$4:$Z$10034,8,)</f>
        <v>029-291-5127</v>
      </c>
      <c r="E434" s="13" t="str">
        <f>VLOOKUP($A434,業者詳細!$A$4:$Z$10034,7,)</f>
        <v>内測</v>
      </c>
      <c r="F434" s="17" t="s">
        <v>1810</v>
      </c>
      <c r="G434" s="2"/>
      <c r="H434" s="22" t="str">
        <f>VLOOKUP($A434,電子入札登録状況!$A$1:$G$10000,6,FALSE)</f>
        <v>○</v>
      </c>
      <c r="I434" s="22">
        <f>VLOOKUP($A434,電子入札登録状況!$A$1:$G$10000,7,FALSE)</f>
        <v>348</v>
      </c>
    </row>
    <row r="435" spans="1:9" s="4" customFormat="1" ht="18" customHeight="1">
      <c r="A435" s="8" t="s">
        <v>1020</v>
      </c>
      <c r="B435" s="13">
        <f>VLOOKUP($A435,業者詳細!$A$4:$Z$10032,2,)</f>
        <v>2493</v>
      </c>
      <c r="C435" s="14" t="str">
        <f>VLOOKUP($A435,業者詳細!$A$4:$Z$10034,3,)</f>
        <v>株式会社東光コンサルタンツ茨城営業所</v>
      </c>
      <c r="D435" s="13" t="str">
        <f>VLOOKUP($A435,業者詳細!$A$4:$Z$10034,8,)</f>
        <v>029-309-0028</v>
      </c>
      <c r="E435" s="13" t="str">
        <f>VLOOKUP($A435,業者詳細!$A$4:$Z$10034,7,)</f>
        <v>内測</v>
      </c>
      <c r="F435" s="17" t="s">
        <v>888</v>
      </c>
      <c r="H435" s="22" t="str">
        <f>VLOOKUP($A435,電子入札登録状況!$A$1:$G$10000,6,FALSE)</f>
        <v>○</v>
      </c>
      <c r="I435" s="22">
        <f>VLOOKUP($A435,電子入札登録状況!$A$1:$G$10000,7,FALSE)</f>
        <v>701</v>
      </c>
    </row>
    <row r="436" spans="1:9" s="4" customFormat="1" ht="18" customHeight="1">
      <c r="A436" s="8" t="s">
        <v>3799</v>
      </c>
      <c r="B436" s="13">
        <f>VLOOKUP($A436,業者詳細!$A$4:$Z$10032,2,)</f>
        <v>173</v>
      </c>
      <c r="C436" s="14" t="str">
        <f>VLOOKUP($A436,業者詳細!$A$4:$Z$10034,3,)</f>
        <v>株式会社東匠設備設計</v>
      </c>
      <c r="D436" s="13" t="str">
        <f>VLOOKUP($A436,業者詳細!$A$4:$Z$10034,8,)</f>
        <v>029-246-9638</v>
      </c>
      <c r="E436" s="13" t="str">
        <f>VLOOKUP($A436,業者詳細!$A$4:$Z$10034,7,)</f>
        <v>内測</v>
      </c>
      <c r="F436" s="17" t="s">
        <v>5549</v>
      </c>
      <c r="H436" s="22" t="str">
        <f>VLOOKUP($A436,電子入札登録状況!$A$1:$G$10000,6,FALSE)</f>
        <v>○</v>
      </c>
      <c r="I436" s="22">
        <f>VLOOKUP($A436,電子入札登録状況!$A$1:$G$10000,7,FALSE)</f>
        <v>645</v>
      </c>
    </row>
    <row r="437" spans="1:9" s="4" customFormat="1" ht="18" customHeight="1">
      <c r="A437" s="8" t="s">
        <v>3906</v>
      </c>
      <c r="B437" s="13">
        <f>VLOOKUP($A437,業者詳細!$A$4:$Z$10032,2,)</f>
        <v>3352</v>
      </c>
      <c r="C437" s="14" t="str">
        <f>VLOOKUP($A437,業者詳細!$A$4:$Z$10034,3,)</f>
        <v>東電用地株式会社茨城支社</v>
      </c>
      <c r="D437" s="13" t="str">
        <f>VLOOKUP($A437,業者詳細!$A$4:$Z$10034,8,)</f>
        <v>029-355-7700</v>
      </c>
      <c r="E437" s="13" t="str">
        <f>VLOOKUP($A437,業者詳細!$A$4:$Z$10034,7,)</f>
        <v>内測</v>
      </c>
      <c r="F437" s="17" t="s">
        <v>2244</v>
      </c>
      <c r="H437" s="22" t="e">
        <f>VLOOKUP($A437,電子入札登録状況!$A$1:$G$10000,6,FALSE)</f>
        <v>#N/A</v>
      </c>
      <c r="I437" s="22" t="e">
        <f>VLOOKUP($A437,電子入札登録状況!$A$1:$G$10000,7,FALSE)</f>
        <v>#N/A</v>
      </c>
    </row>
    <row r="438" spans="1:9" s="4" customFormat="1" ht="18" customHeight="1">
      <c r="A438" s="8" t="s">
        <v>5012</v>
      </c>
      <c r="B438" s="13">
        <f>VLOOKUP($A438,業者詳細!$A$4:$Z$10032,2,)</f>
        <v>861</v>
      </c>
      <c r="C438" s="14" t="str">
        <f>VLOOKUP($A438,業者詳細!$A$4:$Z$10034,3,)</f>
        <v>株式会社東畑建築事務所本社オフィス東京</v>
      </c>
      <c r="D438" s="13" t="str">
        <f>VLOOKUP($A438,業者詳細!$A$4:$Z$10034,8,)</f>
        <v>03-3581-1251</v>
      </c>
      <c r="E438" s="13" t="str">
        <f>VLOOKUP($A438,業者詳細!$A$4:$Z$10034,7,)</f>
        <v>外測</v>
      </c>
      <c r="F438" s="17" t="s">
        <v>326</v>
      </c>
      <c r="H438" s="22" t="e">
        <f>VLOOKUP($A438,電子入札登録状況!$A$1:$G$10000,6,FALSE)</f>
        <v>#N/A</v>
      </c>
      <c r="I438" s="22" t="e">
        <f>VLOOKUP($A438,電子入札登録状況!$A$1:$G$10000,7,FALSE)</f>
        <v>#N/A</v>
      </c>
    </row>
    <row r="439" spans="1:9" s="4" customFormat="1" ht="18" customHeight="1">
      <c r="A439" s="8" t="s">
        <v>192</v>
      </c>
      <c r="B439" s="13">
        <f>VLOOKUP($A439,業者詳細!$A$4:$Z$10032,2,)</f>
        <v>3508</v>
      </c>
      <c r="C439" s="14" t="str">
        <f>VLOOKUP($A439,業者詳細!$A$4:$Z$10034,3,)</f>
        <v>株式会社東朋エンジニアリング株式会社東朋エンジニアリング　古河営業所</v>
      </c>
      <c r="D439" s="13" t="str">
        <f>VLOOKUP($A439,業者詳細!$A$4:$Z$10034,8,)</f>
        <v>0280-32-7115</v>
      </c>
      <c r="E439" s="13" t="str">
        <f>VLOOKUP($A439,業者詳細!$A$4:$Z$10034,7,)</f>
        <v>内測</v>
      </c>
      <c r="F439" s="17" t="s">
        <v>1521</v>
      </c>
      <c r="H439" s="22" t="str">
        <f>VLOOKUP($A439,電子入札登録状況!$A$1:$G$10000,6,FALSE)</f>
        <v>○</v>
      </c>
      <c r="I439" s="22">
        <f>VLOOKUP($A439,電子入札登録状況!$A$1:$G$10000,7,FALSE)</f>
        <v>775</v>
      </c>
    </row>
    <row r="440" spans="1:9" s="4" customFormat="1" ht="18" customHeight="1">
      <c r="A440" s="8" t="s">
        <v>5210</v>
      </c>
      <c r="B440" s="13">
        <f>VLOOKUP($A440,業者詳細!$A$4:$Z$10032,2,)</f>
        <v>3683</v>
      </c>
      <c r="C440" s="14" t="str">
        <f>VLOOKUP($A440,業者詳細!$A$4:$Z$10034,3,)</f>
        <v>株式会社東洋計測リサーチ</v>
      </c>
      <c r="D440" s="13" t="str">
        <f>VLOOKUP($A440,業者詳細!$A$4:$Z$10034,8,)</f>
        <v>029-848-0065</v>
      </c>
      <c r="E440" s="13" t="str">
        <f>VLOOKUP($A440,業者詳細!$A$4:$Z$10034,7,)</f>
        <v>内測</v>
      </c>
      <c r="F440" s="17" t="s">
        <v>1179</v>
      </c>
      <c r="H440" s="22" t="e">
        <f>VLOOKUP($A440,電子入札登録状況!$A$1:$G$10000,6,FALSE)</f>
        <v>#N/A</v>
      </c>
      <c r="I440" s="22" t="e">
        <f>VLOOKUP($A440,電子入札登録状況!$A$1:$G$10000,7,FALSE)</f>
        <v>#N/A</v>
      </c>
    </row>
    <row r="441" spans="1:9" s="4" customFormat="1" ht="18" customHeight="1">
      <c r="A441" s="8" t="s">
        <v>945</v>
      </c>
      <c r="B441" s="13">
        <f>VLOOKUP($A441,業者詳細!$A$4:$Z$10032,2,)</f>
        <v>562</v>
      </c>
      <c r="C441" s="14" t="str">
        <f>VLOOKUP($A441,業者詳細!$A$4:$Z$10034,3,)</f>
        <v>株式会社東洋コンサルタント茨城営業所</v>
      </c>
      <c r="D441" s="13" t="str">
        <f>VLOOKUP($A441,業者詳細!$A$4:$Z$10034,8,)</f>
        <v>029-244-0695</v>
      </c>
      <c r="E441" s="13" t="str">
        <f>VLOOKUP($A441,業者詳細!$A$4:$Z$10034,7,)</f>
        <v>内測</v>
      </c>
      <c r="F441" s="17" t="s">
        <v>1834</v>
      </c>
      <c r="H441" s="22" t="str">
        <f>VLOOKUP($A441,電子入札登録状況!$A$1:$G$10000,6,FALSE)</f>
        <v>○</v>
      </c>
      <c r="I441" s="22">
        <f>VLOOKUP($A441,電子入札登録状況!$A$1:$G$10000,7,FALSE)</f>
        <v>505</v>
      </c>
    </row>
    <row r="442" spans="1:9" s="4" customFormat="1" ht="18" customHeight="1">
      <c r="A442" s="8" t="s">
        <v>515</v>
      </c>
      <c r="B442" s="13">
        <f>VLOOKUP($A442,業者詳細!$A$4:$Z$10032,2,)</f>
        <v>983</v>
      </c>
      <c r="C442" s="14" t="str">
        <f>VLOOKUP($A442,業者詳細!$A$4:$Z$10034,3,)</f>
        <v>株式会社東洋設計茨城営業所</v>
      </c>
      <c r="D442" s="13" t="str">
        <f>VLOOKUP($A442,業者詳細!$A$4:$Z$10034,8,)</f>
        <v>0294-33-8162</v>
      </c>
      <c r="E442" s="13" t="str">
        <f>VLOOKUP($A442,業者詳細!$A$4:$Z$10034,7,)</f>
        <v>内測</v>
      </c>
      <c r="F442" s="17" t="s">
        <v>146</v>
      </c>
      <c r="H442" s="22" t="str">
        <f>VLOOKUP($A442,電子入札登録状況!$A$1:$G$10000,6,FALSE)</f>
        <v>○</v>
      </c>
      <c r="I442" s="22">
        <f>VLOOKUP($A442,電子入札登録状況!$A$1:$G$10000,7,FALSE)</f>
        <v>424</v>
      </c>
    </row>
    <row r="443" spans="1:9" s="4" customFormat="1" ht="18" customHeight="1">
      <c r="A443" s="8" t="s">
        <v>1549</v>
      </c>
      <c r="B443" s="13">
        <f>VLOOKUP($A443,業者詳細!$A$4:$Z$10032,2,)</f>
        <v>907</v>
      </c>
      <c r="C443" s="14" t="str">
        <f>VLOOKUP($A443,業者詳細!$A$4:$Z$10034,3,)</f>
        <v>株式会社東洋設計事務所茨城出張所</v>
      </c>
      <c r="D443" s="13" t="str">
        <f>VLOOKUP($A443,業者詳細!$A$4:$Z$10034,8,)</f>
        <v>029-304-2411</v>
      </c>
      <c r="E443" s="13" t="str">
        <f>VLOOKUP($A443,業者詳細!$A$4:$Z$10034,7,)</f>
        <v>内測</v>
      </c>
      <c r="F443" s="17" t="s">
        <v>1174</v>
      </c>
      <c r="H443" s="22" t="str">
        <f>VLOOKUP($A443,電子入札登録状況!$A$1:$G$10000,6,FALSE)</f>
        <v>○</v>
      </c>
      <c r="I443" s="22">
        <f>VLOOKUP($A443,電子入札登録状況!$A$1:$G$10000,7,FALSE)</f>
        <v>349</v>
      </c>
    </row>
    <row r="444" spans="1:9" s="4" customFormat="1" ht="18" customHeight="1">
      <c r="A444" s="8" t="s">
        <v>1843</v>
      </c>
      <c r="B444" s="13">
        <f>VLOOKUP($A444,業者詳細!$A$4:$Z$10032,2,)</f>
        <v>885</v>
      </c>
      <c r="C444" s="14" t="str">
        <f>VLOOKUP($A444,業者詳細!$A$4:$Z$10034,3,)</f>
        <v>株式会社東洋測量設計</v>
      </c>
      <c r="D444" s="13" t="str">
        <f>VLOOKUP($A444,業者詳細!$A$4:$Z$10034,8,)</f>
        <v>028-658-5311</v>
      </c>
      <c r="E444" s="13" t="str">
        <f>VLOOKUP($A444,業者詳細!$A$4:$Z$10034,7,)</f>
        <v>外測</v>
      </c>
      <c r="F444" s="17" t="s">
        <v>2934</v>
      </c>
      <c r="H444" s="22" t="e">
        <f>VLOOKUP($A444,電子入札登録状況!$A$1:$G$10000,6,FALSE)</f>
        <v>#N/A</v>
      </c>
      <c r="I444" s="22" t="e">
        <f>VLOOKUP($A444,電子入札登録状況!$A$1:$G$10000,7,FALSE)</f>
        <v>#N/A</v>
      </c>
    </row>
    <row r="445" spans="1:9" s="5" customFormat="1" ht="18" customHeight="1">
      <c r="A445" s="9" t="s">
        <v>451</v>
      </c>
      <c r="B445" s="13">
        <f>VLOOKUP($A445,業者詳細!$A$4:$Z$10032,2,)</f>
        <v>131</v>
      </c>
      <c r="C445" s="14" t="str">
        <f>VLOOKUP($A445,業者詳細!$A$4:$Z$10034,3,)</f>
        <v>東洋地質株式会社</v>
      </c>
      <c r="D445" s="13" t="str">
        <f>VLOOKUP($A445,業者詳細!$A$4:$Z$10034,8,)</f>
        <v>0299-63-3048</v>
      </c>
      <c r="E445" s="13" t="str">
        <f>VLOOKUP($A445,業者詳細!$A$4:$Z$10034,7,)</f>
        <v>内測</v>
      </c>
      <c r="F445" s="18" t="s">
        <v>2209</v>
      </c>
      <c r="H445" s="22" t="str">
        <f>VLOOKUP($A445,電子入札登録状況!$A$1:$G$10000,6,FALSE)</f>
        <v>○</v>
      </c>
      <c r="I445" s="22">
        <f>VLOOKUP($A445,電子入札登録状況!$A$1:$G$10000,7,FALSE)</f>
        <v>407</v>
      </c>
    </row>
    <row r="446" spans="1:9" s="4" customFormat="1" ht="18" customHeight="1">
      <c r="A446" s="8" t="s">
        <v>1122</v>
      </c>
      <c r="B446" s="13">
        <f>VLOOKUP($A446,業者詳細!$A$4:$Z$10032,2,)</f>
        <v>274</v>
      </c>
      <c r="C446" s="14" t="str">
        <f>VLOOKUP($A446,業者詳細!$A$4:$Z$10034,3,)</f>
        <v>東洋補償鑑定株式会社</v>
      </c>
      <c r="D446" s="13" t="str">
        <f>VLOOKUP($A446,業者詳細!$A$4:$Z$10034,8,)</f>
        <v>0296-25-0660</v>
      </c>
      <c r="E446" s="13" t="str">
        <f>VLOOKUP($A446,業者詳細!$A$4:$Z$10034,7,)</f>
        <v>内測</v>
      </c>
      <c r="F446" s="17" t="s">
        <v>493</v>
      </c>
      <c r="H446" s="22" t="str">
        <f>VLOOKUP($A446,電子入札登録状況!$A$1:$G$10000,6,FALSE)</f>
        <v>○</v>
      </c>
      <c r="I446" s="22">
        <f>VLOOKUP($A446,電子入札登録状況!$A$1:$G$10000,7,FALSE)</f>
        <v>448</v>
      </c>
    </row>
    <row r="447" spans="1:9" s="4" customFormat="1" ht="18" customHeight="1">
      <c r="A447" s="8" t="s">
        <v>1234</v>
      </c>
      <c r="B447" s="13">
        <f>VLOOKUP($A447,業者詳細!$A$4:$Z$10032,2,)</f>
        <v>1003</v>
      </c>
      <c r="C447" s="14" t="str">
        <f>VLOOKUP($A447,業者詳細!$A$4:$Z$10034,3,)</f>
        <v>株式会社道路建設コンサルタント茨城営業所</v>
      </c>
      <c r="D447" s="13" t="str">
        <f>VLOOKUP($A447,業者詳細!$A$4:$Z$10034,8,)</f>
        <v>029-300-4810</v>
      </c>
      <c r="E447" s="13" t="str">
        <f>VLOOKUP($A447,業者詳細!$A$4:$Z$10034,7,)</f>
        <v>内測</v>
      </c>
      <c r="F447" s="17" t="s">
        <v>171</v>
      </c>
      <c r="H447" s="22" t="e">
        <f>VLOOKUP($A447,電子入札登録状況!$A$1:$G$10000,6,FALSE)</f>
        <v>#N/A</v>
      </c>
      <c r="I447" s="22" t="e">
        <f>VLOOKUP($A447,電子入札登録状況!$A$1:$G$10000,7,FALSE)</f>
        <v>#N/A</v>
      </c>
    </row>
    <row r="448" spans="1:9" ht="18" customHeight="1">
      <c r="A448" s="8" t="s">
        <v>705</v>
      </c>
      <c r="B448" s="13">
        <f>VLOOKUP($A448,業者詳細!$A$4:$Z$10032,2,)</f>
        <v>2244</v>
      </c>
      <c r="C448" s="14" t="str">
        <f>VLOOKUP($A448,業者詳細!$A$4:$Z$10034,3,)</f>
        <v>株式会社東和テクノロジー東京支店</v>
      </c>
      <c r="D448" s="13" t="str">
        <f>VLOOKUP($A448,業者詳細!$A$4:$Z$10034,8,)</f>
        <v>03-3242-7021</v>
      </c>
      <c r="E448" s="13" t="str">
        <f>VLOOKUP($A448,業者詳細!$A$4:$Z$10034,7,)</f>
        <v>外測</v>
      </c>
      <c r="F448" s="17" t="s">
        <v>3667</v>
      </c>
      <c r="G448" s="4"/>
      <c r="H448" s="22" t="str">
        <f>VLOOKUP($A448,電子入札登録状況!$A$1:$G$10000,6,FALSE)</f>
        <v>○</v>
      </c>
      <c r="I448" s="22">
        <f>VLOOKUP($A448,電子入札登録状況!$A$1:$G$10000,7,FALSE)</f>
        <v>542</v>
      </c>
    </row>
    <row r="449" spans="1:9" s="4" customFormat="1" ht="18" customHeight="1">
      <c r="A449" s="8" t="s">
        <v>2042</v>
      </c>
      <c r="B449" s="13">
        <f>VLOOKUP($A449,業者詳細!$A$4:$Z$10032,2,)</f>
        <v>1043</v>
      </c>
      <c r="C449" s="14" t="str">
        <f>VLOOKUP($A449,業者詳細!$A$4:$Z$10034,3,)</f>
        <v>トーカイテック株式会社茨城支社</v>
      </c>
      <c r="D449" s="13" t="str">
        <f>VLOOKUP($A449,業者詳細!$A$4:$Z$10034,8,)</f>
        <v>0297-70-6050</v>
      </c>
      <c r="E449" s="13" t="str">
        <f>VLOOKUP($A449,業者詳細!$A$4:$Z$10034,7,)</f>
        <v>内測</v>
      </c>
      <c r="F449" s="17" t="s">
        <v>3304</v>
      </c>
      <c r="G449" s="2"/>
      <c r="H449" s="22" t="e">
        <f>VLOOKUP($A449,電子入札登録状況!$A$1:$G$10000,6,FALSE)</f>
        <v>#N/A</v>
      </c>
      <c r="I449" s="22" t="e">
        <f>VLOOKUP($A449,電子入札登録状況!$A$1:$G$10000,7,FALSE)</f>
        <v>#N/A</v>
      </c>
    </row>
    <row r="450" spans="1:9" s="4" customFormat="1" ht="18" customHeight="1">
      <c r="A450" s="8" t="s">
        <v>1113</v>
      </c>
      <c r="B450" s="13">
        <f>VLOOKUP($A450,業者詳細!$A$4:$Z$10032,2,)</f>
        <v>823</v>
      </c>
      <c r="C450" s="14" t="str">
        <f>VLOOKUP($A450,業者詳細!$A$4:$Z$10034,3,)</f>
        <v>株式会社トーコー地質茨城営業所</v>
      </c>
      <c r="D450" s="13" t="str">
        <f>VLOOKUP($A450,業者詳細!$A$4:$Z$10034,8,)</f>
        <v>029-224-8680</v>
      </c>
      <c r="E450" s="13" t="str">
        <f>VLOOKUP($A450,業者詳細!$A$4:$Z$10034,7,)</f>
        <v>内測</v>
      </c>
      <c r="F450" s="17" t="s">
        <v>2548</v>
      </c>
      <c r="H450" s="22" t="e">
        <f>VLOOKUP($A450,電子入札登録状況!$A$1:$G$10000,6,FALSE)</f>
        <v>#N/A</v>
      </c>
      <c r="I450" s="22" t="e">
        <f>VLOOKUP($A450,電子入札登録状況!$A$1:$G$10000,7,FALSE)</f>
        <v>#N/A</v>
      </c>
    </row>
    <row r="451" spans="1:9" s="4" customFormat="1" ht="18" customHeight="1">
      <c r="A451" s="8" t="s">
        <v>1682</v>
      </c>
      <c r="B451" s="13">
        <f>VLOOKUP($A451,業者詳細!$A$4:$Z$10032,2,)</f>
        <v>925</v>
      </c>
      <c r="C451" s="14" t="str">
        <f>VLOOKUP($A451,業者詳細!$A$4:$Z$10034,3,)</f>
        <v>株式会社トータルメディア開発研究所</v>
      </c>
      <c r="D451" s="13" t="str">
        <f>VLOOKUP($A451,業者詳細!$A$4:$Z$10034,8,)</f>
        <v>03-3221-5558</v>
      </c>
      <c r="E451" s="13" t="str">
        <f>VLOOKUP($A451,業者詳細!$A$4:$Z$10034,7,)</f>
        <v>外測</v>
      </c>
      <c r="F451" s="17" t="s">
        <v>332</v>
      </c>
      <c r="H451" s="22" t="e">
        <f>VLOOKUP($A451,電子入札登録状況!$A$1:$G$10000,6,FALSE)</f>
        <v>#N/A</v>
      </c>
      <c r="I451" s="22" t="e">
        <f>VLOOKUP($A451,電子入札登録状況!$A$1:$G$10000,7,FALSE)</f>
        <v>#N/A</v>
      </c>
    </row>
    <row r="452" spans="1:9" s="4" customFormat="1" ht="18" customHeight="1">
      <c r="A452" s="8" t="s">
        <v>2576</v>
      </c>
      <c r="B452" s="13">
        <f>VLOOKUP($A452,業者詳細!$A$4:$Z$10032,2,)</f>
        <v>706</v>
      </c>
      <c r="C452" s="14" t="str">
        <f>VLOOKUP($A452,業者詳細!$A$4:$Z$10034,3,)</f>
        <v>株式会社トーニチコンサルタント茨城事務所</v>
      </c>
      <c r="D452" s="13" t="str">
        <f>VLOOKUP($A452,業者詳細!$A$4:$Z$10034,8,)</f>
        <v>029-300-4788</v>
      </c>
      <c r="E452" s="13" t="str">
        <f>VLOOKUP($A452,業者詳細!$A$4:$Z$10034,7,)</f>
        <v>内測</v>
      </c>
      <c r="F452" s="17" t="s">
        <v>196</v>
      </c>
      <c r="H452" s="22" t="str">
        <f>VLOOKUP($A452,電子入札登録状況!$A$1:$G$10000,6,FALSE)</f>
        <v>○</v>
      </c>
      <c r="I452" s="22">
        <f>VLOOKUP($A452,電子入札登録状況!$A$1:$G$10000,7,FALSE)</f>
        <v>310</v>
      </c>
    </row>
    <row r="453" spans="1:9" s="4" customFormat="1" ht="18" customHeight="1">
      <c r="A453" s="8" t="s">
        <v>4223</v>
      </c>
      <c r="B453" s="13">
        <f>VLOOKUP($A453,業者詳細!$A$4:$Z$10032,2,)</f>
        <v>333</v>
      </c>
      <c r="C453" s="14" t="str">
        <f>VLOOKUP($A453,業者詳細!$A$4:$Z$10034,3,)</f>
        <v>株式会社トーホー測研</v>
      </c>
      <c r="D453" s="13" t="str">
        <f>VLOOKUP($A453,業者詳細!$A$4:$Z$10034,8,)</f>
        <v>0299-44-1355</v>
      </c>
      <c r="E453" s="13" t="str">
        <f>VLOOKUP($A453,業者詳細!$A$4:$Z$10034,7,)</f>
        <v>内測</v>
      </c>
      <c r="F453" s="17" t="s">
        <v>4941</v>
      </c>
      <c r="H453" s="22" t="e">
        <f>VLOOKUP($A453,電子入札登録状況!$A$1:$G$10000,6,FALSE)</f>
        <v>#N/A</v>
      </c>
      <c r="I453" s="22" t="e">
        <f>VLOOKUP($A453,電子入札登録状況!$A$1:$G$10000,7,FALSE)</f>
        <v>#N/A</v>
      </c>
    </row>
    <row r="454" spans="1:9" s="4" customFormat="1" ht="18" customHeight="1">
      <c r="A454" s="8" t="s">
        <v>3588</v>
      </c>
      <c r="B454" s="13">
        <f>VLOOKUP($A454,業者詳細!$A$4:$Z$10032,2,)</f>
        <v>3019</v>
      </c>
      <c r="C454" s="14" t="str">
        <f>VLOOKUP($A454,業者詳細!$A$4:$Z$10034,3,)</f>
        <v>株式会社東鳳電通設計事務所東京支店</v>
      </c>
      <c r="D454" s="13" t="str">
        <f>VLOOKUP($A454,業者詳細!$A$4:$Z$10034,8,)</f>
        <v>03-6451-8540</v>
      </c>
      <c r="E454" s="13" t="str">
        <f>VLOOKUP($A454,業者詳細!$A$4:$Z$10034,7,)</f>
        <v>外測</v>
      </c>
      <c r="F454" s="17" t="s">
        <v>2198</v>
      </c>
      <c r="H454" s="22" t="e">
        <f>VLOOKUP($A454,電子入札登録状況!$A$1:$G$10000,6,FALSE)</f>
        <v>#N/A</v>
      </c>
      <c r="I454" s="22" t="e">
        <f>VLOOKUP($A454,電子入札登録状況!$A$1:$G$10000,7,FALSE)</f>
        <v>#N/A</v>
      </c>
    </row>
    <row r="455" spans="1:9" s="4" customFormat="1" ht="18" customHeight="1">
      <c r="A455" s="8" t="s">
        <v>3264</v>
      </c>
      <c r="B455" s="13">
        <f>VLOOKUP($A455,業者詳細!$A$4:$Z$10032,2,)</f>
        <v>2797</v>
      </c>
      <c r="C455" s="14" t="str">
        <f>VLOOKUP($A455,業者詳細!$A$4:$Z$10034,3,)</f>
        <v>株式会社時設計</v>
      </c>
      <c r="D455" s="13" t="str">
        <f>VLOOKUP($A455,業者詳細!$A$4:$Z$10034,8,)</f>
        <v>03-3661-3673</v>
      </c>
      <c r="E455" s="13" t="str">
        <f>VLOOKUP($A455,業者詳細!$A$4:$Z$10034,7,)</f>
        <v>外測</v>
      </c>
      <c r="F455" s="17" t="s">
        <v>3240</v>
      </c>
      <c r="H455" s="22" t="e">
        <f>VLOOKUP($A455,電子入札登録状況!$A$1:$G$10000,6,FALSE)</f>
        <v>#N/A</v>
      </c>
      <c r="I455" s="22" t="e">
        <f>VLOOKUP($A455,電子入札登録状況!$A$1:$G$10000,7,FALSE)</f>
        <v>#N/A</v>
      </c>
    </row>
    <row r="456" spans="1:9" s="4" customFormat="1" ht="18" customHeight="1">
      <c r="A456" s="8" t="s">
        <v>3093</v>
      </c>
      <c r="B456" s="13">
        <f>VLOOKUP($A456,業者詳細!$A$4:$Z$10032,2,)</f>
        <v>307</v>
      </c>
      <c r="C456" s="14" t="str">
        <f>VLOOKUP($A456,業者詳細!$A$4:$Z$10034,3,)</f>
        <v>株式会社ときわ綜合事務所</v>
      </c>
      <c r="D456" s="13" t="str">
        <f>VLOOKUP($A456,業者詳細!$A$4:$Z$10034,8,)</f>
        <v>029-271-9955</v>
      </c>
      <c r="E456" s="13" t="str">
        <f>VLOOKUP($A456,業者詳細!$A$4:$Z$10034,7,)</f>
        <v>内測</v>
      </c>
      <c r="F456" s="17" t="s">
        <v>2728</v>
      </c>
      <c r="H456" s="22" t="str">
        <f>VLOOKUP($A456,電子入札登録状況!$A$1:$G$10000,6,FALSE)</f>
        <v>○</v>
      </c>
      <c r="I456" s="22">
        <f>VLOOKUP($A456,電子入札登録状況!$A$1:$G$10000,7,FALSE)</f>
        <v>159</v>
      </c>
    </row>
    <row r="457" spans="1:9" s="4" customFormat="1" ht="18" customHeight="1">
      <c r="A457" s="8" t="s">
        <v>3886</v>
      </c>
      <c r="B457" s="13">
        <f>VLOOKUP($A457,業者詳細!$A$4:$Z$10032,2,)</f>
        <v>2773</v>
      </c>
      <c r="C457" s="14" t="str">
        <f>VLOOKUP($A457,業者詳細!$A$4:$Z$10034,3,)</f>
        <v>株式会社徳岡設計東京事務所一級建築士事務所</v>
      </c>
      <c r="D457" s="13" t="str">
        <f>VLOOKUP($A457,業者詳細!$A$4:$Z$10034,8,)</f>
        <v>03-3200-2041</v>
      </c>
      <c r="E457" s="13" t="str">
        <f>VLOOKUP($A457,業者詳細!$A$4:$Z$10034,7,)</f>
        <v>外測</v>
      </c>
      <c r="F457" s="17" t="s">
        <v>5243</v>
      </c>
      <c r="H457" s="22" t="e">
        <f>VLOOKUP($A457,電子入札登録状況!$A$1:$G$10000,6,FALSE)</f>
        <v>#N/A</v>
      </c>
      <c r="I457" s="22" t="e">
        <f>VLOOKUP($A457,電子入札登録状況!$A$1:$G$10000,7,FALSE)</f>
        <v>#N/A</v>
      </c>
    </row>
    <row r="458" spans="1:9" s="4" customFormat="1" ht="18" customHeight="1">
      <c r="A458" s="8" t="s">
        <v>1656</v>
      </c>
      <c r="B458" s="13">
        <f>VLOOKUP($A458,業者詳細!$A$4:$Z$10032,2,)</f>
        <v>37</v>
      </c>
      <c r="C458" s="14" t="str">
        <f>VLOOKUP($A458,業者詳細!$A$4:$Z$10034,3,)</f>
        <v>株式会社戸頃建築設計事務所</v>
      </c>
      <c r="D458" s="13" t="str">
        <f>VLOOKUP($A458,業者詳細!$A$4:$Z$10034,8,)</f>
        <v>029-226-4869</v>
      </c>
      <c r="E458" s="13" t="str">
        <f>VLOOKUP($A458,業者詳細!$A$4:$Z$10034,7,)</f>
        <v>内測</v>
      </c>
      <c r="F458" s="17" t="s">
        <v>2827</v>
      </c>
      <c r="H458" s="22" t="str">
        <f>VLOOKUP($A458,電子入札登録状況!$A$1:$G$10000,6,FALSE)</f>
        <v>○</v>
      </c>
      <c r="I458" s="22">
        <f>VLOOKUP($A458,電子入札登録状況!$A$1:$G$10000,7,FALSE)</f>
        <v>174</v>
      </c>
    </row>
    <row r="459" spans="1:9" s="4" customFormat="1" ht="18" customHeight="1">
      <c r="A459" s="8" t="s">
        <v>215</v>
      </c>
      <c r="B459" s="13">
        <f>VLOOKUP($A459,業者詳細!$A$4:$Z$10032,2,)</f>
        <v>781</v>
      </c>
      <c r="C459" s="14" t="str">
        <f>VLOOKUP($A459,業者詳細!$A$4:$Z$10034,3,)</f>
        <v>株式会社都市環境計画研究所茨城営業所</v>
      </c>
      <c r="D459" s="13" t="str">
        <f>VLOOKUP($A459,業者詳細!$A$4:$Z$10034,8,)</f>
        <v>029-827-3630</v>
      </c>
      <c r="E459" s="13" t="str">
        <f>VLOOKUP($A459,業者詳細!$A$4:$Z$10034,7,)</f>
        <v>内測</v>
      </c>
      <c r="F459" s="17" t="s">
        <v>1085</v>
      </c>
      <c r="H459" s="22" t="str">
        <f>VLOOKUP($A459,電子入札登録状況!$A$1:$G$10000,6,FALSE)</f>
        <v>○</v>
      </c>
      <c r="I459" s="22">
        <f>VLOOKUP($A459,電子入札登録状況!$A$1:$G$10000,7,FALSE)</f>
        <v>191</v>
      </c>
    </row>
    <row r="460" spans="1:9" s="4" customFormat="1" ht="18" customHeight="1">
      <c r="A460" s="8" t="s">
        <v>2114</v>
      </c>
      <c r="B460" s="13">
        <f>VLOOKUP($A460,業者詳細!$A$4:$Z$10032,2,)</f>
        <v>3222</v>
      </c>
      <c r="C460" s="14" t="str">
        <f>VLOOKUP($A460,業者詳細!$A$4:$Z$10034,3,)</f>
        <v>株式会社都市環境設計東京事務所</v>
      </c>
      <c r="D460" s="13" t="str">
        <f>VLOOKUP($A460,業者詳細!$A$4:$Z$10034,8,)</f>
        <v>03-5362-1121</v>
      </c>
      <c r="E460" s="13" t="str">
        <f>VLOOKUP($A460,業者詳細!$A$4:$Z$10034,7,)</f>
        <v>外測</v>
      </c>
      <c r="F460" s="17" t="s">
        <v>3893</v>
      </c>
      <c r="H460" s="22" t="e">
        <f>VLOOKUP($A460,電子入札登録状況!$A$1:$G$10000,6,FALSE)</f>
        <v>#N/A</v>
      </c>
      <c r="I460" s="22" t="e">
        <f>VLOOKUP($A460,電子入札登録状況!$A$1:$G$10000,7,FALSE)</f>
        <v>#N/A</v>
      </c>
    </row>
    <row r="461" spans="1:9" s="4" customFormat="1" ht="18" customHeight="1">
      <c r="A461" s="8" t="s">
        <v>1525</v>
      </c>
      <c r="B461" s="13">
        <f>VLOOKUP($A461,業者詳細!$A$4:$Z$10032,2,)</f>
        <v>509</v>
      </c>
      <c r="C461" s="14" t="str">
        <f>VLOOKUP($A461,業者詳細!$A$4:$Z$10034,3,)</f>
        <v>株式会社都市環境プラニング</v>
      </c>
      <c r="D461" s="13" t="str">
        <f>VLOOKUP($A461,業者詳細!$A$4:$Z$10034,8,)</f>
        <v>029-297-6575</v>
      </c>
      <c r="E461" s="13" t="str">
        <f>VLOOKUP($A461,業者詳細!$A$4:$Z$10034,7,)</f>
        <v>内測</v>
      </c>
      <c r="F461" s="17" t="s">
        <v>576</v>
      </c>
      <c r="H461" s="22" t="str">
        <f>VLOOKUP($A461,電子入札登録状況!$A$1:$G$10000,6,FALSE)</f>
        <v>○</v>
      </c>
      <c r="I461" s="22">
        <f>VLOOKUP($A461,電子入札登録状況!$A$1:$G$10000,7,FALSE)</f>
        <v>287</v>
      </c>
    </row>
    <row r="462" spans="1:9" s="4" customFormat="1" ht="18" customHeight="1">
      <c r="A462" s="8" t="s">
        <v>386</v>
      </c>
      <c r="B462" s="13">
        <f>VLOOKUP($A462,業者詳細!$A$4:$Z$10032,2,)</f>
        <v>708</v>
      </c>
      <c r="C462" s="14" t="str">
        <f>VLOOKUP($A462,業者詳細!$A$4:$Z$10034,3,)</f>
        <v>株式会社都市計画研究所</v>
      </c>
      <c r="D462" s="13" t="str">
        <f>VLOOKUP($A462,業者詳細!$A$4:$Z$10034,8,)</f>
        <v>03-3262-6341</v>
      </c>
      <c r="E462" s="13" t="str">
        <f>VLOOKUP($A462,業者詳細!$A$4:$Z$10034,7,)</f>
        <v>外測</v>
      </c>
      <c r="F462" s="17" t="s">
        <v>1927</v>
      </c>
      <c r="H462" s="22" t="e">
        <f>VLOOKUP($A462,電子入札登録状況!$A$1:$G$10000,6,FALSE)</f>
        <v>#N/A</v>
      </c>
      <c r="I462" s="22" t="e">
        <f>VLOOKUP($A462,電子入札登録状況!$A$1:$G$10000,7,FALSE)</f>
        <v>#N/A</v>
      </c>
    </row>
    <row r="463" spans="1:9" s="4" customFormat="1" ht="18" customHeight="1">
      <c r="A463" s="8" t="s">
        <v>1483</v>
      </c>
      <c r="B463" s="13">
        <f>VLOOKUP($A463,業者詳細!$A$4:$Z$10032,2,)</f>
        <v>771</v>
      </c>
      <c r="C463" s="14" t="str">
        <f>VLOOKUP($A463,業者詳細!$A$4:$Z$10034,3,)</f>
        <v>株式会社都市計画センター茨城支店</v>
      </c>
      <c r="D463" s="13" t="str">
        <f>VLOOKUP($A463,業者詳細!$A$4:$Z$10034,8,)</f>
        <v>0296-32-8541</v>
      </c>
      <c r="E463" s="13" t="str">
        <f>VLOOKUP($A463,業者詳細!$A$4:$Z$10034,7,)</f>
        <v>内測</v>
      </c>
      <c r="F463" s="17" t="s">
        <v>3662</v>
      </c>
      <c r="H463" s="22" t="str">
        <f>VLOOKUP($A463,電子入札登録状況!$A$1:$G$10000,6,FALSE)</f>
        <v>○</v>
      </c>
      <c r="I463" s="22">
        <f>VLOOKUP($A463,電子入札登録状況!$A$1:$G$10000,7,FALSE)</f>
        <v>628</v>
      </c>
    </row>
    <row r="464" spans="1:9" s="4" customFormat="1" ht="18" customHeight="1">
      <c r="A464" s="8" t="s">
        <v>5842</v>
      </c>
      <c r="B464" s="13">
        <f>VLOOKUP($A464,業者詳細!$A$4:$Z$10032,2,)</f>
        <v>3743</v>
      </c>
      <c r="C464" s="14" t="str">
        <f>VLOOKUP($A464,業者詳細!$A$4:$Z$10034,3,)</f>
        <v>株式会社都市計画２１</v>
      </c>
      <c r="D464" s="13" t="str">
        <f>VLOOKUP($A464,業者詳細!$A$4:$Z$10034,8,)</f>
        <v>03-5623-6371</v>
      </c>
      <c r="E464" s="13" t="str">
        <f>VLOOKUP($A464,業者詳細!$A$4:$Z$10034,7,)</f>
        <v>外測</v>
      </c>
      <c r="F464" s="17" t="s">
        <v>5018</v>
      </c>
      <c r="H464" s="22" t="e">
        <f>VLOOKUP($A464,電子入札登録状況!$A$1:$G$10000,6,FALSE)</f>
        <v>#N/A</v>
      </c>
      <c r="I464" s="22" t="e">
        <f>VLOOKUP($A464,電子入札登録状況!$A$1:$G$10000,7,FALSE)</f>
        <v>#N/A</v>
      </c>
    </row>
    <row r="465" spans="1:9" s="4" customFormat="1" ht="18" customHeight="1">
      <c r="A465" s="8" t="s">
        <v>1495</v>
      </c>
      <c r="B465" s="13">
        <f>VLOOKUP($A465,業者詳細!$A$4:$Z$10032,2,)</f>
        <v>790</v>
      </c>
      <c r="C465" s="14" t="str">
        <f>VLOOKUP($A465,業者詳細!$A$4:$Z$10034,3,)</f>
        <v>株式会社土質基礎コンサルタンツ茨城営業所</v>
      </c>
      <c r="D465" s="13" t="str">
        <f>VLOOKUP($A465,業者詳細!$A$4:$Z$10034,8,)</f>
        <v>029-303-7991</v>
      </c>
      <c r="E465" s="13" t="str">
        <f>VLOOKUP($A465,業者詳細!$A$4:$Z$10034,7,)</f>
        <v>内測</v>
      </c>
      <c r="F465" s="17" t="s">
        <v>1562</v>
      </c>
      <c r="H465" s="22" t="str">
        <f>VLOOKUP($A465,電子入札登録状況!$A$1:$G$10000,6,FALSE)</f>
        <v>○</v>
      </c>
      <c r="I465" s="22">
        <f>VLOOKUP($A465,電子入札登録状況!$A$1:$G$10000,7,FALSE)</f>
        <v>266</v>
      </c>
    </row>
    <row r="466" spans="1:9" s="4" customFormat="1" ht="18" customHeight="1">
      <c r="A466" s="8" t="s">
        <v>708</v>
      </c>
      <c r="B466" s="13">
        <f>VLOOKUP($A466,業者詳細!$A$4:$Z$10032,2,)</f>
        <v>2950</v>
      </c>
      <c r="C466" s="14" t="str">
        <f>VLOOKUP($A466,業者詳細!$A$4:$Z$10034,3,)</f>
        <v>有限会社　戸田巧建築研究所</v>
      </c>
      <c r="D466" s="13" t="str">
        <f>VLOOKUP($A466,業者詳細!$A$4:$Z$10034,8,)</f>
        <v>029-252-2511</v>
      </c>
      <c r="E466" s="13" t="str">
        <f>VLOOKUP($A466,業者詳細!$A$4:$Z$10034,7,)</f>
        <v>内測</v>
      </c>
      <c r="F466" s="17" t="s">
        <v>1480</v>
      </c>
      <c r="H466" s="22" t="str">
        <f>VLOOKUP($A466,電子入札登録状況!$A$1:$G$10000,6,FALSE)</f>
        <v>○</v>
      </c>
      <c r="I466" s="22">
        <f>VLOOKUP($A466,電子入札登録状況!$A$1:$G$10000,7,FALSE)</f>
        <v>119</v>
      </c>
    </row>
    <row r="467" spans="1:9" s="4" customFormat="1" ht="18" customHeight="1">
      <c r="A467" s="8" t="s">
        <v>4790</v>
      </c>
      <c r="B467" s="13">
        <f>VLOOKUP($A467,業者詳細!$A$4:$Z$10032,2,)</f>
        <v>2994</v>
      </c>
      <c r="C467" s="14" t="str">
        <f>VLOOKUP($A467,業者詳細!$A$4:$Z$10034,3,)</f>
        <v>株式会社戸田芳樹風景計画株式会社戸田芳樹風景計画</v>
      </c>
      <c r="D467" s="13" t="str">
        <f>VLOOKUP($A467,業者詳細!$A$4:$Z$10034,8,)</f>
        <v>03-3320-8601</v>
      </c>
      <c r="E467" s="13" t="str">
        <f>VLOOKUP($A467,業者詳細!$A$4:$Z$10034,7,)</f>
        <v>外測</v>
      </c>
      <c r="F467" s="17" t="s">
        <v>961</v>
      </c>
      <c r="H467" s="22" t="e">
        <f>VLOOKUP($A467,電子入札登録状況!$A$1:$G$10000,6,FALSE)</f>
        <v>#N/A</v>
      </c>
      <c r="I467" s="22" t="e">
        <f>VLOOKUP($A467,電子入札登録状況!$A$1:$G$10000,7,FALSE)</f>
        <v>#N/A</v>
      </c>
    </row>
    <row r="468" spans="1:9" s="4" customFormat="1" ht="18" customHeight="1">
      <c r="A468" s="8" t="s">
        <v>3872</v>
      </c>
      <c r="B468" s="13">
        <f>VLOOKUP($A468,業者詳細!$A$4:$Z$10032,2,)</f>
        <v>3291</v>
      </c>
      <c r="C468" s="14" t="str">
        <f>VLOOKUP($A468,業者詳細!$A$4:$Z$10034,3,)</f>
        <v>土地家屋調査士　田中伸幸事務所</v>
      </c>
      <c r="D468" s="13" t="str">
        <f>VLOOKUP($A468,業者詳細!$A$4:$Z$10034,8,)</f>
        <v>090-5843-4031</v>
      </c>
      <c r="E468" s="13" t="str">
        <f>VLOOKUP($A468,業者詳細!$A$4:$Z$10034,7,)</f>
        <v>内測</v>
      </c>
      <c r="F468" s="17" t="s">
        <v>5047</v>
      </c>
      <c r="H468" s="22" t="e">
        <f>VLOOKUP($A468,電子入札登録状況!$A$1:$G$10000,6,FALSE)</f>
        <v>#N/A</v>
      </c>
      <c r="I468" s="22" t="e">
        <f>VLOOKUP($A468,電子入札登録状況!$A$1:$G$10000,7,FALSE)</f>
        <v>#N/A</v>
      </c>
    </row>
    <row r="469" spans="1:9" s="4" customFormat="1" ht="18" customHeight="1">
      <c r="A469" s="8" t="s">
        <v>1344</v>
      </c>
      <c r="B469" s="13">
        <f>VLOOKUP($A469,業者詳細!$A$4:$Z$10032,2,)</f>
        <v>3216</v>
      </c>
      <c r="C469" s="14" t="str">
        <f>VLOOKUP($A469,業者詳細!$A$4:$Z$10034,3,)</f>
        <v>土地家屋調査士高安勝利事務所</v>
      </c>
      <c r="D469" s="13" t="str">
        <f>VLOOKUP($A469,業者詳細!$A$4:$Z$10034,8,)</f>
        <v>029-306-8961</v>
      </c>
      <c r="E469" s="13" t="str">
        <f>VLOOKUP($A469,業者詳細!$A$4:$Z$10034,7,)</f>
        <v>内測</v>
      </c>
      <c r="F469" s="17" t="s">
        <v>2290</v>
      </c>
      <c r="H469" s="22" t="e">
        <f>VLOOKUP($A469,電子入札登録状況!$A$1:$G$10000,6,FALSE)</f>
        <v>#N/A</v>
      </c>
      <c r="I469" s="22" t="e">
        <f>VLOOKUP($A469,電子入札登録状況!$A$1:$G$10000,7,FALSE)</f>
        <v>#N/A</v>
      </c>
    </row>
    <row r="470" spans="1:9" s="4" customFormat="1" ht="18" customHeight="1">
      <c r="A470" s="8" t="s">
        <v>1983</v>
      </c>
      <c r="B470" s="13">
        <f>VLOOKUP($A470,業者詳細!$A$4:$Z$10032,2,)</f>
        <v>3309</v>
      </c>
      <c r="C470" s="14" t="str">
        <f>VLOOKUP($A470,業者詳細!$A$4:$Z$10034,3,)</f>
        <v>土地家屋調査士疋田敬之事務所</v>
      </c>
      <c r="D470" s="13" t="str">
        <f>VLOOKUP($A470,業者詳細!$A$4:$Z$10034,8,)</f>
        <v>029-253-0365</v>
      </c>
      <c r="E470" s="13" t="str">
        <f>VLOOKUP($A470,業者詳細!$A$4:$Z$10034,7,)</f>
        <v>内測</v>
      </c>
      <c r="F470" s="17" t="s">
        <v>3024</v>
      </c>
      <c r="H470" s="22" t="str">
        <f>VLOOKUP($A470,電子入札登録状況!$A$1:$G$10000,6,FALSE)</f>
        <v>○</v>
      </c>
      <c r="I470" s="22">
        <f>VLOOKUP($A470,電子入札登録状況!$A$1:$G$10000,7,FALSE)</f>
        <v>852</v>
      </c>
    </row>
    <row r="471" spans="1:9" s="4" customFormat="1" ht="18" customHeight="1">
      <c r="A471" s="8" t="s">
        <v>2767</v>
      </c>
      <c r="B471" s="13">
        <f>VLOOKUP($A471,業者詳細!$A$4:$Z$10032,2,)</f>
        <v>11</v>
      </c>
      <c r="C471" s="14" t="str">
        <f>VLOOKUP($A471,業者詳細!$A$4:$Z$10034,3,)</f>
        <v>株式会社トビタ技研</v>
      </c>
      <c r="D471" s="13" t="str">
        <f>VLOOKUP($A471,業者詳細!$A$4:$Z$10034,8,)</f>
        <v>0294-76-1125</v>
      </c>
      <c r="E471" s="13" t="str">
        <f>VLOOKUP($A471,業者詳細!$A$4:$Z$10034,7,)</f>
        <v>内測</v>
      </c>
      <c r="F471" s="17" t="s">
        <v>1870</v>
      </c>
      <c r="H471" s="22" t="str">
        <f>VLOOKUP($A471,電子入札登録状況!$A$1:$G$10000,6,FALSE)</f>
        <v>○</v>
      </c>
      <c r="I471" s="22">
        <f>VLOOKUP($A471,電子入札登録状況!$A$1:$G$10000,7,FALSE)</f>
        <v>631</v>
      </c>
    </row>
    <row r="472" spans="1:9" s="4" customFormat="1" ht="18" customHeight="1">
      <c r="A472" s="8" t="s">
        <v>5618</v>
      </c>
      <c r="B472" s="13">
        <f>VLOOKUP($A472,業者詳細!$A$4:$Z$10032,2,)</f>
        <v>3455</v>
      </c>
      <c r="C472" s="14" t="str">
        <f>VLOOKUP($A472,業者詳細!$A$4:$Z$10034,3,)</f>
        <v>株式会社トラバースつくば営業所</v>
      </c>
      <c r="D472" s="13" t="str">
        <f>VLOOKUP($A472,業者詳細!$A$4:$Z$10034,8,)</f>
        <v>029-841-8805</v>
      </c>
      <c r="E472" s="13" t="str">
        <f>VLOOKUP($A472,業者詳細!$A$4:$Z$10034,7,)</f>
        <v>内測</v>
      </c>
      <c r="F472" s="17" t="s">
        <v>5781</v>
      </c>
      <c r="H472" s="22" t="e">
        <f>VLOOKUP($A472,電子入札登録状況!$A$1:$G$10000,6,FALSE)</f>
        <v>#N/A</v>
      </c>
      <c r="I472" s="22" t="e">
        <f>VLOOKUP($A472,電子入札登録状況!$A$1:$G$10000,7,FALSE)</f>
        <v>#N/A</v>
      </c>
    </row>
    <row r="473" spans="1:9" s="4" customFormat="1" ht="18" customHeight="1">
      <c r="A473" s="8" t="s">
        <v>4323</v>
      </c>
      <c r="B473" s="13">
        <f>VLOOKUP($A473,業者詳細!$A$4:$Z$10032,2,)</f>
        <v>3138</v>
      </c>
      <c r="C473" s="14" t="str">
        <f>VLOOKUP($A473,業者詳細!$A$4:$Z$10034,3,)</f>
        <v>トレンドデザイン株式会社水戸事務所</v>
      </c>
      <c r="D473" s="13" t="str">
        <f>VLOOKUP($A473,業者詳細!$A$4:$Z$10034,8,)</f>
        <v>029-291-7255</v>
      </c>
      <c r="E473" s="13" t="str">
        <f>VLOOKUP($A473,業者詳細!$A$4:$Z$10034,7,)</f>
        <v>内測</v>
      </c>
      <c r="F473" s="17" t="s">
        <v>3895</v>
      </c>
      <c r="H473" s="22" t="str">
        <f>VLOOKUP($A473,電子入札登録状況!$A$1:$G$10000,6,FALSE)</f>
        <v>○</v>
      </c>
      <c r="I473" s="22">
        <f>VLOOKUP($A473,電子入札登録状況!$A$1:$G$10000,7,FALSE)</f>
        <v>776</v>
      </c>
    </row>
    <row r="474" spans="1:9" ht="18" customHeight="1">
      <c r="A474" s="7"/>
      <c r="B474" s="12"/>
      <c r="C474" s="12"/>
      <c r="D474" s="12"/>
      <c r="E474" s="12"/>
      <c r="F474" s="16" t="s">
        <v>1954</v>
      </c>
    </row>
    <row r="475" spans="1:9" s="4" customFormat="1" ht="18" customHeight="1">
      <c r="A475" s="8" t="s">
        <v>1624</v>
      </c>
      <c r="B475" s="13">
        <f>VLOOKUP($A475,業者詳細!$A$4:$Z$10032,2,)</f>
        <v>798</v>
      </c>
      <c r="C475" s="14" t="str">
        <f>VLOOKUP($A475,業者詳細!$A$4:$Z$10034,3,)</f>
        <v>内外エンジニアリング株式会社東京支社</v>
      </c>
      <c r="D475" s="13" t="str">
        <f>VLOOKUP($A475,業者詳細!$A$4:$Z$10034,8,)</f>
        <v>03-5818-5760</v>
      </c>
      <c r="E475" s="13" t="str">
        <f>VLOOKUP($A475,業者詳細!$A$4:$Z$10034,7,)</f>
        <v>外測</v>
      </c>
      <c r="F475" s="17" t="s">
        <v>754</v>
      </c>
      <c r="H475" s="22" t="e">
        <f>VLOOKUP($A475,電子入札登録状況!$A$1:$G$10000,6,FALSE)</f>
        <v>#N/A</v>
      </c>
      <c r="I475" s="22" t="e">
        <f>VLOOKUP($A475,電子入札登録状況!$A$1:$G$10000,7,FALSE)</f>
        <v>#N/A</v>
      </c>
    </row>
    <row r="476" spans="1:9" s="4" customFormat="1" ht="18" customHeight="1">
      <c r="A476" s="8" t="s">
        <v>616</v>
      </c>
      <c r="B476" s="13">
        <f>VLOOKUP($A476,業者詳細!$A$4:$Z$10032,2,)</f>
        <v>1065</v>
      </c>
      <c r="C476" s="14" t="str">
        <f>VLOOKUP($A476,業者詳細!$A$4:$Z$10034,3,)</f>
        <v>内外地図株式会社</v>
      </c>
      <c r="D476" s="13" t="str">
        <f>VLOOKUP($A476,業者詳細!$A$4:$Z$10034,8,)</f>
        <v>03-3291-0338</v>
      </c>
      <c r="E476" s="13" t="str">
        <f>VLOOKUP($A476,業者詳細!$A$4:$Z$10034,7,)</f>
        <v>外測</v>
      </c>
      <c r="F476" s="17" t="s">
        <v>3639</v>
      </c>
      <c r="H476" s="22" t="e">
        <f>VLOOKUP($A476,電子入札登録状況!$A$1:$G$10000,6,FALSE)</f>
        <v>#N/A</v>
      </c>
      <c r="I476" s="22" t="e">
        <f>VLOOKUP($A476,電子入札登録状況!$A$1:$G$10000,7,FALSE)</f>
        <v>#N/A</v>
      </c>
    </row>
    <row r="477" spans="1:9" s="4" customFormat="1" ht="18" customHeight="1">
      <c r="A477" s="8" t="s">
        <v>2087</v>
      </c>
      <c r="B477" s="13">
        <f>VLOOKUP($A477,業者詳細!$A$4:$Z$10032,2,)</f>
        <v>1075</v>
      </c>
      <c r="C477" s="14" t="str">
        <f>VLOOKUP($A477,業者詳細!$A$4:$Z$10034,3,)</f>
        <v>株式会社内藤建築事務所東京事務所</v>
      </c>
      <c r="D477" s="13" t="str">
        <f>VLOOKUP($A477,業者詳細!$A$4:$Z$10034,8,)</f>
        <v>03-3528-6345</v>
      </c>
      <c r="E477" s="13" t="str">
        <f>VLOOKUP($A477,業者詳細!$A$4:$Z$10034,7,)</f>
        <v>外測</v>
      </c>
      <c r="F477" s="17" t="s">
        <v>543</v>
      </c>
      <c r="H477" s="22" t="e">
        <f>VLOOKUP($A477,電子入札登録状況!$A$1:$G$10000,6,FALSE)</f>
        <v>#N/A</v>
      </c>
      <c r="I477" s="22" t="e">
        <f>VLOOKUP($A477,電子入札登録状況!$A$1:$G$10000,7,FALSE)</f>
        <v>#N/A</v>
      </c>
    </row>
    <row r="478" spans="1:9" s="4" customFormat="1" ht="18" customHeight="1">
      <c r="A478" s="8" t="s">
        <v>5851</v>
      </c>
      <c r="B478" s="13">
        <f>VLOOKUP($A478,業者詳細!$A$4:$Z$10032,2,)</f>
        <v>3488</v>
      </c>
      <c r="C478" s="14" t="str">
        <f>VLOOKUP($A478,業者詳細!$A$4:$Z$10034,3,)</f>
        <v>永井不動産鑑定</v>
      </c>
      <c r="D478" s="13" t="str">
        <f>VLOOKUP($A478,業者詳細!$A$4:$Z$10034,8,)</f>
        <v>029-887-9325</v>
      </c>
      <c r="E478" s="13" t="str">
        <f>VLOOKUP($A478,業者詳細!$A$4:$Z$10034,7,)</f>
        <v>内測</v>
      </c>
      <c r="F478" s="17" t="s">
        <v>3352</v>
      </c>
      <c r="H478" s="22" t="e">
        <f>VLOOKUP($A478,電子入札登録状況!$A$1:$G$10000,6,FALSE)</f>
        <v>#N/A</v>
      </c>
      <c r="I478" s="22" t="e">
        <f>VLOOKUP($A478,電子入札登録状況!$A$1:$G$10000,7,FALSE)</f>
        <v>#N/A</v>
      </c>
    </row>
    <row r="479" spans="1:9" s="4" customFormat="1" ht="18" customHeight="1">
      <c r="A479" s="8" t="s">
        <v>474</v>
      </c>
      <c r="B479" s="13">
        <f>VLOOKUP($A479,業者詳細!$A$4:$Z$10032,2,)</f>
        <v>99</v>
      </c>
      <c r="C479" s="14" t="str">
        <f>VLOOKUP($A479,業者詳細!$A$4:$Z$10034,3,)</f>
        <v>中川理水建設株式会社</v>
      </c>
      <c r="D479" s="13" t="str">
        <f>VLOOKUP($A479,業者詳細!$A$4:$Z$10034,8,)</f>
        <v>029-821-6110</v>
      </c>
      <c r="E479" s="13" t="str">
        <f>VLOOKUP($A479,業者詳細!$A$4:$Z$10034,7,)</f>
        <v>内測</v>
      </c>
      <c r="F479" s="17" t="s">
        <v>139</v>
      </c>
      <c r="H479" s="22" t="str">
        <f>VLOOKUP($A479,電子入札登録状況!$A$1:$G$10000,6,FALSE)</f>
        <v>○</v>
      </c>
      <c r="I479" s="22">
        <f>VLOOKUP($A479,電子入札登録状況!$A$1:$G$10000,7,FALSE)</f>
        <v>268</v>
      </c>
    </row>
    <row r="480" spans="1:9" s="4" customFormat="1" ht="18" customHeight="1">
      <c r="A480" s="8" t="s">
        <v>733</v>
      </c>
      <c r="B480" s="13">
        <f>VLOOKUP($A480,業者詳細!$A$4:$Z$10032,2,)</f>
        <v>3387</v>
      </c>
      <c r="C480" s="14" t="str">
        <f>VLOOKUP($A480,業者詳細!$A$4:$Z$10034,3,)</f>
        <v>株式会社なか建築工房</v>
      </c>
      <c r="D480" s="13" t="str">
        <f>VLOOKUP($A480,業者詳細!$A$4:$Z$10034,8,)</f>
        <v>029-212-5518</v>
      </c>
      <c r="E480" s="13" t="str">
        <f>VLOOKUP($A480,業者詳細!$A$4:$Z$10034,7,)</f>
        <v>内測</v>
      </c>
      <c r="F480" s="17" t="s">
        <v>3513</v>
      </c>
      <c r="H480" s="22" t="str">
        <f>VLOOKUP($A480,電子入札登録状況!$A$1:$G$10000,6,FALSE)</f>
        <v>○</v>
      </c>
      <c r="I480" s="22">
        <f>VLOOKUP($A480,電子入札登録状況!$A$1:$G$10000,7,FALSE)</f>
        <v>682</v>
      </c>
    </row>
    <row r="481" spans="1:9" s="4" customFormat="1" ht="18" customHeight="1">
      <c r="A481" s="8" t="s">
        <v>3758</v>
      </c>
      <c r="B481" s="13">
        <f>VLOOKUP($A481,業者詳細!$A$4:$Z$10032,2,)</f>
        <v>210</v>
      </c>
      <c r="C481" s="14" t="str">
        <f>VLOOKUP($A481,業者詳細!$A$4:$Z$10034,3,)</f>
        <v>株式会社中建築設計事務所</v>
      </c>
      <c r="D481" s="13" t="str">
        <f>VLOOKUP($A481,業者詳細!$A$4:$Z$10034,8,)</f>
        <v>029-243-9333</v>
      </c>
      <c r="E481" s="13" t="str">
        <f>VLOOKUP($A481,業者詳細!$A$4:$Z$10034,7,)</f>
        <v>内測</v>
      </c>
      <c r="F481" s="17" t="s">
        <v>1284</v>
      </c>
      <c r="H481" s="22" t="e">
        <f>VLOOKUP($A481,電子入札登録状況!$A$1:$G$10000,6,FALSE)</f>
        <v>#N/A</v>
      </c>
      <c r="I481" s="22" t="e">
        <f>VLOOKUP($A481,電子入札登録状況!$A$1:$G$10000,7,FALSE)</f>
        <v>#N/A</v>
      </c>
    </row>
    <row r="482" spans="1:9" s="4" customFormat="1" ht="18" customHeight="1">
      <c r="A482" s="8" t="s">
        <v>2400</v>
      </c>
      <c r="B482" s="13">
        <f>VLOOKUP($A482,業者詳細!$A$4:$Z$10032,2,)</f>
        <v>457</v>
      </c>
      <c r="C482" s="14" t="str">
        <f>VLOOKUP($A482,業者詳細!$A$4:$Z$10034,3,)</f>
        <v>中島不動産鑑定事務所</v>
      </c>
      <c r="D482" s="13" t="str">
        <f>VLOOKUP($A482,業者詳細!$A$4:$Z$10034,8,)</f>
        <v>029-241-9720</v>
      </c>
      <c r="E482" s="13" t="str">
        <f>VLOOKUP($A482,業者詳細!$A$4:$Z$10034,7,)</f>
        <v>内測</v>
      </c>
      <c r="F482" s="17" t="s">
        <v>583</v>
      </c>
      <c r="H482" s="22" t="str">
        <f>VLOOKUP($A482,電子入札登録状況!$A$1:$G$10000,6,FALSE)</f>
        <v>○</v>
      </c>
      <c r="I482" s="22">
        <f>VLOOKUP($A482,電子入札登録状況!$A$1:$G$10000,7,FALSE)</f>
        <v>826</v>
      </c>
    </row>
    <row r="483" spans="1:9" s="4" customFormat="1" ht="18" customHeight="1">
      <c r="A483" s="8" t="s">
        <v>2909</v>
      </c>
      <c r="B483" s="13">
        <f>VLOOKUP($A483,業者詳細!$A$4:$Z$10032,2,)</f>
        <v>146</v>
      </c>
      <c r="C483" s="14" t="str">
        <f>VLOOKUP($A483,業者詳細!$A$4:$Z$10034,3,)</f>
        <v>株式会社那珂測量設計事務所大宮支店</v>
      </c>
      <c r="D483" s="13" t="str">
        <f>VLOOKUP($A483,業者詳細!$A$4:$Z$10034,8,)</f>
        <v>0295-53-2130</v>
      </c>
      <c r="E483" s="13" t="str">
        <f>VLOOKUP($A483,業者詳細!$A$4:$Z$10034,7,)</f>
        <v>市測</v>
      </c>
      <c r="F483" s="17" t="s">
        <v>1103</v>
      </c>
      <c r="H483" s="22" t="str">
        <f>VLOOKUP($A483,電子入札登録状況!$A$1:$G$10000,6,FALSE)</f>
        <v>○</v>
      </c>
      <c r="I483" s="22">
        <f>VLOOKUP($A483,電子入札登録状況!$A$1:$G$10000,7,FALSE)</f>
        <v>21</v>
      </c>
    </row>
    <row r="484" spans="1:9" s="4" customFormat="1" ht="18" customHeight="1">
      <c r="A484" s="8" t="s">
        <v>1271</v>
      </c>
      <c r="B484" s="13">
        <f>VLOOKUP($A484,業者詳細!$A$4:$Z$10032,2,)</f>
        <v>102</v>
      </c>
      <c r="C484" s="14" t="str">
        <f>VLOOKUP($A484,業者詳細!$A$4:$Z$10034,3,)</f>
        <v>有限会社長塚建築設計事務所</v>
      </c>
      <c r="D484" s="13" t="str">
        <f>VLOOKUP($A484,業者詳細!$A$4:$Z$10034,8,)</f>
        <v>0280-22-2323</v>
      </c>
      <c r="E484" s="13" t="str">
        <f>VLOOKUP($A484,業者詳細!$A$4:$Z$10034,7,)</f>
        <v>内測</v>
      </c>
      <c r="F484" s="17" t="s">
        <v>41</v>
      </c>
      <c r="H484" s="22" t="e">
        <f>VLOOKUP($A484,電子入札登録状況!$A$1:$G$10000,6,FALSE)</f>
        <v>#N/A</v>
      </c>
      <c r="I484" s="22" t="e">
        <f>VLOOKUP($A484,電子入札登録状況!$A$1:$G$10000,7,FALSE)</f>
        <v>#N/A</v>
      </c>
    </row>
    <row r="485" spans="1:9" s="4" customFormat="1" ht="18" customHeight="1">
      <c r="A485" s="8" t="s">
        <v>719</v>
      </c>
      <c r="B485" s="13">
        <f>VLOOKUP($A485,業者詳細!$A$4:$Z$10032,2,)</f>
        <v>688</v>
      </c>
      <c r="C485" s="14" t="str">
        <f>VLOOKUP($A485,業者詳細!$A$4:$Z$10034,3,)</f>
        <v>中日本建設コンサルタント株式会社茨城事務所</v>
      </c>
      <c r="D485" s="13" t="str">
        <f>VLOOKUP($A485,業者詳細!$A$4:$Z$10034,8,)</f>
        <v>029-227-6500</v>
      </c>
      <c r="E485" s="13" t="str">
        <f>VLOOKUP($A485,業者詳細!$A$4:$Z$10034,7,)</f>
        <v>内測</v>
      </c>
      <c r="F485" s="17" t="s">
        <v>2636</v>
      </c>
      <c r="H485" s="22" t="str">
        <f>VLOOKUP($A485,電子入札登録状況!$A$1:$G$10000,6,FALSE)</f>
        <v>○</v>
      </c>
      <c r="I485" s="22">
        <f>VLOOKUP($A485,電子入札登録状況!$A$1:$G$10000,7,FALSE)</f>
        <v>252</v>
      </c>
    </row>
    <row r="486" spans="1:9" s="4" customFormat="1" ht="18" customHeight="1">
      <c r="A486" s="8" t="s">
        <v>2627</v>
      </c>
      <c r="B486" s="13">
        <f>VLOOKUP($A486,業者詳細!$A$4:$Z$10032,2,)</f>
        <v>2446</v>
      </c>
      <c r="C486" s="14" t="str">
        <f>VLOOKUP($A486,業者詳細!$A$4:$Z$10034,3,)</f>
        <v>株式会社中庭測量コンサルタント</v>
      </c>
      <c r="D486" s="13" t="str">
        <f>VLOOKUP($A486,業者詳細!$A$4:$Z$10034,8,)</f>
        <v>03-5308-0831</v>
      </c>
      <c r="E486" s="13" t="str">
        <f>VLOOKUP($A486,業者詳細!$A$4:$Z$10034,7,)</f>
        <v>外測</v>
      </c>
      <c r="F486" s="17" t="s">
        <v>997</v>
      </c>
      <c r="H486" s="22" t="str">
        <f>VLOOKUP($A486,電子入札登録状況!$A$1:$G$10000,6,FALSE)</f>
        <v>○</v>
      </c>
      <c r="I486" s="22">
        <f>VLOOKUP($A486,電子入札登録状況!$A$1:$G$10000,7,FALSE)</f>
        <v>188</v>
      </c>
    </row>
    <row r="487" spans="1:9" s="4" customFormat="1" ht="18" customHeight="1">
      <c r="A487" s="8" t="s">
        <v>274</v>
      </c>
      <c r="B487" s="13">
        <f>VLOOKUP($A487,業者詳細!$A$4:$Z$10032,2,)</f>
        <v>2082</v>
      </c>
      <c r="C487" s="14" t="str">
        <f>VLOOKUP($A487,業者詳細!$A$4:$Z$10034,3,)</f>
        <v>株式会社ナカノアイシステム北関東支店</v>
      </c>
      <c r="D487" s="13" t="str">
        <f>VLOOKUP($A487,業者詳細!$A$4:$Z$10034,8,)</f>
        <v>029-257-6281</v>
      </c>
      <c r="E487" s="13" t="str">
        <f>VLOOKUP($A487,業者詳細!$A$4:$Z$10034,7,)</f>
        <v>内測</v>
      </c>
      <c r="F487" s="17" t="s">
        <v>172</v>
      </c>
      <c r="H487" s="22" t="str">
        <f>VLOOKUP($A487,電子入札登録状況!$A$1:$G$10000,6,FALSE)</f>
        <v>○</v>
      </c>
      <c r="I487" s="22">
        <f>VLOOKUP($A487,電子入札登録状況!$A$1:$G$10000,7,FALSE)</f>
        <v>223</v>
      </c>
    </row>
    <row r="488" spans="1:9" s="4" customFormat="1" ht="18" customHeight="1">
      <c r="A488" s="8" t="s">
        <v>2991</v>
      </c>
      <c r="B488" s="13">
        <f>VLOOKUP($A488,業者詳細!$A$4:$Z$10032,2,)</f>
        <v>178</v>
      </c>
      <c r="C488" s="14" t="str">
        <f>VLOOKUP($A488,業者詳細!$A$4:$Z$10034,3,)</f>
        <v>株式会社中山敬二建築設計事務所</v>
      </c>
      <c r="D488" s="13" t="str">
        <f>VLOOKUP($A488,業者詳細!$A$4:$Z$10034,8,)</f>
        <v>029-224-3677</v>
      </c>
      <c r="E488" s="13" t="str">
        <f>VLOOKUP($A488,業者詳細!$A$4:$Z$10034,7,)</f>
        <v>内測</v>
      </c>
      <c r="F488" s="17" t="s">
        <v>2257</v>
      </c>
      <c r="H488" s="22" t="str">
        <f>VLOOKUP($A488,電子入札登録状況!$A$1:$G$10000,6,FALSE)</f>
        <v>○</v>
      </c>
      <c r="I488" s="22">
        <f>VLOOKUP($A488,電子入札登録状況!$A$1:$G$10000,7,FALSE)</f>
        <v>236</v>
      </c>
    </row>
    <row r="489" spans="1:9" s="4" customFormat="1" ht="18" customHeight="1">
      <c r="A489" s="8" t="s">
        <v>1717</v>
      </c>
      <c r="B489" s="13">
        <f>VLOOKUP($A489,業者詳細!$A$4:$Z$10032,2,)</f>
        <v>3433</v>
      </c>
      <c r="C489" s="14" t="str">
        <f>VLOOKUP($A489,業者詳細!$A$4:$Z$10034,3,)</f>
        <v>有限会社ナスカ</v>
      </c>
      <c r="D489" s="13" t="str">
        <f>VLOOKUP($A489,業者詳細!$A$4:$Z$10034,8,)</f>
        <v>03-5272-4808</v>
      </c>
      <c r="E489" s="13" t="str">
        <f>VLOOKUP($A489,業者詳細!$A$4:$Z$10034,7,)</f>
        <v>外測</v>
      </c>
      <c r="F489" s="17" t="s">
        <v>2160</v>
      </c>
      <c r="H489" s="22" t="e">
        <f>VLOOKUP($A489,電子入札登録状況!$A$1:$G$10000,6,FALSE)</f>
        <v>#N/A</v>
      </c>
      <c r="I489" s="22" t="e">
        <f>VLOOKUP($A489,電子入札登録状況!$A$1:$G$10000,7,FALSE)</f>
        <v>#N/A</v>
      </c>
    </row>
    <row r="490" spans="1:9" ht="18" customHeight="1">
      <c r="A490" s="7"/>
      <c r="B490" s="12"/>
      <c r="C490" s="12"/>
      <c r="D490" s="12"/>
      <c r="E490" s="12"/>
      <c r="F490" s="16" t="s">
        <v>1668</v>
      </c>
    </row>
    <row r="491" spans="1:9" s="4" customFormat="1" ht="18" customHeight="1">
      <c r="A491" s="8" t="s">
        <v>2302</v>
      </c>
      <c r="B491" s="13">
        <f>VLOOKUP($A491,業者詳細!$A$4:$Z$10032,2,)</f>
        <v>598</v>
      </c>
      <c r="C491" s="14" t="str">
        <f>VLOOKUP($A491,業者詳細!$A$4:$Z$10034,3,)</f>
        <v>日栄地質測量設計株式会社茨城営業所</v>
      </c>
      <c r="D491" s="13" t="str">
        <f>VLOOKUP($A491,業者詳細!$A$4:$Z$10034,8,)</f>
        <v>029-304-6230</v>
      </c>
      <c r="E491" s="13" t="str">
        <f>VLOOKUP($A491,業者詳細!$A$4:$Z$10034,7,)</f>
        <v>内測</v>
      </c>
      <c r="F491" s="17" t="s">
        <v>2513</v>
      </c>
      <c r="H491" s="22" t="str">
        <f>VLOOKUP($A491,電子入札登録状況!$A$1:$G$10000,6,FALSE)</f>
        <v>○</v>
      </c>
      <c r="I491" s="22">
        <f>VLOOKUP($A491,電子入札登録状況!$A$1:$G$10000,7,FALSE)</f>
        <v>327</v>
      </c>
    </row>
    <row r="492" spans="1:9" s="4" customFormat="1" ht="18" customHeight="1">
      <c r="A492" s="8" t="s">
        <v>1979</v>
      </c>
      <c r="B492" s="13">
        <f>VLOOKUP($A492,業者詳細!$A$4:$Z$10032,2,)</f>
        <v>957</v>
      </c>
      <c r="C492" s="14" t="str">
        <f>VLOOKUP($A492,業者詳細!$A$4:$Z$10034,3,)</f>
        <v>ニチレキ株式会社ニチレキ（株）茨城営業所</v>
      </c>
      <c r="D492" s="13" t="str">
        <f>VLOOKUP($A492,業者詳細!$A$4:$Z$10034,8,)</f>
        <v>029-251-2115</v>
      </c>
      <c r="E492" s="13" t="str">
        <f>VLOOKUP($A492,業者詳細!$A$4:$Z$10034,7,)</f>
        <v>内測</v>
      </c>
      <c r="F492" s="17" t="s">
        <v>1982</v>
      </c>
      <c r="H492" s="22" t="e">
        <f>VLOOKUP($A492,電子入札登録状況!$A$1:$G$10000,6,FALSE)</f>
        <v>#N/A</v>
      </c>
      <c r="I492" s="22" t="e">
        <f>VLOOKUP($A492,電子入札登録状況!$A$1:$G$10000,7,FALSE)</f>
        <v>#N/A</v>
      </c>
    </row>
    <row r="493" spans="1:9" s="4" customFormat="1" ht="18" customHeight="1">
      <c r="A493" s="8" t="s">
        <v>641</v>
      </c>
      <c r="B493" s="13">
        <f>VLOOKUP($A493,業者詳細!$A$4:$Z$10032,2,)</f>
        <v>1227</v>
      </c>
      <c r="C493" s="14" t="str">
        <f>VLOOKUP($A493,業者詳細!$A$4:$Z$10034,3,)</f>
        <v>日和エンジニアリング株式会社</v>
      </c>
      <c r="D493" s="13" t="str">
        <f>VLOOKUP($A493,業者詳細!$A$4:$Z$10034,8,)</f>
        <v>03-3983-9360</v>
      </c>
      <c r="E493" s="13" t="str">
        <f>VLOOKUP($A493,業者詳細!$A$4:$Z$10034,7,)</f>
        <v>外測</v>
      </c>
      <c r="F493" s="17" t="s">
        <v>2082</v>
      </c>
      <c r="H493" s="22" t="e">
        <f>VLOOKUP($A493,電子入札登録状況!$A$1:$G$10000,6,FALSE)</f>
        <v>#N/A</v>
      </c>
      <c r="I493" s="22" t="e">
        <f>VLOOKUP($A493,電子入札登録状況!$A$1:$G$10000,7,FALSE)</f>
        <v>#N/A</v>
      </c>
    </row>
    <row r="494" spans="1:9" s="4" customFormat="1" ht="18" customHeight="1">
      <c r="A494" s="8" t="s">
        <v>1102</v>
      </c>
      <c r="B494" s="13">
        <f>VLOOKUP($A494,業者詳細!$A$4:$Z$10032,2,)</f>
        <v>9</v>
      </c>
      <c r="C494" s="14" t="str">
        <f>VLOOKUP($A494,業者詳細!$A$4:$Z$10034,3,)</f>
        <v>ＮｉＸ三喜株式会社</v>
      </c>
      <c r="D494" s="13" t="str">
        <f>VLOOKUP($A494,業者詳細!$A$4:$Z$10034,8,)</f>
        <v>029-297-2033</v>
      </c>
      <c r="E494" s="13" t="str">
        <f>VLOOKUP($A494,業者詳細!$A$4:$Z$10034,7,)</f>
        <v>内測</v>
      </c>
      <c r="F494" s="17" t="s">
        <v>5780</v>
      </c>
      <c r="H494" s="22" t="e">
        <f>VLOOKUP($A494,電子入札登録状況!$A$1:$G$10000,6,FALSE)</f>
        <v>#N/A</v>
      </c>
      <c r="I494" s="22" t="e">
        <f>VLOOKUP($A494,電子入札登録状況!$A$1:$G$10000,7,FALSE)</f>
        <v>#N/A</v>
      </c>
    </row>
    <row r="495" spans="1:9" s="4" customFormat="1" ht="18" customHeight="1">
      <c r="A495" s="8" t="s">
        <v>3889</v>
      </c>
      <c r="B495" s="13">
        <f>VLOOKUP($A495,業者詳細!$A$4:$Z$10032,2,)</f>
        <v>3326</v>
      </c>
      <c r="C495" s="14" t="str">
        <f>VLOOKUP($A495,業者詳細!$A$4:$Z$10034,3,)</f>
        <v>ＮｉＸ　ＪＡＰＡＮ株式会社茨城営業所</v>
      </c>
      <c r="D495" s="13" t="str">
        <f>VLOOKUP($A495,業者詳細!$A$4:$Z$10034,8,)</f>
        <v>029-291-7790</v>
      </c>
      <c r="E495" s="13" t="str">
        <f>VLOOKUP($A495,業者詳細!$A$4:$Z$10034,7,)</f>
        <v>内測</v>
      </c>
      <c r="F495" s="17" t="s">
        <v>1124</v>
      </c>
      <c r="H495" s="22" t="str">
        <f>VLOOKUP($A495,電子入札登録状況!$A$1:$G$10000,6,FALSE)</f>
        <v>○</v>
      </c>
      <c r="I495" s="22">
        <f>VLOOKUP($A495,電子入札登録状況!$A$1:$G$10000,7,FALSE)</f>
        <v>726</v>
      </c>
    </row>
    <row r="496" spans="1:9" s="4" customFormat="1" ht="18" customHeight="1">
      <c r="A496" s="8" t="s">
        <v>1264</v>
      </c>
      <c r="B496" s="13">
        <f>VLOOKUP($A496,業者詳細!$A$4:$Z$10032,2,)</f>
        <v>672</v>
      </c>
      <c r="C496" s="14" t="str">
        <f>VLOOKUP($A496,業者詳細!$A$4:$Z$10034,3,)</f>
        <v>株式会社日建技術コンサルタント東京本社</v>
      </c>
      <c r="D496" s="13" t="str">
        <f>VLOOKUP($A496,業者詳細!$A$4:$Z$10034,8,)</f>
        <v>03-3349-8901</v>
      </c>
      <c r="E496" s="13" t="str">
        <f>VLOOKUP($A496,業者詳細!$A$4:$Z$10034,7,)</f>
        <v>外測</v>
      </c>
      <c r="F496" s="17" t="s">
        <v>710</v>
      </c>
      <c r="H496" s="22" t="str">
        <f>VLOOKUP($A496,電子入札登録状況!$A$1:$G$10000,6,FALSE)</f>
        <v>○</v>
      </c>
      <c r="I496" s="22">
        <f>VLOOKUP($A496,電子入札登録状況!$A$1:$G$10000,7,FALSE)</f>
        <v>484</v>
      </c>
    </row>
    <row r="497" spans="1:9" ht="18" customHeight="1">
      <c r="A497" s="8" t="s">
        <v>314</v>
      </c>
      <c r="B497" s="13">
        <f>VLOOKUP($A497,業者詳細!$A$4:$Z$10032,2,)</f>
        <v>2180</v>
      </c>
      <c r="C497" s="14" t="str">
        <f>VLOOKUP($A497,業者詳細!$A$4:$Z$10034,3,)</f>
        <v>株式会社日航コンサルタント</v>
      </c>
      <c r="D497" s="13" t="str">
        <f>VLOOKUP($A497,業者詳細!$A$4:$Z$10034,8,)</f>
        <v>082-423-5773</v>
      </c>
      <c r="E497" s="13" t="str">
        <f>VLOOKUP($A497,業者詳細!$A$4:$Z$10034,7,)</f>
        <v>外測</v>
      </c>
      <c r="F497" s="17" t="s">
        <v>788</v>
      </c>
      <c r="G497" s="4"/>
      <c r="H497" s="22" t="e">
        <f>VLOOKUP($A497,電子入札登録状況!$A$1:$G$10000,6,FALSE)</f>
        <v>#N/A</v>
      </c>
      <c r="I497" s="22" t="e">
        <f>VLOOKUP($A497,電子入札登録状況!$A$1:$G$10000,7,FALSE)</f>
        <v>#N/A</v>
      </c>
    </row>
    <row r="498" spans="1:9" s="4" customFormat="1" ht="18" customHeight="1">
      <c r="A498" s="8" t="s">
        <v>150</v>
      </c>
      <c r="B498" s="13">
        <f>VLOOKUP($A498,業者詳細!$A$4:$Z$10032,2,)</f>
        <v>546</v>
      </c>
      <c r="C498" s="14" t="str">
        <f>VLOOKUP($A498,業者詳細!$A$4:$Z$10034,3,)</f>
        <v>株式会社日さく東日本支社</v>
      </c>
      <c r="D498" s="13" t="str">
        <f>VLOOKUP($A498,業者詳細!$A$4:$Z$10034,8,)</f>
        <v>048-644-2101</v>
      </c>
      <c r="E498" s="13" t="str">
        <f>VLOOKUP($A498,業者詳細!$A$4:$Z$10034,7,)</f>
        <v>外測</v>
      </c>
      <c r="F498" s="17" t="s">
        <v>1035</v>
      </c>
      <c r="H498" s="22" t="str">
        <f>VLOOKUP($A498,電子入札登録状況!$A$1:$G$10000,6,FALSE)</f>
        <v>○</v>
      </c>
      <c r="I498" s="22">
        <f>VLOOKUP($A498,電子入札登録状況!$A$1:$G$10000,7,FALSE)</f>
        <v>805</v>
      </c>
    </row>
    <row r="499" spans="1:9" s="4" customFormat="1" ht="18" customHeight="1">
      <c r="A499" s="8" t="s">
        <v>1093</v>
      </c>
      <c r="B499" s="13">
        <f>VLOOKUP($A499,業者詳細!$A$4:$Z$10032,2,)</f>
        <v>1009</v>
      </c>
      <c r="C499" s="14" t="str">
        <f>VLOOKUP($A499,業者詳細!$A$4:$Z$10034,3,)</f>
        <v>株式会社日産技術コンサルタント茨城事務所</v>
      </c>
      <c r="D499" s="13" t="str">
        <f>VLOOKUP($A499,業者詳細!$A$4:$Z$10034,8,)</f>
        <v>029-306-7247</v>
      </c>
      <c r="E499" s="13" t="str">
        <f>VLOOKUP($A499,業者詳細!$A$4:$Z$10034,7,)</f>
        <v>内測</v>
      </c>
      <c r="F499" s="17" t="s">
        <v>197</v>
      </c>
      <c r="H499" s="22" t="str">
        <f>VLOOKUP($A499,電子入札登録状況!$A$1:$G$10000,6,FALSE)</f>
        <v>○</v>
      </c>
      <c r="I499" s="22">
        <f>VLOOKUP($A499,電子入札登録状況!$A$1:$G$10000,7,FALSE)</f>
        <v>369</v>
      </c>
    </row>
    <row r="500" spans="1:9" s="4" customFormat="1" ht="18" customHeight="1">
      <c r="A500" s="8" t="s">
        <v>670</v>
      </c>
      <c r="B500" s="13">
        <f>VLOOKUP($A500,業者詳細!$A$4:$Z$10032,2,)</f>
        <v>2221</v>
      </c>
      <c r="C500" s="14" t="str">
        <f>VLOOKUP($A500,業者詳細!$A$4:$Z$10034,3,)</f>
        <v>株式会社日新技術コンサルタント茨城出張所</v>
      </c>
      <c r="D500" s="13" t="str">
        <f>VLOOKUP($A500,業者詳細!$A$4:$Z$10034,8,)</f>
        <v>029-277-3395</v>
      </c>
      <c r="E500" s="13" t="str">
        <f>VLOOKUP($A500,業者詳細!$A$4:$Z$10034,7,)</f>
        <v>内測</v>
      </c>
      <c r="F500" s="17" t="s">
        <v>1243</v>
      </c>
      <c r="G500" s="2"/>
      <c r="H500" s="22" t="str">
        <f>VLOOKUP($A500,電子入札登録状況!$A$1:$G$10000,6,FALSE)</f>
        <v>○</v>
      </c>
      <c r="I500" s="22">
        <f>VLOOKUP($A500,電子入札登録状況!$A$1:$G$10000,7,FALSE)</f>
        <v>583</v>
      </c>
    </row>
    <row r="501" spans="1:9" s="4" customFormat="1" ht="18" customHeight="1">
      <c r="A501" s="8" t="s">
        <v>1724</v>
      </c>
      <c r="B501" s="13">
        <f>VLOOKUP($A501,業者詳細!$A$4:$Z$10032,2,)</f>
        <v>853</v>
      </c>
      <c r="C501" s="14" t="str">
        <f>VLOOKUP($A501,業者詳細!$A$4:$Z$10034,3,)</f>
        <v>株式会社日水コン茨城事務所</v>
      </c>
      <c r="D501" s="13" t="str">
        <f>VLOOKUP($A501,業者詳細!$A$4:$Z$10034,8,)</f>
        <v>029-302-0475</v>
      </c>
      <c r="E501" s="13" t="str">
        <f>VLOOKUP($A501,業者詳細!$A$4:$Z$10034,7,)</f>
        <v>内測</v>
      </c>
      <c r="F501" s="17" t="s">
        <v>1728</v>
      </c>
      <c r="H501" s="22" t="str">
        <f>VLOOKUP($A501,電子入札登録状況!$A$1:$G$10000,6,FALSE)</f>
        <v>○</v>
      </c>
      <c r="I501" s="22">
        <f>VLOOKUP($A501,電子入札登録状況!$A$1:$G$10000,7,FALSE)</f>
        <v>235</v>
      </c>
    </row>
    <row r="502" spans="1:9" s="4" customFormat="1" ht="18" customHeight="1">
      <c r="A502" s="8" t="s">
        <v>2890</v>
      </c>
      <c r="B502" s="13">
        <f>VLOOKUP($A502,業者詳細!$A$4:$Z$10032,2,)</f>
        <v>3079</v>
      </c>
      <c r="C502" s="14" t="str">
        <f>VLOOKUP($A502,業者詳細!$A$4:$Z$10034,3,)</f>
        <v>株式会社日総建</v>
      </c>
      <c r="D502" s="13" t="str">
        <f>VLOOKUP($A502,業者詳細!$A$4:$Z$10034,8,)</f>
        <v>03-5478-9855</v>
      </c>
      <c r="E502" s="13" t="str">
        <f>VLOOKUP($A502,業者詳細!$A$4:$Z$10034,7,)</f>
        <v>外測</v>
      </c>
      <c r="F502" s="17" t="s">
        <v>1712</v>
      </c>
      <c r="H502" s="22" t="str">
        <f>VLOOKUP($A502,電子入札登録状況!$A$1:$G$10000,6,FALSE)</f>
        <v>○</v>
      </c>
      <c r="I502" s="22">
        <f>VLOOKUP($A502,電子入札登録状況!$A$1:$G$10000,7,FALSE)</f>
        <v>389</v>
      </c>
    </row>
    <row r="503" spans="1:9" s="4" customFormat="1" ht="18" customHeight="1">
      <c r="A503" s="8" t="s">
        <v>2889</v>
      </c>
      <c r="B503" s="13">
        <f>VLOOKUP($A503,業者詳細!$A$4:$Z$10032,2,)</f>
        <v>73</v>
      </c>
      <c r="C503" s="14" t="str">
        <f>VLOOKUP($A503,業者詳細!$A$4:$Z$10034,3,)</f>
        <v>日拓測量設計株式会社常陸大宮営業所</v>
      </c>
      <c r="D503" s="13" t="str">
        <f>VLOOKUP($A503,業者詳細!$A$4:$Z$10034,8,)</f>
        <v>0295-52-8050</v>
      </c>
      <c r="E503" s="13" t="str">
        <f>VLOOKUP($A503,業者詳細!$A$4:$Z$10034,7,)</f>
        <v>市測</v>
      </c>
      <c r="F503" s="17" t="s">
        <v>295</v>
      </c>
      <c r="H503" s="22" t="str">
        <f>VLOOKUP($A503,電子入札登録状況!$A$1:$G$10000,6,FALSE)</f>
        <v>○</v>
      </c>
      <c r="I503" s="22">
        <f>VLOOKUP($A503,電子入札登録状況!$A$1:$G$10000,7,FALSE)</f>
        <v>175</v>
      </c>
    </row>
    <row r="504" spans="1:9" s="4" customFormat="1" ht="18" customHeight="1">
      <c r="A504" s="8" t="s">
        <v>325</v>
      </c>
      <c r="B504" s="13">
        <f>VLOOKUP($A504,業者詳細!$A$4:$Z$10032,2,)</f>
        <v>1325</v>
      </c>
      <c r="C504" s="14" t="str">
        <f>VLOOKUP($A504,業者詳細!$A$4:$Z$10034,3,)</f>
        <v>株式会社日展東京支店</v>
      </c>
      <c r="D504" s="13" t="str">
        <f>VLOOKUP($A504,業者詳細!$A$4:$Z$10034,8,)</f>
        <v>03-3847-2060</v>
      </c>
      <c r="E504" s="13" t="str">
        <f>VLOOKUP($A504,業者詳細!$A$4:$Z$10034,7,)</f>
        <v>外測</v>
      </c>
      <c r="F504" s="17" t="s">
        <v>717</v>
      </c>
      <c r="H504" s="22" t="e">
        <f>VLOOKUP($A504,電子入札登録状況!$A$1:$G$10000,6,FALSE)</f>
        <v>#N/A</v>
      </c>
      <c r="I504" s="22" t="e">
        <f>VLOOKUP($A504,電子入札登録状況!$A$1:$G$10000,7,FALSE)</f>
        <v>#N/A</v>
      </c>
    </row>
    <row r="505" spans="1:9" s="4" customFormat="1" ht="18" customHeight="1">
      <c r="A505" s="8" t="s">
        <v>2535</v>
      </c>
      <c r="B505" s="13">
        <f>VLOOKUP($A505,業者詳細!$A$4:$Z$10032,2,)</f>
        <v>740</v>
      </c>
      <c r="C505" s="14" t="str">
        <f>VLOOKUP($A505,業者詳細!$A$4:$Z$10034,3,)</f>
        <v>日本エンジニアリング株式会社</v>
      </c>
      <c r="D505" s="13" t="str">
        <f>VLOOKUP($A505,業者詳細!$A$4:$Z$10034,8,)</f>
        <v>045-640-0152</v>
      </c>
      <c r="E505" s="13" t="str">
        <f>VLOOKUP($A505,業者詳細!$A$4:$Z$10034,7,)</f>
        <v>外測</v>
      </c>
      <c r="F505" s="17" t="s">
        <v>573</v>
      </c>
      <c r="H505" s="22" t="e">
        <f>VLOOKUP($A505,電子入札登録状況!$A$1:$G$10000,6,FALSE)</f>
        <v>#N/A</v>
      </c>
      <c r="I505" s="22" t="e">
        <f>VLOOKUP($A505,電子入札登録状況!$A$1:$G$10000,7,FALSE)</f>
        <v>#N/A</v>
      </c>
    </row>
    <row r="506" spans="1:9" ht="18" customHeight="1">
      <c r="A506" s="8" t="s">
        <v>2191</v>
      </c>
      <c r="B506" s="13">
        <f>VLOOKUP($A506,業者詳細!$A$4:$Z$10032,2,)</f>
        <v>1246</v>
      </c>
      <c r="C506" s="14" t="str">
        <f>VLOOKUP($A506,業者詳細!$A$4:$Z$10034,3,)</f>
        <v>株式会社日本作品研究所</v>
      </c>
      <c r="D506" s="13" t="str">
        <f>VLOOKUP($A506,業者詳細!$A$4:$Z$10034,8,)</f>
        <v>045-548-8080</v>
      </c>
      <c r="E506" s="13" t="str">
        <f>VLOOKUP($A506,業者詳細!$A$4:$Z$10034,7,)</f>
        <v>外測</v>
      </c>
      <c r="F506" s="17" t="s">
        <v>2026</v>
      </c>
      <c r="G506" s="4"/>
      <c r="H506" s="22" t="e">
        <f>VLOOKUP($A506,電子入札登録状況!$A$1:$G$10000,6,FALSE)</f>
        <v>#N/A</v>
      </c>
      <c r="I506" s="22" t="e">
        <f>VLOOKUP($A506,電子入札登録状況!$A$1:$G$10000,7,FALSE)</f>
        <v>#N/A</v>
      </c>
    </row>
    <row r="507" spans="1:9" s="4" customFormat="1" ht="18" customHeight="1">
      <c r="A507" s="8" t="s">
        <v>1215</v>
      </c>
      <c r="B507" s="13">
        <f>VLOOKUP($A507,業者詳細!$A$4:$Z$10032,2,)</f>
        <v>2620</v>
      </c>
      <c r="C507" s="14" t="str">
        <f>VLOOKUP($A507,業者詳細!$A$4:$Z$10034,3,)</f>
        <v>株式会社日本インシーク茨城支店</v>
      </c>
      <c r="D507" s="13" t="str">
        <f>VLOOKUP($A507,業者詳細!$A$4:$Z$10034,8,)</f>
        <v>029-303-6675</v>
      </c>
      <c r="E507" s="13" t="str">
        <f>VLOOKUP($A507,業者詳細!$A$4:$Z$10034,7,)</f>
        <v>内測</v>
      </c>
      <c r="F507" s="17" t="s">
        <v>3096</v>
      </c>
      <c r="H507" s="22" t="str">
        <f>VLOOKUP($A507,電子入札登録状況!$A$1:$G$10000,6,FALSE)</f>
        <v>○</v>
      </c>
      <c r="I507" s="22">
        <f>VLOOKUP($A507,電子入札登録状況!$A$1:$G$10000,7,FALSE)</f>
        <v>519</v>
      </c>
    </row>
    <row r="508" spans="1:9" s="4" customFormat="1" ht="18" customHeight="1">
      <c r="A508" s="8" t="s">
        <v>233</v>
      </c>
      <c r="B508" s="13">
        <f>VLOOKUP($A508,業者詳細!$A$4:$Z$10032,2,)</f>
        <v>837</v>
      </c>
      <c r="C508" s="14" t="str">
        <f>VLOOKUP($A508,業者詳細!$A$4:$Z$10034,3,)</f>
        <v>日本海上工事株式会社</v>
      </c>
      <c r="D508" s="13" t="str">
        <f>VLOOKUP($A508,業者詳細!$A$4:$Z$10034,8,)</f>
        <v>03-5802-6351</v>
      </c>
      <c r="E508" s="13" t="str">
        <f>VLOOKUP($A508,業者詳細!$A$4:$Z$10034,7,)</f>
        <v>外測</v>
      </c>
      <c r="F508" s="17" t="s">
        <v>2058</v>
      </c>
      <c r="H508" s="22" t="e">
        <f>VLOOKUP($A508,電子入札登録状況!$A$1:$G$10000,6,FALSE)</f>
        <v>#N/A</v>
      </c>
      <c r="I508" s="22" t="e">
        <f>VLOOKUP($A508,電子入札登録状況!$A$1:$G$10000,7,FALSE)</f>
        <v>#N/A</v>
      </c>
    </row>
    <row r="509" spans="1:9" s="4" customFormat="1" ht="18" customHeight="1">
      <c r="A509" s="8" t="s">
        <v>100</v>
      </c>
      <c r="B509" s="13">
        <f>VLOOKUP($A509,業者詳細!$A$4:$Z$10032,2,)</f>
        <v>2065</v>
      </c>
      <c r="C509" s="14" t="str">
        <f>VLOOKUP($A509,業者詳細!$A$4:$Z$10034,3,)</f>
        <v>（一財）日本環境衛生センター</v>
      </c>
      <c r="D509" s="13" t="str">
        <f>VLOOKUP($A509,業者詳細!$A$4:$Z$10034,8,)</f>
        <v>044-288-4896</v>
      </c>
      <c r="E509" s="13" t="str">
        <f>VLOOKUP($A509,業者詳細!$A$4:$Z$10034,7,)</f>
        <v>外測</v>
      </c>
      <c r="F509" s="17" t="s">
        <v>3383</v>
      </c>
      <c r="H509" s="22" t="str">
        <f>VLOOKUP($A509,電子入札登録状況!$A$1:$G$10000,6,FALSE)</f>
        <v>○</v>
      </c>
      <c r="I509" s="22">
        <f>VLOOKUP($A509,電子入札登録状況!$A$1:$G$10000,7,FALSE)</f>
        <v>303</v>
      </c>
    </row>
    <row r="510" spans="1:9" ht="18" customHeight="1">
      <c r="A510" s="8" t="s">
        <v>2962</v>
      </c>
      <c r="B510" s="13">
        <f>VLOOKUP($A510,業者詳細!$A$4:$Z$10032,2,)</f>
        <v>605</v>
      </c>
      <c r="C510" s="14" t="str">
        <f>VLOOKUP($A510,業者詳細!$A$4:$Z$10034,3,)</f>
        <v>日本基礎技術株式会社北関東営業所</v>
      </c>
      <c r="D510" s="13" t="str">
        <f>VLOOKUP($A510,業者詳細!$A$4:$Z$10034,8,)</f>
        <v>027-252-0005</v>
      </c>
      <c r="E510" s="13" t="str">
        <f>VLOOKUP($A510,業者詳細!$A$4:$Z$10034,7,)</f>
        <v>外測</v>
      </c>
      <c r="F510" s="17" t="s">
        <v>460</v>
      </c>
      <c r="G510" s="4"/>
      <c r="H510" s="22" t="e">
        <f>VLOOKUP($A510,電子入札登録状況!$A$1:$G$10000,6,FALSE)</f>
        <v>#N/A</v>
      </c>
      <c r="I510" s="22" t="e">
        <f>VLOOKUP($A510,電子入札登録状況!$A$1:$G$10000,7,FALSE)</f>
        <v>#N/A</v>
      </c>
    </row>
    <row r="511" spans="1:9" s="4" customFormat="1" ht="18" customHeight="1">
      <c r="A511" s="8" t="s">
        <v>124</v>
      </c>
      <c r="B511" s="13">
        <f>VLOOKUP($A511,業者詳細!$A$4:$Z$10032,2,)</f>
        <v>3153</v>
      </c>
      <c r="C511" s="14" t="str">
        <f>VLOOKUP($A511,業者詳細!$A$4:$Z$10034,3,)</f>
        <v>有限会社日本建築研究所</v>
      </c>
      <c r="D511" s="13" t="str">
        <f>VLOOKUP($A511,業者詳細!$A$4:$Z$10034,8,)</f>
        <v>04-7159-5195</v>
      </c>
      <c r="E511" s="13" t="str">
        <f>VLOOKUP($A511,業者詳細!$A$4:$Z$10034,7,)</f>
        <v>外測</v>
      </c>
      <c r="F511" s="17" t="s">
        <v>3803</v>
      </c>
      <c r="H511" s="22" t="str">
        <f>VLOOKUP($A511,電子入札登録状況!$A$1:$G$10000,6,FALSE)</f>
        <v>○</v>
      </c>
      <c r="I511" s="22">
        <f>VLOOKUP($A511,電子入札登録状況!$A$1:$G$10000,7,FALSE)</f>
        <v>536</v>
      </c>
    </row>
    <row r="512" spans="1:9" s="4" customFormat="1" ht="18" customHeight="1">
      <c r="A512" s="8" t="s">
        <v>1695</v>
      </c>
      <c r="B512" s="13">
        <f>VLOOKUP($A512,業者詳細!$A$4:$Z$10032,2,)</f>
        <v>887</v>
      </c>
      <c r="C512" s="14" t="str">
        <f>VLOOKUP($A512,業者詳細!$A$4:$Z$10034,3,)</f>
        <v>日本工営株式会社茨城事務所</v>
      </c>
      <c r="D512" s="13" t="str">
        <f>VLOOKUP($A512,業者詳細!$A$4:$Z$10034,8,)</f>
        <v>029-231-7281</v>
      </c>
      <c r="E512" s="13" t="str">
        <f>VLOOKUP($A512,業者詳細!$A$4:$Z$10034,7,)</f>
        <v>内測</v>
      </c>
      <c r="F512" s="17" t="s">
        <v>1062</v>
      </c>
      <c r="H512" s="22" t="str">
        <f>VLOOKUP($A512,電子入札登録状況!$A$1:$G$10000,6,FALSE)</f>
        <v>○</v>
      </c>
      <c r="I512" s="22">
        <f>VLOOKUP($A512,電子入札登録状況!$A$1:$G$10000,7,FALSE)</f>
        <v>250</v>
      </c>
    </row>
    <row r="513" spans="1:9" s="4" customFormat="1" ht="18" customHeight="1">
      <c r="A513" s="8" t="s">
        <v>958</v>
      </c>
      <c r="B513" s="13">
        <f>VLOOKUP($A513,業者詳細!$A$4:$Z$10032,2,)</f>
        <v>942</v>
      </c>
      <c r="C513" s="14" t="str">
        <f>VLOOKUP($A513,業者詳細!$A$4:$Z$10034,3,)</f>
        <v>日本工営都市空間株式会社東京本社</v>
      </c>
      <c r="D513" s="13" t="str">
        <f>VLOOKUP($A513,業者詳細!$A$4:$Z$10034,8,)</f>
        <v>03-3514-6770</v>
      </c>
      <c r="E513" s="13" t="str">
        <f>VLOOKUP($A513,業者詳細!$A$4:$Z$10034,7,)</f>
        <v>外測</v>
      </c>
      <c r="F513" s="17" t="s">
        <v>320</v>
      </c>
      <c r="H513" s="22" t="str">
        <f>VLOOKUP($A513,電子入札登録状況!$A$1:$G$10000,6,FALSE)</f>
        <v>○</v>
      </c>
      <c r="I513" s="22">
        <f>VLOOKUP($A513,電子入札登録状況!$A$1:$G$10000,7,FALSE)</f>
        <v>857</v>
      </c>
    </row>
    <row r="514" spans="1:9" s="4" customFormat="1" ht="18" customHeight="1">
      <c r="A514" s="8" t="s">
        <v>3559</v>
      </c>
      <c r="B514" s="13">
        <f>VLOOKUP($A514,業者詳細!$A$4:$Z$10032,2,)</f>
        <v>1348</v>
      </c>
      <c r="C514" s="14" t="str">
        <f>VLOOKUP($A514,業者詳細!$A$4:$Z$10034,3,)</f>
        <v>（一社）日本公園緑地協会</v>
      </c>
      <c r="D514" s="13" t="str">
        <f>VLOOKUP($A514,業者詳細!$A$4:$Z$10034,8,)</f>
        <v>03-5833-8551</v>
      </c>
      <c r="E514" s="13" t="str">
        <f>VLOOKUP($A514,業者詳細!$A$4:$Z$10034,7,)</f>
        <v>外測</v>
      </c>
      <c r="F514" s="17" t="s">
        <v>1472</v>
      </c>
      <c r="H514" s="22" t="e">
        <f>VLOOKUP($A514,電子入札登録状況!$A$1:$G$10000,6,FALSE)</f>
        <v>#N/A</v>
      </c>
      <c r="I514" s="22" t="e">
        <f>VLOOKUP($A514,電子入札登録状況!$A$1:$G$10000,7,FALSE)</f>
        <v>#N/A</v>
      </c>
    </row>
    <row r="515" spans="1:9" s="4" customFormat="1" ht="18" customHeight="1">
      <c r="A515" s="8" t="s">
        <v>599</v>
      </c>
      <c r="B515" s="13">
        <f>VLOOKUP($A515,業者詳細!$A$4:$Z$10032,2,)</f>
        <v>2567</v>
      </c>
      <c r="C515" s="14" t="str">
        <f>VLOOKUP($A515,業者詳細!$A$4:$Z$10034,3,)</f>
        <v>株式会社日本構造橋梁研究所</v>
      </c>
      <c r="D515" s="13" t="str">
        <f>VLOOKUP($A515,業者詳細!$A$4:$Z$10034,8,)</f>
        <v>03-5825-5121</v>
      </c>
      <c r="E515" s="13" t="str">
        <f>VLOOKUP($A515,業者詳細!$A$4:$Z$10034,7,)</f>
        <v>外測</v>
      </c>
      <c r="F515" s="17" t="s">
        <v>673</v>
      </c>
      <c r="G515" s="2"/>
      <c r="H515" s="22" t="str">
        <f>VLOOKUP($A515,電子入札登録状況!$A$1:$G$10000,6,FALSE)</f>
        <v>○</v>
      </c>
      <c r="I515" s="22">
        <f>VLOOKUP($A515,電子入札登録状況!$A$1:$G$10000,7,FALSE)</f>
        <v>290</v>
      </c>
    </row>
    <row r="516" spans="1:9" s="4" customFormat="1" ht="18" customHeight="1">
      <c r="A516" s="8" t="s">
        <v>1130</v>
      </c>
      <c r="B516" s="13">
        <f>VLOOKUP($A516,業者詳細!$A$4:$Z$10032,2,)</f>
        <v>3380</v>
      </c>
      <c r="C516" s="14" t="str">
        <f>VLOOKUP($A516,業者詳細!$A$4:$Z$10034,3,)</f>
        <v>有限会社日本交通流動リサーチ茨城事務所</v>
      </c>
      <c r="D516" s="13" t="str">
        <f>VLOOKUP($A516,業者詳細!$A$4:$Z$10034,8,)</f>
        <v>029-899-2191</v>
      </c>
      <c r="E516" s="13" t="str">
        <f>VLOOKUP($A516,業者詳細!$A$4:$Z$10034,7,)</f>
        <v>内測</v>
      </c>
      <c r="F516" s="17" t="s">
        <v>4745</v>
      </c>
      <c r="H516" s="22" t="str">
        <f>VLOOKUP($A516,電子入札登録状況!$A$1:$G$10000,6,FALSE)</f>
        <v>○</v>
      </c>
      <c r="I516" s="22">
        <f>VLOOKUP($A516,電子入札登録状況!$A$1:$G$10000,7,FALSE)</f>
        <v>768</v>
      </c>
    </row>
    <row r="517" spans="1:9" s="4" customFormat="1" ht="18" customHeight="1">
      <c r="A517" s="8" t="s">
        <v>1773</v>
      </c>
      <c r="B517" s="13">
        <f>VLOOKUP($A517,業者詳細!$A$4:$Z$10032,2,)</f>
        <v>601</v>
      </c>
      <c r="C517" s="14" t="str">
        <f>VLOOKUP($A517,業者詳細!$A$4:$Z$10034,3,)</f>
        <v>日本水工設計株式会社茨城事務所</v>
      </c>
      <c r="D517" s="13" t="str">
        <f>VLOOKUP($A517,業者詳細!$A$4:$Z$10034,8,)</f>
        <v>029-309-5003</v>
      </c>
      <c r="E517" s="13" t="str">
        <f>VLOOKUP($A517,業者詳細!$A$4:$Z$10034,7,)</f>
        <v>内測</v>
      </c>
      <c r="F517" s="17" t="s">
        <v>2326</v>
      </c>
      <c r="H517" s="22" t="str">
        <f>VLOOKUP($A517,電子入札登録状況!$A$1:$G$10000,6,FALSE)</f>
        <v>○</v>
      </c>
      <c r="I517" s="22">
        <f>VLOOKUP($A517,電子入札登録状況!$A$1:$G$10000,7,FALSE)</f>
        <v>354</v>
      </c>
    </row>
    <row r="518" spans="1:9" s="4" customFormat="1" ht="18" customHeight="1">
      <c r="A518" s="8" t="s">
        <v>1715</v>
      </c>
      <c r="B518" s="13">
        <f>VLOOKUP($A518,業者詳細!$A$4:$Z$10032,2,)</f>
        <v>842</v>
      </c>
      <c r="C518" s="14" t="str">
        <f>VLOOKUP($A518,業者詳細!$A$4:$Z$10034,3,)</f>
        <v>株式会社日本水道設計社茨城営業所</v>
      </c>
      <c r="D518" s="13" t="str">
        <f>VLOOKUP($A518,業者詳細!$A$4:$Z$10034,8,)</f>
        <v>029-248-4438</v>
      </c>
      <c r="E518" s="13" t="str">
        <f>VLOOKUP($A518,業者詳細!$A$4:$Z$10034,7,)</f>
        <v>内測</v>
      </c>
      <c r="F518" s="17" t="s">
        <v>1288</v>
      </c>
      <c r="H518" s="22" t="e">
        <f>VLOOKUP($A518,電子入札登録状況!$A$1:$G$10000,6,FALSE)</f>
        <v>#N/A</v>
      </c>
      <c r="I518" s="22" t="e">
        <f>VLOOKUP($A518,電子入札登録状況!$A$1:$G$10000,7,FALSE)</f>
        <v>#N/A</v>
      </c>
    </row>
    <row r="519" spans="1:9" s="4" customFormat="1" ht="18" customHeight="1">
      <c r="A519" s="8" t="s">
        <v>2624</v>
      </c>
      <c r="B519" s="13">
        <f>VLOOKUP($A519,業者詳細!$A$4:$Z$10032,2,)</f>
        <v>714</v>
      </c>
      <c r="C519" s="14" t="str">
        <f>VLOOKUP($A519,業者詳細!$A$4:$Z$10034,3,)</f>
        <v>株式会社日本設計</v>
      </c>
      <c r="D519" s="13" t="str">
        <f>VLOOKUP($A519,業者詳細!$A$4:$Z$10034,8,)</f>
        <v>050-3139-7777</v>
      </c>
      <c r="E519" s="13" t="str">
        <f>VLOOKUP($A519,業者詳細!$A$4:$Z$10034,7,)</f>
        <v>外測</v>
      </c>
      <c r="F519" s="17" t="s">
        <v>2570</v>
      </c>
      <c r="H519" s="22" t="e">
        <f>VLOOKUP($A519,電子入札登録状況!$A$1:$G$10000,6,FALSE)</f>
        <v>#N/A</v>
      </c>
      <c r="I519" s="22" t="e">
        <f>VLOOKUP($A519,電子入札登録状況!$A$1:$G$10000,7,FALSE)</f>
        <v>#N/A</v>
      </c>
    </row>
    <row r="520" spans="1:9" s="4" customFormat="1" ht="18" customHeight="1">
      <c r="A520" s="8" t="s">
        <v>1293</v>
      </c>
      <c r="B520" s="13">
        <f>VLOOKUP($A520,業者詳細!$A$4:$Z$10032,2,)</f>
        <v>950</v>
      </c>
      <c r="C520" s="14" t="str">
        <f>VLOOKUP($A520,業者詳細!$A$4:$Z$10034,3,)</f>
        <v>日本設計株式会社</v>
      </c>
      <c r="D520" s="13" t="str">
        <f>VLOOKUP($A520,業者詳細!$A$4:$Z$10034,8,)</f>
        <v>045-662-4591</v>
      </c>
      <c r="E520" s="13" t="str">
        <f>VLOOKUP($A520,業者詳細!$A$4:$Z$10034,7,)</f>
        <v>外測</v>
      </c>
      <c r="F520" s="17" t="s">
        <v>2570</v>
      </c>
      <c r="H520" s="22" t="e">
        <f>VLOOKUP($A520,電子入札登録状況!$A$1:$G$10000,6,FALSE)</f>
        <v>#N/A</v>
      </c>
      <c r="I520" s="22" t="e">
        <f>VLOOKUP($A520,電子入札登録状況!$A$1:$G$10000,7,FALSE)</f>
        <v>#N/A</v>
      </c>
    </row>
    <row r="521" spans="1:9" s="4" customFormat="1" ht="18" customHeight="1">
      <c r="A521" s="8" t="s">
        <v>318</v>
      </c>
      <c r="B521" s="13">
        <f>VLOOKUP($A521,業者詳細!$A$4:$Z$10032,2,)</f>
        <v>2280</v>
      </c>
      <c r="C521" s="14" t="str">
        <f>VLOOKUP($A521,業者詳細!$A$4:$Z$10034,3,)</f>
        <v>日本測地株式会社</v>
      </c>
      <c r="D521" s="13" t="str">
        <f>VLOOKUP($A521,業者詳細!$A$4:$Z$10034,8,)</f>
        <v>0285-84-5355</v>
      </c>
      <c r="E521" s="13" t="str">
        <f>VLOOKUP($A521,業者詳細!$A$4:$Z$10034,7,)</f>
        <v>外測</v>
      </c>
      <c r="F521" s="17" t="s">
        <v>805</v>
      </c>
      <c r="H521" s="22" t="e">
        <f>VLOOKUP($A521,電子入札登録状況!$A$1:$G$10000,6,FALSE)</f>
        <v>#N/A</v>
      </c>
      <c r="I521" s="22" t="e">
        <f>VLOOKUP($A521,電子入札登録状況!$A$1:$G$10000,7,FALSE)</f>
        <v>#N/A</v>
      </c>
    </row>
    <row r="522" spans="1:9" s="4" customFormat="1" ht="18" customHeight="1">
      <c r="A522" s="8" t="s">
        <v>2478</v>
      </c>
      <c r="B522" s="13">
        <f>VLOOKUP($A522,業者詳細!$A$4:$Z$10032,2,)</f>
        <v>572</v>
      </c>
      <c r="C522" s="14" t="str">
        <f>VLOOKUP($A522,業者詳細!$A$4:$Z$10034,3,)</f>
        <v>日本測地設計株式会社茨城支店</v>
      </c>
      <c r="D522" s="13" t="str">
        <f>VLOOKUP($A522,業者詳細!$A$4:$Z$10034,8,)</f>
        <v>0297-45-2971</v>
      </c>
      <c r="E522" s="13" t="str">
        <f>VLOOKUP($A522,業者詳細!$A$4:$Z$10034,7,)</f>
        <v>内測</v>
      </c>
      <c r="F522" s="17" t="s">
        <v>2125</v>
      </c>
      <c r="H522" s="22" t="str">
        <f>VLOOKUP($A522,電子入札登録状況!$A$1:$G$10000,6,FALSE)</f>
        <v>○</v>
      </c>
      <c r="I522" s="22">
        <f>VLOOKUP($A522,電子入札登録状況!$A$1:$G$10000,7,FALSE)</f>
        <v>130</v>
      </c>
    </row>
    <row r="523" spans="1:9" s="4" customFormat="1" ht="18" customHeight="1">
      <c r="A523" s="8" t="s">
        <v>1574</v>
      </c>
      <c r="B523" s="13">
        <f>VLOOKUP($A523,業者詳細!$A$4:$Z$10032,2,)</f>
        <v>797</v>
      </c>
      <c r="C523" s="14" t="str">
        <f>VLOOKUP($A523,業者詳細!$A$4:$Z$10034,3,)</f>
        <v>日本都市技術株式会社茨城事務所</v>
      </c>
      <c r="D523" s="13" t="str">
        <f>VLOOKUP($A523,業者詳細!$A$4:$Z$10034,8,)</f>
        <v>029-848-0187</v>
      </c>
      <c r="E523" s="13" t="str">
        <f>VLOOKUP($A523,業者詳細!$A$4:$Z$10034,7,)</f>
        <v>内測</v>
      </c>
      <c r="F523" s="17" t="s">
        <v>3805</v>
      </c>
      <c r="H523" s="22" t="str">
        <f>VLOOKUP($A523,電子入札登録状況!$A$1:$G$10000,6,FALSE)</f>
        <v>○</v>
      </c>
      <c r="I523" s="22">
        <f>VLOOKUP($A523,電子入札登録状況!$A$1:$G$10000,7,FALSE)</f>
        <v>493</v>
      </c>
    </row>
    <row r="524" spans="1:9" s="4" customFormat="1" ht="18" customHeight="1">
      <c r="A524" s="8" t="s">
        <v>2119</v>
      </c>
      <c r="B524" s="13">
        <f>VLOOKUP($A524,業者詳細!$A$4:$Z$10032,2,)</f>
        <v>2814</v>
      </c>
      <c r="C524" s="14" t="str">
        <f>VLOOKUP($A524,業者詳細!$A$4:$Z$10034,3,)</f>
        <v>日本都市整備株式会社</v>
      </c>
      <c r="D524" s="13" t="str">
        <f>VLOOKUP($A524,業者詳細!$A$4:$Z$10034,8,)</f>
        <v>045-263-8582</v>
      </c>
      <c r="E524" s="13" t="str">
        <f>VLOOKUP($A524,業者詳細!$A$4:$Z$10034,7,)</f>
        <v>外測</v>
      </c>
      <c r="F524" s="17" t="s">
        <v>644</v>
      </c>
      <c r="H524" s="22" t="e">
        <f>VLOOKUP($A524,電子入札登録状況!$A$1:$G$10000,6,FALSE)</f>
        <v>#N/A</v>
      </c>
      <c r="I524" s="22" t="e">
        <f>VLOOKUP($A524,電子入札登録状況!$A$1:$G$10000,7,FALSE)</f>
        <v>#N/A</v>
      </c>
    </row>
    <row r="525" spans="1:9" s="4" customFormat="1" ht="18" customHeight="1">
      <c r="A525" s="8" t="s">
        <v>1452</v>
      </c>
      <c r="B525" s="13">
        <f>VLOOKUP($A525,業者詳細!$A$4:$Z$10032,2,)</f>
        <v>611</v>
      </c>
      <c r="C525" s="14" t="str">
        <f>VLOOKUP($A525,業者詳細!$A$4:$Z$10034,3,)</f>
        <v>日本物理探鑛株式会社東関東支店</v>
      </c>
      <c r="D525" s="13" t="str">
        <f>VLOOKUP($A525,業者詳細!$A$4:$Z$10034,8,)</f>
        <v>029-231-7315</v>
      </c>
      <c r="E525" s="13" t="str">
        <f>VLOOKUP($A525,業者詳細!$A$4:$Z$10034,7,)</f>
        <v>内測</v>
      </c>
      <c r="F525" s="17" t="s">
        <v>872</v>
      </c>
      <c r="H525" s="22" t="str">
        <f>VLOOKUP($A525,電子入札登録状況!$A$1:$G$10000,6,FALSE)</f>
        <v>○</v>
      </c>
      <c r="I525" s="22">
        <f>VLOOKUP($A525,電子入札登録状況!$A$1:$G$10000,7,FALSE)</f>
        <v>196</v>
      </c>
    </row>
    <row r="526" spans="1:9" s="4" customFormat="1" ht="18" customHeight="1">
      <c r="A526" s="10" t="s">
        <v>2552</v>
      </c>
      <c r="B526" s="13">
        <f>VLOOKUP($A526,業者詳細!$A$4:$Z$10032,2,)</f>
        <v>655</v>
      </c>
      <c r="C526" s="14" t="str">
        <f>VLOOKUP($A526,業者詳細!$A$4:$Z$10034,3,)</f>
        <v>株式会社ニュージェック茨城事務所</v>
      </c>
      <c r="D526" s="13" t="str">
        <f>VLOOKUP($A526,業者詳細!$A$4:$Z$10034,8,)</f>
        <v>029-226-1031</v>
      </c>
      <c r="E526" s="13" t="str">
        <f>VLOOKUP($A526,業者詳細!$A$4:$Z$10034,7,)</f>
        <v>内測</v>
      </c>
      <c r="F526" s="18" t="s">
        <v>3618</v>
      </c>
      <c r="G526" s="19"/>
      <c r="H526" s="22" t="str">
        <f>VLOOKUP($A526,電子入札登録状況!$A$1:$G$10000,6,FALSE)</f>
        <v>○</v>
      </c>
      <c r="I526" s="22">
        <f>VLOOKUP($A526,電子入札登録状況!$A$1:$G$10000,7,FALSE)</f>
        <v>249</v>
      </c>
    </row>
    <row r="527" spans="1:9" ht="18" customHeight="1">
      <c r="A527" s="7"/>
      <c r="B527" s="12"/>
      <c r="C527" s="12"/>
      <c r="D527" s="12"/>
      <c r="E527" s="12"/>
      <c r="F527" s="16" t="s">
        <v>372</v>
      </c>
    </row>
    <row r="528" spans="1:9" s="4" customFormat="1" ht="18" customHeight="1">
      <c r="A528" s="8" t="s">
        <v>1437</v>
      </c>
      <c r="B528" s="13">
        <f>VLOOKUP($A528,業者詳細!$A$4:$Z$10032,2,)</f>
        <v>50</v>
      </c>
      <c r="C528" s="14" t="str">
        <f>VLOOKUP($A528,業者詳細!$A$4:$Z$10034,3,)</f>
        <v>株式会社根本建築設計事務所</v>
      </c>
      <c r="D528" s="13" t="str">
        <f>VLOOKUP($A528,業者詳細!$A$4:$Z$10034,8,)</f>
        <v>029-252-6777</v>
      </c>
      <c r="E528" s="13" t="str">
        <f>VLOOKUP($A528,業者詳細!$A$4:$Z$10034,7,)</f>
        <v>内測</v>
      </c>
      <c r="F528" s="17" t="s">
        <v>2853</v>
      </c>
      <c r="H528" s="22" t="str">
        <f>VLOOKUP($A528,電子入札登録状況!$A$1:$G$10000,6,FALSE)</f>
        <v>○</v>
      </c>
      <c r="I528" s="22">
        <f>VLOOKUP($A528,電子入札登録状況!$A$1:$G$10000,7,FALSE)</f>
        <v>111</v>
      </c>
    </row>
    <row r="529" spans="1:9" s="4" customFormat="1" ht="18" customHeight="1">
      <c r="A529" s="8" t="s">
        <v>2745</v>
      </c>
      <c r="B529" s="13">
        <f>VLOOKUP($A529,業者詳細!$A$4:$Z$10032,2,)</f>
        <v>1</v>
      </c>
      <c r="C529" s="14" t="str">
        <f>VLOOKUP($A529,業者詳細!$A$4:$Z$10034,3,)</f>
        <v>株式会社根本英建築設計事務所</v>
      </c>
      <c r="D529" s="13" t="str">
        <f>VLOOKUP($A529,業者詳細!$A$4:$Z$10034,8,)</f>
        <v>029-823-1561</v>
      </c>
      <c r="E529" s="13" t="str">
        <f>VLOOKUP($A529,業者詳細!$A$4:$Z$10034,7,)</f>
        <v>内測</v>
      </c>
      <c r="F529" s="17" t="s">
        <v>2736</v>
      </c>
      <c r="G529" s="20"/>
      <c r="H529" s="22" t="str">
        <f>VLOOKUP($A529,電子入札登録状況!$A$1:$G$10000,6,FALSE)</f>
        <v>○</v>
      </c>
      <c r="I529" s="22">
        <f>VLOOKUP($A529,電子入札登録状況!$A$1:$G$10000,7,FALSE)</f>
        <v>734</v>
      </c>
    </row>
    <row r="530" spans="1:9" ht="18" customHeight="1">
      <c r="A530" s="7"/>
      <c r="B530" s="12"/>
      <c r="C530" s="12"/>
      <c r="D530" s="12"/>
      <c r="E530" s="12"/>
      <c r="F530" s="16" t="s">
        <v>5800</v>
      </c>
    </row>
    <row r="531" spans="1:9" s="4" customFormat="1" ht="18" customHeight="1">
      <c r="A531" s="8" t="s">
        <v>2006</v>
      </c>
      <c r="B531" s="13">
        <f>VLOOKUP($A531,業者詳細!$A$4:$Z$10032,2,)</f>
        <v>293</v>
      </c>
      <c r="C531" s="14" t="str">
        <f>VLOOKUP($A531,業者詳細!$A$4:$Z$10034,3,)</f>
        <v>禾設計事務所</v>
      </c>
      <c r="D531" s="13" t="str">
        <f>VLOOKUP($A531,業者詳細!$A$4:$Z$10034,8,)</f>
        <v>0299-58-5299</v>
      </c>
      <c r="E531" s="13" t="str">
        <f>VLOOKUP($A531,業者詳細!$A$4:$Z$10034,7,)</f>
        <v>内測</v>
      </c>
      <c r="F531" s="17" t="s">
        <v>5924</v>
      </c>
      <c r="H531" s="22" t="e">
        <f>VLOOKUP($A531,電子入札登録状況!$A$1:$G$10000,6,FALSE)</f>
        <v>#N/A</v>
      </c>
      <c r="I531" s="22" t="e">
        <f>VLOOKUP($A531,電子入札登録状況!$A$1:$G$10000,7,FALSE)</f>
        <v>#N/A</v>
      </c>
    </row>
    <row r="532" spans="1:9" s="4" customFormat="1" ht="18" customHeight="1">
      <c r="A532" s="8" t="s">
        <v>1134</v>
      </c>
      <c r="B532" s="13">
        <f>VLOOKUP($A532,業者詳細!$A$4:$Z$10032,2,)</f>
        <v>574</v>
      </c>
      <c r="C532" s="14" t="str">
        <f>VLOOKUP($A532,業者詳細!$A$4:$Z$10034,3,)</f>
        <v>株式会社乃村工藝社</v>
      </c>
      <c r="D532" s="13" t="str">
        <f>VLOOKUP($A532,業者詳細!$A$4:$Z$10034,8,)</f>
        <v>03-5962-1171</v>
      </c>
      <c r="E532" s="13" t="str">
        <f>VLOOKUP($A532,業者詳細!$A$4:$Z$10034,7,)</f>
        <v>外測</v>
      </c>
      <c r="F532" s="17" t="s">
        <v>296</v>
      </c>
      <c r="H532" s="22" t="e">
        <f>VLOOKUP($A532,電子入札登録状況!$A$1:$G$10000,6,FALSE)</f>
        <v>#N/A</v>
      </c>
      <c r="I532" s="22" t="e">
        <f>VLOOKUP($A532,電子入札登録状況!$A$1:$G$10000,7,FALSE)</f>
        <v>#N/A</v>
      </c>
    </row>
    <row r="533" spans="1:9" s="4" customFormat="1" ht="18" customHeight="1">
      <c r="A533" s="8" t="s">
        <v>5147</v>
      </c>
      <c r="B533" s="13">
        <f>VLOOKUP($A533,業者詳細!$A$4:$Z$10032,2,)</f>
        <v>132</v>
      </c>
      <c r="C533" s="14" t="str">
        <f>VLOOKUP($A533,業者詳細!$A$4:$Z$10034,3,)</f>
        <v>野村設計事務所</v>
      </c>
      <c r="D533" s="13" t="str">
        <f>VLOOKUP($A533,業者詳細!$A$4:$Z$10034,8,)</f>
        <v>0297-42-4611</v>
      </c>
      <c r="E533" s="13" t="str">
        <f>VLOOKUP($A533,業者詳細!$A$4:$Z$10034,7,)</f>
        <v>内測</v>
      </c>
      <c r="F533" s="17" t="s">
        <v>2803</v>
      </c>
      <c r="H533" s="22" t="e">
        <f>VLOOKUP($A533,電子入札登録状況!$A$1:$G$10000,6,FALSE)</f>
        <v>#N/A</v>
      </c>
      <c r="I533" s="22" t="e">
        <f>VLOOKUP($A533,電子入札登録状況!$A$1:$G$10000,7,FALSE)</f>
        <v>#N/A</v>
      </c>
    </row>
    <row r="534" spans="1:9" ht="18" customHeight="1">
      <c r="A534" s="7"/>
      <c r="B534" s="12"/>
      <c r="C534" s="12"/>
      <c r="D534" s="12"/>
      <c r="E534" s="12"/>
      <c r="F534" s="16" t="s">
        <v>3836</v>
      </c>
    </row>
    <row r="535" spans="1:9" s="4" customFormat="1" ht="18" customHeight="1">
      <c r="A535" s="8" t="s">
        <v>988</v>
      </c>
      <c r="B535" s="13">
        <f>VLOOKUP($A535,業者詳細!$A$4:$Z$10032,2,)</f>
        <v>200</v>
      </c>
      <c r="C535" s="14" t="str">
        <f>VLOOKUP($A535,業者詳細!$A$4:$Z$10034,3,)</f>
        <v>株式会社羽石英夫建築設計事務所</v>
      </c>
      <c r="D535" s="13" t="str">
        <f>VLOOKUP($A535,業者詳細!$A$4:$Z$10034,8,)</f>
        <v>029-252-3489</v>
      </c>
      <c r="E535" s="13" t="str">
        <f>VLOOKUP($A535,業者詳細!$A$4:$Z$10034,7,)</f>
        <v>内測</v>
      </c>
      <c r="F535" s="17" t="s">
        <v>594</v>
      </c>
      <c r="H535" s="22" t="str">
        <f>VLOOKUP($A535,電子入札登録状況!$A$1:$G$10000,6,FALSE)</f>
        <v>○</v>
      </c>
      <c r="I535" s="22">
        <f>VLOOKUP($A535,電子入札登録状況!$A$1:$G$10000,7,FALSE)</f>
        <v>204</v>
      </c>
    </row>
    <row r="536" spans="1:9" s="4" customFormat="1" ht="18" customHeight="1">
      <c r="A536" s="8" t="s">
        <v>1701</v>
      </c>
      <c r="B536" s="13">
        <f>VLOOKUP($A536,業者詳細!$A$4:$Z$10032,2,)</f>
        <v>721</v>
      </c>
      <c r="C536" s="14" t="str">
        <f>VLOOKUP($A536,業者詳細!$A$4:$Z$10034,3,)</f>
        <v>パシフィックコンサルタンツ株式会社茨城事務所</v>
      </c>
      <c r="D536" s="13" t="str">
        <f>VLOOKUP($A536,業者詳細!$A$4:$Z$10034,8,)</f>
        <v>029-227-8088</v>
      </c>
      <c r="E536" s="13" t="str">
        <f>VLOOKUP($A536,業者詳細!$A$4:$Z$10034,7,)</f>
        <v>内測</v>
      </c>
      <c r="F536" s="17" t="s">
        <v>2312</v>
      </c>
      <c r="H536" s="22" t="str">
        <f>VLOOKUP($A536,電子入札登録状況!$A$1:$G$10000,6,FALSE)</f>
        <v>○</v>
      </c>
      <c r="I536" s="22">
        <f>VLOOKUP($A536,電子入札登録状況!$A$1:$G$10000,7,FALSE)</f>
        <v>117</v>
      </c>
    </row>
    <row r="537" spans="1:9" s="4" customFormat="1" ht="18" customHeight="1">
      <c r="A537" s="8" t="s">
        <v>1571</v>
      </c>
      <c r="B537" s="13">
        <f>VLOOKUP($A537,業者詳細!$A$4:$Z$10032,2,)</f>
        <v>901</v>
      </c>
      <c r="C537" s="14" t="str">
        <f>VLOOKUP($A537,業者詳細!$A$4:$Z$10034,3,)</f>
        <v>パスキン工業株式会社茨城営業所</v>
      </c>
      <c r="D537" s="13" t="str">
        <f>VLOOKUP($A537,業者詳細!$A$4:$Z$10034,8,)</f>
        <v>0280-81-2071</v>
      </c>
      <c r="E537" s="13" t="str">
        <f>VLOOKUP($A537,業者詳細!$A$4:$Z$10034,7,)</f>
        <v>内測</v>
      </c>
      <c r="F537" s="17" t="s">
        <v>1686</v>
      </c>
      <c r="H537" s="22" t="str">
        <f>VLOOKUP($A537,電子入札登録状況!$A$1:$G$10000,6,FALSE)</f>
        <v>○</v>
      </c>
      <c r="I537" s="22">
        <f>VLOOKUP($A537,電子入札登録状況!$A$1:$G$10000,7,FALSE)</f>
        <v>547</v>
      </c>
    </row>
    <row r="538" spans="1:9" s="4" customFormat="1" ht="18" customHeight="1">
      <c r="A538" s="8" t="s">
        <v>2480</v>
      </c>
      <c r="B538" s="13">
        <f>VLOOKUP($A538,業者詳細!$A$4:$Z$10032,2,)</f>
        <v>576</v>
      </c>
      <c r="C538" s="14" t="str">
        <f>VLOOKUP($A538,業者詳細!$A$4:$Z$10034,3,)</f>
        <v>株式会社パスコ茨城支店</v>
      </c>
      <c r="D538" s="13" t="str">
        <f>VLOOKUP($A538,業者詳細!$A$4:$Z$10034,8,)</f>
        <v>029-233-5306</v>
      </c>
      <c r="E538" s="13" t="str">
        <f>VLOOKUP($A538,業者詳細!$A$4:$Z$10034,7,)</f>
        <v>内測</v>
      </c>
      <c r="F538" s="17" t="s">
        <v>2379</v>
      </c>
      <c r="H538" s="22" t="str">
        <f>VLOOKUP($A538,電子入札登録状況!$A$1:$G$10000,6,FALSE)</f>
        <v>○</v>
      </c>
      <c r="I538" s="22">
        <f>VLOOKUP($A538,電子入札登録状況!$A$1:$G$10000,7,FALSE)</f>
        <v>96</v>
      </c>
    </row>
    <row r="539" spans="1:9" s="4" customFormat="1" ht="18" customHeight="1">
      <c r="A539" s="8" t="s">
        <v>2076</v>
      </c>
      <c r="B539" s="13">
        <f>VLOOKUP($A539,業者詳細!$A$4:$Z$10032,2,)</f>
        <v>554</v>
      </c>
      <c r="C539" s="14" t="str">
        <f>VLOOKUP($A539,業者詳細!$A$4:$Z$10034,3,)</f>
        <v>株式会社八州水戸営業所</v>
      </c>
      <c r="D539" s="13" t="str">
        <f>VLOOKUP($A539,業者詳細!$A$4:$Z$10034,8,)</f>
        <v>029-254-4675</v>
      </c>
      <c r="E539" s="13" t="str">
        <f>VLOOKUP($A539,業者詳細!$A$4:$Z$10034,7,)</f>
        <v>内測</v>
      </c>
      <c r="F539" s="17" t="s">
        <v>2435</v>
      </c>
      <c r="H539" s="22" t="str">
        <f>VLOOKUP($A539,電子入札登録状況!$A$1:$G$10000,6,FALSE)</f>
        <v>○</v>
      </c>
      <c r="I539" s="22">
        <f>VLOOKUP($A539,電子入札登録状況!$A$1:$G$10000,7,FALSE)</f>
        <v>218</v>
      </c>
    </row>
    <row r="540" spans="1:9" s="4" customFormat="1" ht="18" customHeight="1">
      <c r="A540" s="8" t="s">
        <v>82</v>
      </c>
      <c r="B540" s="13">
        <f>VLOOKUP($A540,業者詳細!$A$4:$Z$10032,2,)</f>
        <v>1199</v>
      </c>
      <c r="C540" s="14" t="str">
        <f>VLOOKUP($A540,業者詳細!$A$4:$Z$10034,3,)</f>
        <v>株式会社英設計事務所水戸営業所</v>
      </c>
      <c r="D540" s="13" t="str">
        <f>VLOOKUP($A540,業者詳細!$A$4:$Z$10034,8,)</f>
        <v>029-304-5610</v>
      </c>
      <c r="E540" s="13" t="str">
        <f>VLOOKUP($A540,業者詳細!$A$4:$Z$10034,7,)</f>
        <v>内測</v>
      </c>
      <c r="F540" s="17" t="s">
        <v>54</v>
      </c>
      <c r="H540" s="22" t="str">
        <f>VLOOKUP($A540,電子入札登録状況!$A$1:$G$10000,6,FALSE)</f>
        <v>○</v>
      </c>
      <c r="I540" s="22">
        <f>VLOOKUP($A540,電子入札登録状況!$A$1:$G$10000,7,FALSE)</f>
        <v>684</v>
      </c>
    </row>
    <row r="541" spans="1:9" s="4" customFormat="1" ht="18" customHeight="1">
      <c r="A541" s="8" t="s">
        <v>4199</v>
      </c>
      <c r="B541" s="13">
        <f>VLOOKUP($A541,業者詳細!$A$4:$Z$10032,2,)</f>
        <v>3009</v>
      </c>
      <c r="C541" s="14" t="str">
        <f>VLOOKUP($A541,業者詳細!$A$4:$Z$10034,3,)</f>
        <v>ハナワ建築設計事務所株式会社</v>
      </c>
      <c r="D541" s="13" t="str">
        <f>VLOOKUP($A541,業者詳細!$A$4:$Z$10034,8,)</f>
        <v>029-266-3536</v>
      </c>
      <c r="E541" s="13" t="str">
        <f>VLOOKUP($A541,業者詳細!$A$4:$Z$10034,7,)</f>
        <v>内測</v>
      </c>
      <c r="F541" s="17" t="s">
        <v>2362</v>
      </c>
      <c r="H541" s="22" t="e">
        <f>VLOOKUP($A541,電子入札登録状況!$A$1:$G$10000,6,FALSE)</f>
        <v>#N/A</v>
      </c>
      <c r="I541" s="22" t="e">
        <f>VLOOKUP($A541,電子入札登録状況!$A$1:$G$10000,7,FALSE)</f>
        <v>#N/A</v>
      </c>
    </row>
    <row r="542" spans="1:9" s="4" customFormat="1" ht="18" customHeight="1">
      <c r="A542" s="8" t="s">
        <v>275</v>
      </c>
      <c r="B542" s="13">
        <f>VLOOKUP($A542,業者詳細!$A$4:$Z$10032,2,)</f>
        <v>170</v>
      </c>
      <c r="C542" s="14" t="str">
        <f>VLOOKUP($A542,業者詳細!$A$4:$Z$10034,3,)</f>
        <v>株式会社早川建築事務所</v>
      </c>
      <c r="D542" s="13" t="str">
        <f>VLOOKUP($A542,業者詳細!$A$4:$Z$10034,8,)</f>
        <v>029-248-5112</v>
      </c>
      <c r="E542" s="13" t="str">
        <f>VLOOKUP($A542,業者詳細!$A$4:$Z$10034,7,)</f>
        <v>内測</v>
      </c>
      <c r="F542" s="17" t="s">
        <v>1376</v>
      </c>
      <c r="H542" s="22" t="str">
        <f>VLOOKUP($A542,電子入札登録状況!$A$1:$G$10000,6,FALSE)</f>
        <v>○</v>
      </c>
      <c r="I542" s="22">
        <f>VLOOKUP($A542,電子入札登録状況!$A$1:$G$10000,7,FALSE)</f>
        <v>23</v>
      </c>
    </row>
    <row r="543" spans="1:9" s="4" customFormat="1" ht="18" customHeight="1">
      <c r="A543" s="8" t="s">
        <v>2965</v>
      </c>
      <c r="B543" s="13">
        <f>VLOOKUP($A543,業者詳細!$A$4:$Z$10032,2,)</f>
        <v>3634</v>
      </c>
      <c r="C543" s="14" t="str">
        <f>VLOOKUP($A543,業者詳細!$A$4:$Z$10034,3,)</f>
        <v>パリノ・サーヴェイ株式会社</v>
      </c>
      <c r="D543" s="13" t="str">
        <f>VLOOKUP($A543,業者詳細!$A$4:$Z$10034,8,)</f>
        <v>03-6386-4018</v>
      </c>
      <c r="E543" s="13" t="str">
        <f>VLOOKUP($A543,業者詳細!$A$4:$Z$10034,7,)</f>
        <v>外測</v>
      </c>
      <c r="F543" s="17" t="s">
        <v>1028</v>
      </c>
      <c r="H543" s="22" t="e">
        <f>VLOOKUP($A543,電子入札登録状況!$A$1:$G$10000,6,FALSE)</f>
        <v>#N/A</v>
      </c>
      <c r="I543" s="22" t="e">
        <f>VLOOKUP($A543,電子入札登録状況!$A$1:$G$10000,7,FALSE)</f>
        <v>#N/A</v>
      </c>
    </row>
    <row r="544" spans="1:9" s="4" customFormat="1" ht="18" customHeight="1">
      <c r="A544" s="8" t="s">
        <v>1823</v>
      </c>
      <c r="B544" s="13">
        <f>VLOOKUP($A544,業者詳細!$A$4:$Z$10032,2,)</f>
        <v>88</v>
      </c>
      <c r="C544" s="14" t="str">
        <f>VLOOKUP($A544,業者詳細!$A$4:$Z$10034,3,)</f>
        <v>株式会社パル綜合設計</v>
      </c>
      <c r="D544" s="13" t="str">
        <f>VLOOKUP($A544,業者詳細!$A$4:$Z$10034,8,)</f>
        <v>029-243-0540</v>
      </c>
      <c r="E544" s="13" t="str">
        <f>VLOOKUP($A544,業者詳細!$A$4:$Z$10034,7,)</f>
        <v>内測</v>
      </c>
      <c r="F544" s="17" t="s">
        <v>2407</v>
      </c>
      <c r="H544" s="22" t="str">
        <f>VLOOKUP($A544,電子入札登録状況!$A$1:$G$10000,6,FALSE)</f>
        <v>○</v>
      </c>
      <c r="I544" s="22">
        <f>VLOOKUP($A544,電子入札登録状況!$A$1:$G$10000,7,FALSE)</f>
        <v>206</v>
      </c>
    </row>
    <row r="545" spans="1:9" s="4" customFormat="1" ht="18" customHeight="1">
      <c r="A545" s="8" t="s">
        <v>2959</v>
      </c>
      <c r="B545" s="13">
        <f>VLOOKUP($A545,業者詳細!$A$4:$Z$10032,2,)</f>
        <v>128</v>
      </c>
      <c r="C545" s="14" t="str">
        <f>VLOOKUP($A545,業者詳細!$A$4:$Z$10034,3,)</f>
        <v>有限会社汎連合設計</v>
      </c>
      <c r="D545" s="13" t="str">
        <f>VLOOKUP($A545,業者詳細!$A$4:$Z$10034,8,)</f>
        <v>029-244-5472</v>
      </c>
      <c r="E545" s="13" t="str">
        <f>VLOOKUP($A545,業者詳細!$A$4:$Z$10034,7,)</f>
        <v>内測</v>
      </c>
      <c r="F545" s="17" t="s">
        <v>2966</v>
      </c>
      <c r="H545" s="22" t="str">
        <f>VLOOKUP($A545,電子入札登録状況!$A$1:$G$10000,6,FALSE)</f>
        <v>○</v>
      </c>
      <c r="I545" s="22">
        <f>VLOOKUP($A545,電子入札登録状況!$A$1:$G$10000,7,FALSE)</f>
        <v>765</v>
      </c>
    </row>
    <row r="546" spans="1:9" ht="18" customHeight="1">
      <c r="A546" s="7"/>
      <c r="B546" s="12"/>
      <c r="C546" s="12"/>
      <c r="D546" s="12"/>
      <c r="E546" s="12"/>
      <c r="F546" s="16" t="s">
        <v>3897</v>
      </c>
    </row>
    <row r="547" spans="1:9" s="4" customFormat="1" ht="18" customHeight="1">
      <c r="A547" s="8" t="s">
        <v>514</v>
      </c>
      <c r="B547" s="13">
        <f>VLOOKUP($A547,業者詳細!$A$4:$Z$10032,2,)</f>
        <v>1339</v>
      </c>
      <c r="C547" s="14" t="str">
        <f>VLOOKUP($A547,業者詳細!$A$4:$Z$10034,3,)</f>
        <v>株式会社ＰＣＥＲつくば研究所</v>
      </c>
      <c r="D547" s="13" t="str">
        <f>VLOOKUP($A547,業者詳細!$A$4:$Z$10034,8,)</f>
        <v>029-869-4710</v>
      </c>
      <c r="E547" s="13" t="str">
        <f>VLOOKUP($A547,業者詳細!$A$4:$Z$10034,7,)</f>
        <v>内測</v>
      </c>
      <c r="F547" s="17" t="s">
        <v>1655</v>
      </c>
      <c r="H547" s="22" t="str">
        <f>VLOOKUP($A547,電子入札登録状況!$A$1:$G$10000,6,FALSE)</f>
        <v>○</v>
      </c>
      <c r="I547" s="22">
        <f>VLOOKUP($A547,電子入札登録状況!$A$1:$G$10000,7,FALSE)</f>
        <v>278</v>
      </c>
    </row>
    <row r="548" spans="1:9" s="4" customFormat="1" ht="18" customHeight="1">
      <c r="A548" s="8" t="s">
        <v>1478</v>
      </c>
      <c r="B548" s="13">
        <f>VLOOKUP($A548,業者詳細!$A$4:$Z$10032,2,)</f>
        <v>1039</v>
      </c>
      <c r="C548" s="14" t="str">
        <f>VLOOKUP($A548,業者詳細!$A$4:$Z$10034,3,)</f>
        <v>株式会社ピーシーレールウェイコンサルタント茨城営業所</v>
      </c>
      <c r="D548" s="13" t="str">
        <f>VLOOKUP($A548,業者詳細!$A$4:$Z$10034,8,)</f>
        <v>029-306-9208</v>
      </c>
      <c r="E548" s="13" t="str">
        <f>VLOOKUP($A548,業者詳細!$A$4:$Z$10034,7,)</f>
        <v>内測</v>
      </c>
      <c r="F548" s="17" t="s">
        <v>1935</v>
      </c>
      <c r="H548" s="22" t="str">
        <f>VLOOKUP($A548,電子入札登録状況!$A$1:$G$10000,6,FALSE)</f>
        <v>○</v>
      </c>
      <c r="I548" s="22">
        <f>VLOOKUP($A548,電子入札登録状況!$A$1:$G$10000,7,FALSE)</f>
        <v>527</v>
      </c>
    </row>
    <row r="549" spans="1:9" ht="18" customHeight="1">
      <c r="A549" s="8" t="s">
        <v>302</v>
      </c>
      <c r="B549" s="13">
        <f>VLOOKUP($A549,業者詳細!$A$4:$Z$10032,2,)</f>
        <v>2258</v>
      </c>
      <c r="C549" s="14" t="str">
        <f>VLOOKUP($A549,業者詳細!$A$4:$Z$10034,3,)</f>
        <v>ビーム計画設計株式会社東京支店</v>
      </c>
      <c r="D549" s="13" t="str">
        <f>VLOOKUP($A549,業者詳細!$A$4:$Z$10034,8,)</f>
        <v>03-5419-7755</v>
      </c>
      <c r="E549" s="13" t="str">
        <f>VLOOKUP($A549,業者詳細!$A$4:$Z$10034,7,)</f>
        <v>外測</v>
      </c>
      <c r="F549" s="17" t="s">
        <v>368</v>
      </c>
      <c r="G549" s="4"/>
      <c r="H549" s="22" t="e">
        <f>VLOOKUP($A549,電子入札登録状況!$A$1:$G$10000,6,FALSE)</f>
        <v>#N/A</v>
      </c>
      <c r="I549" s="22" t="e">
        <f>VLOOKUP($A549,電子入札登録状況!$A$1:$G$10000,7,FALSE)</f>
        <v>#N/A</v>
      </c>
    </row>
    <row r="550" spans="1:9" s="4" customFormat="1" ht="18" customHeight="1">
      <c r="A550" s="8" t="s">
        <v>2496</v>
      </c>
      <c r="B550" s="13">
        <f>VLOOKUP($A550,業者詳細!$A$4:$Z$10032,2,)</f>
        <v>593</v>
      </c>
      <c r="C550" s="14" t="str">
        <f>VLOOKUP($A550,業者詳細!$A$4:$Z$10034,3,)</f>
        <v>NTT東日本株式会社千葉事業部　茨城支店</v>
      </c>
      <c r="D550" s="13" t="str">
        <f>VLOOKUP($A550,業者詳細!$A$4:$Z$10034,8,)</f>
        <v>029-232-4784</v>
      </c>
      <c r="E550" s="13" t="str">
        <f>VLOOKUP($A550,業者詳細!$A$4:$Z$10034,7,)</f>
        <v>内測</v>
      </c>
      <c r="F550" s="17" t="s">
        <v>1947</v>
      </c>
      <c r="H550" s="22" t="e">
        <f>VLOOKUP($A550,電子入札登録状況!$A$1:$G$10000,6,FALSE)</f>
        <v>#N/A</v>
      </c>
      <c r="I550" s="22" t="e">
        <f>VLOOKUP($A550,電子入札登録状況!$A$1:$G$10000,7,FALSE)</f>
        <v>#N/A</v>
      </c>
    </row>
    <row r="551" spans="1:9" s="4" customFormat="1" ht="18" customHeight="1">
      <c r="A551" s="8" t="s">
        <v>1765</v>
      </c>
      <c r="B551" s="13">
        <f>VLOOKUP($A551,業者詳細!$A$4:$Z$10032,2,)</f>
        <v>750</v>
      </c>
      <c r="C551" s="14" t="str">
        <f>VLOOKUP($A551,業者詳細!$A$4:$Z$10034,3,)</f>
        <v>株式会社東日本建設コンサルタント茨城支店</v>
      </c>
      <c r="D551" s="13" t="str">
        <f>VLOOKUP($A551,業者詳細!$A$4:$Z$10034,8,)</f>
        <v>029-229-0321</v>
      </c>
      <c r="E551" s="13" t="str">
        <f>VLOOKUP($A551,業者詳細!$A$4:$Z$10034,7,)</f>
        <v>内測</v>
      </c>
      <c r="F551" s="17" t="s">
        <v>3812</v>
      </c>
      <c r="H551" s="22" t="e">
        <f>VLOOKUP($A551,電子入札登録状況!$A$1:$G$10000,6,FALSE)</f>
        <v>#N/A</v>
      </c>
      <c r="I551" s="22" t="e">
        <f>VLOOKUP($A551,電子入札登録状況!$A$1:$G$10000,7,FALSE)</f>
        <v>#N/A</v>
      </c>
    </row>
    <row r="552" spans="1:9" s="4" customFormat="1" ht="18" customHeight="1">
      <c r="A552" s="8" t="s">
        <v>2501</v>
      </c>
      <c r="B552" s="13">
        <f>VLOOKUP($A552,業者詳細!$A$4:$Z$10032,2,)</f>
        <v>594</v>
      </c>
      <c r="C552" s="14" t="str">
        <f>VLOOKUP($A552,業者詳細!$A$4:$Z$10034,3,)</f>
        <v>東日本総合計画株式会社茨城営業所</v>
      </c>
      <c r="D552" s="13" t="str">
        <f>VLOOKUP($A552,業者詳細!$A$4:$Z$10034,8,)</f>
        <v>029-882-7111</v>
      </c>
      <c r="E552" s="13" t="str">
        <f>VLOOKUP($A552,業者詳細!$A$4:$Z$10034,7,)</f>
        <v>内測</v>
      </c>
      <c r="F552" s="17" t="s">
        <v>3284</v>
      </c>
      <c r="H552" s="22" t="str">
        <f>VLOOKUP($A552,電子入札登録状況!$A$1:$G$10000,6,FALSE)</f>
        <v>○</v>
      </c>
      <c r="I552" s="22">
        <f>VLOOKUP($A552,電子入札登録状況!$A$1:$G$10000,7,FALSE)</f>
        <v>36</v>
      </c>
    </row>
    <row r="553" spans="1:9" s="4" customFormat="1" ht="18" customHeight="1">
      <c r="A553" s="8" t="s">
        <v>1283</v>
      </c>
      <c r="B553" s="13">
        <f>VLOOKUP($A553,業者詳細!$A$4:$Z$10032,2,)</f>
        <v>946</v>
      </c>
      <c r="C553" s="14" t="str">
        <f>VLOOKUP($A553,業者詳細!$A$4:$Z$10034,3,)</f>
        <v>株式会社光エンジニアリング茨城営業所</v>
      </c>
      <c r="D553" s="13" t="str">
        <f>VLOOKUP($A553,業者詳細!$A$4:$Z$10034,8,)</f>
        <v>029-277-2112</v>
      </c>
      <c r="E553" s="13" t="str">
        <f>VLOOKUP($A553,業者詳細!$A$4:$Z$10034,7,)</f>
        <v>内測</v>
      </c>
      <c r="F553" s="17" t="s">
        <v>1808</v>
      </c>
      <c r="H553" s="22" t="str">
        <f>VLOOKUP($A553,電子入札登録状況!$A$1:$G$10000,6,FALSE)</f>
        <v>○</v>
      </c>
      <c r="I553" s="22">
        <f>VLOOKUP($A553,電子入札登録状況!$A$1:$G$10000,7,FALSE)</f>
        <v>639</v>
      </c>
    </row>
    <row r="554" spans="1:9" s="4" customFormat="1" ht="18" customHeight="1">
      <c r="A554" s="8" t="s">
        <v>2961</v>
      </c>
      <c r="B554" s="13">
        <f>VLOOKUP($A554,業者詳細!$A$4:$Z$10032,2,)</f>
        <v>2410</v>
      </c>
      <c r="C554" s="14" t="str">
        <f>VLOOKUP($A554,業者詳細!$A$4:$Z$10034,3,)</f>
        <v>株式会社美景総合建築設計室</v>
      </c>
      <c r="D554" s="13" t="str">
        <f>VLOOKUP($A554,業者詳細!$A$4:$Z$10034,8,)</f>
        <v>029-247-8873</v>
      </c>
      <c r="E554" s="13" t="str">
        <f>VLOOKUP($A554,業者詳細!$A$4:$Z$10034,7,)</f>
        <v>内測</v>
      </c>
      <c r="F554" s="17" t="s">
        <v>247</v>
      </c>
      <c r="H554" s="22" t="e">
        <f>VLOOKUP($A554,電子入札登録状況!$A$1:$G$10000,6,FALSE)</f>
        <v>#N/A</v>
      </c>
      <c r="I554" s="22" t="e">
        <f>VLOOKUP($A554,電子入札登録状況!$A$1:$G$10000,7,FALSE)</f>
        <v>#N/A</v>
      </c>
    </row>
    <row r="555" spans="1:9" s="4" customFormat="1" ht="18" customHeight="1">
      <c r="A555" s="8" t="s">
        <v>3048</v>
      </c>
      <c r="B555" s="13">
        <f>VLOOKUP($A555,業者詳細!$A$4:$Z$10032,2,)</f>
        <v>246</v>
      </c>
      <c r="C555" s="14" t="str">
        <f>VLOOKUP($A555,業者詳細!$A$4:$Z$10034,3,)</f>
        <v>株式会社常陸設計</v>
      </c>
      <c r="D555" s="13" t="str">
        <f>VLOOKUP($A555,業者詳細!$A$4:$Z$10034,8,)</f>
        <v>029-291-7880</v>
      </c>
      <c r="E555" s="13" t="str">
        <f>VLOOKUP($A555,業者詳細!$A$4:$Z$10034,7,)</f>
        <v>内測</v>
      </c>
      <c r="F555" s="17" t="s">
        <v>3049</v>
      </c>
      <c r="H555" s="22" t="str">
        <f>VLOOKUP($A555,電子入札登録状況!$A$1:$G$10000,6,FALSE)</f>
        <v>○</v>
      </c>
      <c r="I555" s="22">
        <f>VLOOKUP($A555,電子入札登録状況!$A$1:$G$10000,7,FALSE)</f>
        <v>541</v>
      </c>
    </row>
    <row r="556" spans="1:9" s="4" customFormat="1" ht="18" customHeight="1">
      <c r="A556" s="8" t="s">
        <v>470</v>
      </c>
      <c r="B556" s="13">
        <f>VLOOKUP($A556,業者詳細!$A$4:$Z$10032,2,)</f>
        <v>2522</v>
      </c>
      <c r="C556" s="14" t="str">
        <f>VLOOKUP($A556,業者詳細!$A$4:$Z$10034,3,)</f>
        <v>常陸総合鑑定</v>
      </c>
      <c r="D556" s="13" t="str">
        <f>VLOOKUP($A556,業者詳細!$A$4:$Z$10034,8,)</f>
        <v>029-219-9322</v>
      </c>
      <c r="E556" s="13" t="str">
        <f>VLOOKUP($A556,業者詳細!$A$4:$Z$10034,7,)</f>
        <v>内測</v>
      </c>
      <c r="F556" s="17" t="s">
        <v>962</v>
      </c>
      <c r="G556" s="2"/>
      <c r="H556" s="22" t="str">
        <f>VLOOKUP($A556,電子入札登録状況!$A$1:$G$10000,6,FALSE)</f>
        <v>○</v>
      </c>
      <c r="I556" s="22">
        <f>VLOOKUP($A556,電子入札登録状況!$A$1:$G$10000,7,FALSE)</f>
        <v>472</v>
      </c>
    </row>
    <row r="557" spans="1:9" ht="18" customHeight="1">
      <c r="A557" s="8" t="s">
        <v>749</v>
      </c>
      <c r="B557" s="13">
        <f>VLOOKUP($A557,業者詳細!$A$4:$Z$10032,2,)</f>
        <v>36</v>
      </c>
      <c r="C557" s="14" t="str">
        <f>VLOOKUP($A557,業者詳細!$A$4:$Z$10034,3,)</f>
        <v>常陸測工株式会社常陸大宮営業所</v>
      </c>
      <c r="D557" s="13" t="str">
        <f>VLOOKUP($A557,業者詳細!$A$4:$Z$10034,8,)</f>
        <v>0295-52-2122</v>
      </c>
      <c r="E557" s="13" t="str">
        <f>VLOOKUP($A557,業者詳細!$A$4:$Z$10034,7,)</f>
        <v>市測</v>
      </c>
      <c r="F557" s="17" t="s">
        <v>2573</v>
      </c>
      <c r="G557" s="4"/>
      <c r="H557" s="22" t="str">
        <f>VLOOKUP($A557,電子入札登録状況!$A$1:$G$10000,6,FALSE)</f>
        <v>○</v>
      </c>
      <c r="I557" s="22">
        <f>VLOOKUP($A557,電子入札登録状況!$A$1:$G$10000,7,FALSE)</f>
        <v>66</v>
      </c>
    </row>
    <row r="558" spans="1:9" s="4" customFormat="1" ht="18" customHeight="1">
      <c r="A558" s="8" t="s">
        <v>1236</v>
      </c>
      <c r="B558" s="13">
        <f>VLOOKUP($A558,業者詳細!$A$4:$Z$10032,2,)</f>
        <v>262</v>
      </c>
      <c r="C558" s="14" t="str">
        <f>VLOOKUP($A558,業者詳細!$A$4:$Z$10034,3,)</f>
        <v>株式会社ひたち不動産鑑定</v>
      </c>
      <c r="D558" s="13" t="str">
        <f>VLOOKUP($A558,業者詳細!$A$4:$Z$10034,8,)</f>
        <v>029-251-6291</v>
      </c>
      <c r="E558" s="13" t="str">
        <f>VLOOKUP($A558,業者詳細!$A$4:$Z$10034,7,)</f>
        <v>内測</v>
      </c>
      <c r="F558" s="17" t="s">
        <v>3059</v>
      </c>
      <c r="H558" s="22" t="str">
        <f>VLOOKUP($A558,電子入札登録状況!$A$1:$G$10000,6,FALSE)</f>
        <v>○</v>
      </c>
      <c r="I558" s="22">
        <f>VLOOKUP($A558,電子入札登録状況!$A$1:$G$10000,7,FALSE)</f>
        <v>20</v>
      </c>
    </row>
    <row r="559" spans="1:9" s="4" customFormat="1" ht="18" customHeight="1">
      <c r="A559" s="8" t="s">
        <v>633</v>
      </c>
      <c r="B559" s="13">
        <f>VLOOKUP($A559,業者詳細!$A$4:$Z$10032,2,)</f>
        <v>1178</v>
      </c>
      <c r="C559" s="14" t="str">
        <f>VLOOKUP($A559,業者詳細!$A$4:$Z$10034,3,)</f>
        <v>株式会社日野</v>
      </c>
      <c r="D559" s="13" t="str">
        <f>VLOOKUP($A559,業者詳細!$A$4:$Z$10034,8,)</f>
        <v>03-3468-2421</v>
      </c>
      <c r="E559" s="13" t="str">
        <f>VLOOKUP($A559,業者詳細!$A$4:$Z$10034,7,)</f>
        <v>外測</v>
      </c>
      <c r="F559" s="17" t="s">
        <v>2156</v>
      </c>
      <c r="H559" s="22" t="e">
        <f>VLOOKUP($A559,電子入札登録状況!$A$1:$G$10000,6,FALSE)</f>
        <v>#N/A</v>
      </c>
      <c r="I559" s="22" t="e">
        <f>VLOOKUP($A559,電子入札登録状況!$A$1:$G$10000,7,FALSE)</f>
        <v>#N/A</v>
      </c>
    </row>
    <row r="560" spans="1:9" s="4" customFormat="1" ht="18" customHeight="1">
      <c r="A560" s="8" t="s">
        <v>2985</v>
      </c>
      <c r="B560" s="13">
        <f>VLOOKUP($A560,業者詳細!$A$4:$Z$10032,2,)</f>
        <v>145</v>
      </c>
      <c r="C560" s="14" t="str">
        <f>VLOOKUP($A560,業者詳細!$A$4:$Z$10034,3,)</f>
        <v>株式会社美豊コンサルティング常陸大宮営業所</v>
      </c>
      <c r="D560" s="13" t="str">
        <f>VLOOKUP($A560,業者詳細!$A$4:$Z$10034,8,)</f>
        <v>0295-57-4777</v>
      </c>
      <c r="E560" s="13" t="str">
        <f>VLOOKUP($A560,業者詳細!$A$4:$Z$10034,7,)</f>
        <v>市測</v>
      </c>
      <c r="F560" s="17" t="s">
        <v>2847</v>
      </c>
      <c r="G560" s="2"/>
      <c r="H560" s="22" t="str">
        <f>VLOOKUP($A560,電子入札登録状況!$A$1:$G$10000,6,FALSE)</f>
        <v>○</v>
      </c>
      <c r="I560" s="22">
        <f>VLOOKUP($A560,電子入札登録状況!$A$1:$G$10000,7,FALSE)</f>
        <v>151</v>
      </c>
    </row>
    <row r="561" spans="1:9" s="4" customFormat="1" ht="18" customHeight="1">
      <c r="A561" s="8" t="s">
        <v>3902</v>
      </c>
      <c r="B561" s="13">
        <f>VLOOKUP($A561,業者詳細!$A$4:$Z$10032,2,)</f>
        <v>3061</v>
      </c>
      <c r="C561" s="14" t="str">
        <f>VLOOKUP($A561,業者詳細!$A$4:$Z$10034,3,)</f>
        <v>平田建築設計株式会社</v>
      </c>
      <c r="D561" s="13" t="str">
        <f>VLOOKUP($A561,業者詳細!$A$4:$Z$10034,8,)</f>
        <v>0798-36-4510</v>
      </c>
      <c r="E561" s="13" t="str">
        <f>VLOOKUP($A561,業者詳細!$A$4:$Z$10034,7,)</f>
        <v>外測</v>
      </c>
      <c r="F561" s="17" t="s">
        <v>4554</v>
      </c>
      <c r="H561" s="22" t="e">
        <f>VLOOKUP($A561,電子入札登録状況!$A$1:$G$10000,6,FALSE)</f>
        <v>#N/A</v>
      </c>
      <c r="I561" s="22" t="e">
        <f>VLOOKUP($A561,電子入札登録状況!$A$1:$G$10000,7,FALSE)</f>
        <v>#N/A</v>
      </c>
    </row>
    <row r="562" spans="1:9" s="4" customFormat="1" ht="18" customHeight="1">
      <c r="A562" s="8" t="s">
        <v>1951</v>
      </c>
      <c r="B562" s="13">
        <f>VLOOKUP($A562,業者詳細!$A$4:$Z$10032,2,)</f>
        <v>85</v>
      </c>
      <c r="C562" s="14" t="str">
        <f>VLOOKUP($A562,業者詳細!$A$4:$Z$10034,3,)</f>
        <v>株式会社廣原コンサルタンツ</v>
      </c>
      <c r="D562" s="13" t="str">
        <f>VLOOKUP($A562,業者詳細!$A$4:$Z$10034,8,)</f>
        <v>029-246-3205</v>
      </c>
      <c r="E562" s="13" t="str">
        <f>VLOOKUP($A562,業者詳細!$A$4:$Z$10034,7,)</f>
        <v>内測</v>
      </c>
      <c r="F562" s="17" t="s">
        <v>3280</v>
      </c>
      <c r="H562" s="22" t="e">
        <f>VLOOKUP($A562,電子入札登録状況!$A$1:$G$10000,6,FALSE)</f>
        <v>#N/A</v>
      </c>
      <c r="I562" s="22" t="e">
        <f>VLOOKUP($A562,電子入札登録状況!$A$1:$G$10000,7,FALSE)</f>
        <v>#N/A</v>
      </c>
    </row>
    <row r="563" spans="1:9" ht="18" customHeight="1">
      <c r="A563" s="7"/>
      <c r="B563" s="12"/>
      <c r="C563" s="12"/>
      <c r="D563" s="12"/>
      <c r="E563" s="12"/>
      <c r="F563" s="16" t="s">
        <v>2449</v>
      </c>
    </row>
    <row r="564" spans="1:9" s="4" customFormat="1" ht="18" customHeight="1">
      <c r="A564" s="8" t="s">
        <v>2476</v>
      </c>
      <c r="B564" s="13">
        <f>VLOOKUP($A564,業者詳細!$A$4:$Z$10032,2,)</f>
        <v>2896</v>
      </c>
      <c r="C564" s="14" t="str">
        <f>VLOOKUP($A564,業者詳細!$A$4:$Z$10034,3,)</f>
        <v>株式会社ファインコラボレート研究所</v>
      </c>
      <c r="D564" s="13" t="str">
        <f>VLOOKUP($A564,業者詳細!$A$4:$Z$10034,8,)</f>
        <v>03-5775-3720</v>
      </c>
      <c r="E564" s="13" t="str">
        <f>VLOOKUP($A564,業者詳細!$A$4:$Z$10034,7,)</f>
        <v>外測</v>
      </c>
      <c r="F564" s="17" t="s">
        <v>3672</v>
      </c>
      <c r="G564" s="2"/>
      <c r="H564" s="22" t="e">
        <f>VLOOKUP($A564,電子入札登録状況!$A$1:$G$10000,6,FALSE)</f>
        <v>#N/A</v>
      </c>
      <c r="I564" s="22" t="e">
        <f>VLOOKUP($A564,電子入札登録状況!$A$1:$G$10000,7,FALSE)</f>
        <v>#N/A</v>
      </c>
    </row>
    <row r="565" spans="1:9" s="4" customFormat="1" ht="18" customHeight="1">
      <c r="A565" s="8" t="s">
        <v>5331</v>
      </c>
      <c r="B565" s="13">
        <f>VLOOKUP($A565,業者詳細!$A$4:$Z$10032,2,)</f>
        <v>3340</v>
      </c>
      <c r="C565" s="14" t="str">
        <f>VLOOKUP($A565,業者詳細!$A$4:$Z$10034,3,)</f>
        <v>株式会社ｆｏｕｎｄ　ｓｔｕｄｉｏ</v>
      </c>
      <c r="D565" s="13" t="str">
        <f>VLOOKUP($A565,業者詳細!$A$4:$Z$10034,8,)</f>
        <v>0297-63-5005</v>
      </c>
      <c r="E565" s="13" t="str">
        <f>VLOOKUP($A565,業者詳細!$A$4:$Z$10034,7,)</f>
        <v>内測</v>
      </c>
      <c r="F565" s="17" t="s">
        <v>5779</v>
      </c>
      <c r="H565" s="22" t="e">
        <f>VLOOKUP($A565,電子入札登録状況!$A$1:$G$10000,6,FALSE)</f>
        <v>#N/A</v>
      </c>
      <c r="I565" s="22" t="e">
        <f>VLOOKUP($A565,電子入札登録状況!$A$1:$G$10000,7,FALSE)</f>
        <v>#N/A</v>
      </c>
    </row>
    <row r="566" spans="1:9" s="4" customFormat="1" ht="18" customHeight="1">
      <c r="A566" s="8" t="s">
        <v>2572</v>
      </c>
      <c r="B566" s="13">
        <f>VLOOKUP($A566,業者詳細!$A$4:$Z$10032,2,)</f>
        <v>3610</v>
      </c>
      <c r="C566" s="14" t="str">
        <f>VLOOKUP($A566,業者詳細!$A$4:$Z$10034,3,)</f>
        <v>ＶＯＬバイシクルプラスワン株式会社</v>
      </c>
      <c r="D566" s="13" t="str">
        <f>VLOOKUP($A566,業者詳細!$A$4:$Z$10034,8,)</f>
        <v>03-5830-7017</v>
      </c>
      <c r="E566" s="13" t="str">
        <f>VLOOKUP($A566,業者詳細!$A$4:$Z$10034,7,)</f>
        <v>外測</v>
      </c>
      <c r="F566" s="17" t="s">
        <v>4861</v>
      </c>
      <c r="H566" s="22" t="e">
        <f>VLOOKUP($A566,電子入札登録状況!$A$1:$G$10000,6,FALSE)</f>
        <v>#N/A</v>
      </c>
      <c r="I566" s="22" t="e">
        <f>VLOOKUP($A566,電子入札登録状況!$A$1:$G$10000,7,FALSE)</f>
        <v>#N/A</v>
      </c>
    </row>
    <row r="567" spans="1:9" s="4" customFormat="1" ht="18" customHeight="1">
      <c r="A567" s="8" t="s">
        <v>67</v>
      </c>
      <c r="B567" s="13">
        <f>VLOOKUP($A567,業者詳細!$A$4:$Z$10032,2,)</f>
        <v>260</v>
      </c>
      <c r="C567" s="14" t="str">
        <f>VLOOKUP($A567,業者詳細!$A$4:$Z$10034,3,)</f>
        <v>株式会社福富建築設計事務所</v>
      </c>
      <c r="D567" s="13" t="str">
        <f>VLOOKUP($A567,業者詳細!$A$4:$Z$10034,8,)</f>
        <v>0280-32-6956</v>
      </c>
      <c r="E567" s="13" t="str">
        <f>VLOOKUP($A567,業者詳細!$A$4:$Z$10034,7,)</f>
        <v>内測</v>
      </c>
      <c r="F567" s="17" t="s">
        <v>5778</v>
      </c>
      <c r="H567" s="22" t="e">
        <f>VLOOKUP($A567,電子入札登録状況!$A$1:$G$10000,6,FALSE)</f>
        <v>#N/A</v>
      </c>
      <c r="I567" s="22" t="e">
        <f>VLOOKUP($A567,電子入札登録状況!$A$1:$G$10000,7,FALSE)</f>
        <v>#N/A</v>
      </c>
    </row>
    <row r="568" spans="1:9" s="4" customFormat="1" ht="18" customHeight="1">
      <c r="A568" s="8" t="s">
        <v>1170</v>
      </c>
      <c r="B568" s="13">
        <f>VLOOKUP($A568,業者詳細!$A$4:$Z$10032,2,)</f>
        <v>923</v>
      </c>
      <c r="C568" s="14" t="str">
        <f>VLOOKUP($A568,業者詳細!$A$4:$Z$10034,3,)</f>
        <v>株式会社福山コンサルタント茨城営業所</v>
      </c>
      <c r="D568" s="13" t="str">
        <f>VLOOKUP($A568,業者詳細!$A$4:$Z$10034,8,)</f>
        <v>029-306-7011</v>
      </c>
      <c r="E568" s="13" t="str">
        <f>VLOOKUP($A568,業者詳細!$A$4:$Z$10034,7,)</f>
        <v>内測</v>
      </c>
      <c r="F568" s="17" t="s">
        <v>537</v>
      </c>
      <c r="H568" s="22" t="str">
        <f>VLOOKUP($A568,電子入札登録状況!$A$1:$G$10000,6,FALSE)</f>
        <v>○</v>
      </c>
      <c r="I568" s="22">
        <f>VLOOKUP($A568,電子入札登録状況!$A$1:$G$10000,7,FALSE)</f>
        <v>307</v>
      </c>
    </row>
    <row r="569" spans="1:9" s="4" customFormat="1" ht="18" customHeight="1">
      <c r="A569" s="8" t="s">
        <v>1925</v>
      </c>
      <c r="B569" s="13">
        <f>VLOOKUP($A569,業者詳細!$A$4:$Z$10032,2,)</f>
        <v>726</v>
      </c>
      <c r="C569" s="14" t="str">
        <f>VLOOKUP($A569,業者詳細!$A$4:$Z$10034,3,)</f>
        <v>株式会社フケタ設計（株）フケタ設計茨城事務所</v>
      </c>
      <c r="D569" s="13" t="str">
        <f>VLOOKUP($A569,業者詳細!$A$4:$Z$10034,8,)</f>
        <v>029-893-4318</v>
      </c>
      <c r="E569" s="13" t="str">
        <f>VLOOKUP($A569,業者詳細!$A$4:$Z$10034,7,)</f>
        <v>内測</v>
      </c>
      <c r="F569" s="17" t="s">
        <v>191</v>
      </c>
      <c r="H569" s="22" t="str">
        <f>VLOOKUP($A569,電子入札登録状況!$A$1:$G$10000,6,FALSE)</f>
        <v>○</v>
      </c>
      <c r="I569" s="22">
        <f>VLOOKUP($A569,電子入札登録状況!$A$1:$G$10000,7,FALSE)</f>
        <v>510</v>
      </c>
    </row>
    <row r="570" spans="1:9" s="4" customFormat="1" ht="18" customHeight="1">
      <c r="A570" s="8" t="s">
        <v>2775</v>
      </c>
      <c r="B570" s="13">
        <f>VLOOKUP($A570,業者詳細!$A$4:$Z$10032,2,)</f>
        <v>17</v>
      </c>
      <c r="C570" s="14" t="str">
        <f>VLOOKUP($A570,業者詳細!$A$4:$Z$10034,3,)</f>
        <v>株式会社藤井設計</v>
      </c>
      <c r="D570" s="13" t="str">
        <f>VLOOKUP($A570,業者詳細!$A$4:$Z$10034,8,)</f>
        <v>029-251-6330</v>
      </c>
      <c r="E570" s="13" t="str">
        <f>VLOOKUP($A570,業者詳細!$A$4:$Z$10034,7,)</f>
        <v>内測</v>
      </c>
      <c r="F570" s="17" t="s">
        <v>1662</v>
      </c>
      <c r="H570" s="22" t="e">
        <f>VLOOKUP($A570,電子入札登録状況!$A$1:$G$10000,6,FALSE)</f>
        <v>#N/A</v>
      </c>
      <c r="I570" s="22" t="e">
        <f>VLOOKUP($A570,電子入札登録状況!$A$1:$G$10000,7,FALSE)</f>
        <v>#N/A</v>
      </c>
    </row>
    <row r="571" spans="1:9" ht="18" customHeight="1">
      <c r="A571" s="8" t="s">
        <v>5846</v>
      </c>
      <c r="B571" s="13">
        <f>VLOOKUP($A571,業者詳細!$A$4:$Z$10032,2,)</f>
        <v>3664</v>
      </c>
      <c r="C571" s="14" t="str">
        <f>VLOOKUP($A571,業者詳細!$A$4:$Z$10034,3,)</f>
        <v>株式会社富士技術サービス茨城支店</v>
      </c>
      <c r="D571" s="13" t="str">
        <f>VLOOKUP($A571,業者詳細!$A$4:$Z$10034,8,)</f>
        <v>029-306-6880</v>
      </c>
      <c r="E571" s="13" t="str">
        <f>VLOOKUP($A571,業者詳細!$A$4:$Z$10034,7,)</f>
        <v>内測</v>
      </c>
      <c r="F571" s="17" t="s">
        <v>1689</v>
      </c>
      <c r="G571" s="4"/>
      <c r="H571" s="22" t="e">
        <f>VLOOKUP($A571,電子入札登録状況!$A$1:$G$10000,6,FALSE)</f>
        <v>#N/A</v>
      </c>
      <c r="I571" s="22" t="e">
        <f>VLOOKUP($A571,電子入札登録状況!$A$1:$G$10000,7,FALSE)</f>
        <v>#N/A</v>
      </c>
    </row>
    <row r="572" spans="1:9" s="4" customFormat="1" ht="18" customHeight="1">
      <c r="A572" s="8" t="s">
        <v>2105</v>
      </c>
      <c r="B572" s="13">
        <f>VLOOKUP($A572,業者詳細!$A$4:$Z$10032,2,)</f>
        <v>3267</v>
      </c>
      <c r="C572" s="14" t="str">
        <f>VLOOKUP($A572,業者詳細!$A$4:$Z$10034,3,)</f>
        <v>有限会社藤建築事務所</v>
      </c>
      <c r="D572" s="13" t="str">
        <f>VLOOKUP($A572,業者詳細!$A$4:$Z$10034,8,)</f>
        <v>0294-72-2882</v>
      </c>
      <c r="E572" s="13" t="str">
        <f>VLOOKUP($A572,業者詳細!$A$4:$Z$10034,7,)</f>
        <v>内測</v>
      </c>
      <c r="F572" s="17" t="s">
        <v>1037</v>
      </c>
      <c r="H572" s="22" t="e">
        <f>VLOOKUP($A572,電子入札登録状況!$A$1:$G$10000,6,FALSE)</f>
        <v>#N/A</v>
      </c>
      <c r="I572" s="22" t="e">
        <f>VLOOKUP($A572,電子入札登録状況!$A$1:$G$10000,7,FALSE)</f>
        <v>#N/A</v>
      </c>
    </row>
    <row r="573" spans="1:9" s="4" customFormat="1" ht="18" customHeight="1">
      <c r="A573" s="8" t="s">
        <v>5617</v>
      </c>
      <c r="B573" s="13">
        <f>VLOOKUP($A573,業者詳細!$A$4:$Z$10032,2,)</f>
        <v>1089</v>
      </c>
      <c r="C573" s="14" t="str">
        <f>VLOOKUP($A573,業者詳細!$A$4:$Z$10034,3,)</f>
        <v>富士コンサルタンツ株式会社茨城営業所</v>
      </c>
      <c r="D573" s="13" t="str">
        <f>VLOOKUP($A573,業者詳細!$A$4:$Z$10034,8,)</f>
        <v>029-224-2557</v>
      </c>
      <c r="E573" s="13" t="str">
        <f>VLOOKUP($A573,業者詳細!$A$4:$Z$10034,7,)</f>
        <v>内測</v>
      </c>
      <c r="F573" s="17" t="s">
        <v>5777</v>
      </c>
      <c r="H573" s="22" t="str">
        <f>VLOOKUP($A573,電子入札登録状況!$A$1:$G$10000,6,FALSE)</f>
        <v>○</v>
      </c>
      <c r="I573" s="22">
        <f>VLOOKUP($A573,電子入札登録状況!$A$1:$G$10000,7,FALSE)</f>
        <v>784</v>
      </c>
    </row>
    <row r="574" spans="1:9" s="4" customFormat="1" ht="18" customHeight="1">
      <c r="A574" s="8" t="s">
        <v>439</v>
      </c>
      <c r="B574" s="13">
        <f>VLOOKUP($A574,業者詳細!$A$4:$Z$10032,2,)</f>
        <v>815</v>
      </c>
      <c r="C574" s="14" t="str">
        <f>VLOOKUP($A574,業者詳細!$A$4:$Z$10034,3,)</f>
        <v>フジ地中情報株式会社東京支店</v>
      </c>
      <c r="D574" s="13" t="str">
        <f>VLOOKUP($A574,業者詳細!$A$4:$Z$10034,8,)</f>
        <v>048-615-0237</v>
      </c>
      <c r="E574" s="13" t="str">
        <f>VLOOKUP($A574,業者詳細!$A$4:$Z$10034,7,)</f>
        <v>外測</v>
      </c>
      <c r="F574" s="17" t="s">
        <v>1520</v>
      </c>
      <c r="H574" s="22" t="e">
        <f>VLOOKUP($A574,電子入札登録状況!$A$1:$G$10000,6,FALSE)</f>
        <v>#N/A</v>
      </c>
      <c r="I574" s="22" t="e">
        <f>VLOOKUP($A574,電子入札登録状況!$A$1:$G$10000,7,FALSE)</f>
        <v>#N/A</v>
      </c>
    </row>
    <row r="575" spans="1:9" s="4" customFormat="1" ht="18" customHeight="1">
      <c r="A575" s="8" t="s">
        <v>2380</v>
      </c>
      <c r="B575" s="13">
        <f>VLOOKUP($A575,業者詳細!$A$4:$Z$10032,2,)</f>
        <v>1099</v>
      </c>
      <c r="C575" s="14" t="str">
        <f>VLOOKUP($A575,業者詳細!$A$4:$Z$10034,3,)</f>
        <v>株式会社フジヤマ東京支店</v>
      </c>
      <c r="D575" s="13" t="str">
        <f>VLOOKUP($A575,業者詳細!$A$4:$Z$10034,8,)</f>
        <v>03-6240-9478</v>
      </c>
      <c r="E575" s="13" t="str">
        <f>VLOOKUP($A575,業者詳細!$A$4:$Z$10034,7,)</f>
        <v>外測</v>
      </c>
      <c r="F575" s="17" t="s">
        <v>73</v>
      </c>
      <c r="H575" s="22" t="e">
        <f>VLOOKUP($A575,電子入札登録状況!$A$1:$G$10000,6,FALSE)</f>
        <v>#N/A</v>
      </c>
      <c r="I575" s="22" t="e">
        <f>VLOOKUP($A575,電子入札登録状況!$A$1:$G$10000,7,FALSE)</f>
        <v>#N/A</v>
      </c>
    </row>
    <row r="576" spans="1:9" s="4" customFormat="1" ht="18" customHeight="1">
      <c r="A576" s="8" t="s">
        <v>2286</v>
      </c>
      <c r="B576" s="13">
        <f>VLOOKUP($A576,業者詳細!$A$4:$Z$10032,2,)</f>
        <v>860</v>
      </c>
      <c r="C576" s="14" t="str">
        <f>VLOOKUP($A576,業者詳細!$A$4:$Z$10034,3,)</f>
        <v>株式会社双葉茨城支店</v>
      </c>
      <c r="D576" s="13" t="str">
        <f>VLOOKUP($A576,業者詳細!$A$4:$Z$10034,8,)</f>
        <v>0297-71-3830</v>
      </c>
      <c r="E576" s="13" t="str">
        <f>VLOOKUP($A576,業者詳細!$A$4:$Z$10034,7,)</f>
        <v>内測</v>
      </c>
      <c r="F576" s="17" t="s">
        <v>349</v>
      </c>
      <c r="H576" s="22" t="str">
        <f>VLOOKUP($A576,電子入札登録状況!$A$1:$G$10000,6,FALSE)</f>
        <v>○</v>
      </c>
      <c r="I576" s="22">
        <f>VLOOKUP($A576,電子入札登録状況!$A$1:$G$10000,7,FALSE)</f>
        <v>313</v>
      </c>
    </row>
    <row r="577" spans="1:9" s="4" customFormat="1" ht="18" customHeight="1">
      <c r="A577" s="8" t="s">
        <v>1039</v>
      </c>
      <c r="B577" s="13">
        <f>VLOOKUP($A577,業者詳細!$A$4:$Z$10032,2,)</f>
        <v>856</v>
      </c>
      <c r="C577" s="14" t="str">
        <f>VLOOKUP($A577,業者詳細!$A$4:$Z$10034,3,)</f>
        <v>株式会社復建エンジニヤリング茨城事務所</v>
      </c>
      <c r="D577" s="13" t="str">
        <f>VLOOKUP($A577,業者詳細!$A$4:$Z$10034,8,)</f>
        <v>029-878-3430</v>
      </c>
      <c r="E577" s="13" t="str">
        <f>VLOOKUP($A577,業者詳細!$A$4:$Z$10034,7,)</f>
        <v>内測</v>
      </c>
      <c r="F577" s="17" t="s">
        <v>1768</v>
      </c>
      <c r="H577" s="22" t="str">
        <f>VLOOKUP($A577,電子入札登録状況!$A$1:$G$10000,6,FALSE)</f>
        <v>○</v>
      </c>
      <c r="I577" s="22">
        <f>VLOOKUP($A577,電子入札登録状況!$A$1:$G$10000,7,FALSE)</f>
        <v>728</v>
      </c>
    </row>
    <row r="578" spans="1:9" s="4" customFormat="1" ht="18" customHeight="1">
      <c r="A578" s="8" t="s">
        <v>395</v>
      </c>
      <c r="B578" s="13">
        <f>VLOOKUP($A578,業者詳細!$A$4:$Z$10032,2,)</f>
        <v>3011</v>
      </c>
      <c r="C578" s="14" t="str">
        <f>VLOOKUP($A578,業者詳細!$A$4:$Z$10034,3,)</f>
        <v>株式会社復建技術コンサルタント東京支店</v>
      </c>
      <c r="D578" s="13" t="str">
        <f>VLOOKUP($A578,業者詳細!$A$4:$Z$10034,8,)</f>
        <v>03-5298-1023</v>
      </c>
      <c r="E578" s="13" t="str">
        <f>VLOOKUP($A578,業者詳細!$A$4:$Z$10034,7,)</f>
        <v>外測</v>
      </c>
      <c r="F578" s="17" t="s">
        <v>2097</v>
      </c>
      <c r="H578" s="22" t="e">
        <f>VLOOKUP($A578,電子入札登録状況!$A$1:$G$10000,6,FALSE)</f>
        <v>#N/A</v>
      </c>
      <c r="I578" s="22" t="e">
        <f>VLOOKUP($A578,電子入札登録状況!$A$1:$G$10000,7,FALSE)</f>
        <v>#N/A</v>
      </c>
    </row>
    <row r="579" spans="1:9" s="4" customFormat="1" ht="18" customHeight="1">
      <c r="A579" s="8" t="s">
        <v>300</v>
      </c>
      <c r="B579" s="13">
        <f>VLOOKUP($A579,業者詳細!$A$4:$Z$10032,2,)</f>
        <v>810</v>
      </c>
      <c r="C579" s="14" t="str">
        <f>VLOOKUP($A579,業者詳細!$A$4:$Z$10034,3,)</f>
        <v>復建調査設計株式会社東京支社</v>
      </c>
      <c r="D579" s="13" t="str">
        <f>VLOOKUP($A579,業者詳細!$A$4:$Z$10034,8,)</f>
        <v>03-5835-2631</v>
      </c>
      <c r="E579" s="13" t="str">
        <f>VLOOKUP($A579,業者詳細!$A$4:$Z$10034,7,)</f>
        <v>外測</v>
      </c>
      <c r="F579" s="17" t="s">
        <v>1056</v>
      </c>
      <c r="G579" s="2"/>
      <c r="H579" s="22" t="e">
        <f>VLOOKUP($A579,電子入札登録状況!$A$1:$G$10000,6,FALSE)</f>
        <v>#N/A</v>
      </c>
      <c r="I579" s="22" t="e">
        <f>VLOOKUP($A579,電子入札登録状況!$A$1:$G$10000,7,FALSE)</f>
        <v>#N/A</v>
      </c>
    </row>
    <row r="580" spans="1:9" s="4" customFormat="1" ht="18" customHeight="1">
      <c r="A580" s="8" t="s">
        <v>1434</v>
      </c>
      <c r="B580" s="13">
        <f>VLOOKUP($A580,業者詳細!$A$4:$Z$10032,2,)</f>
        <v>591</v>
      </c>
      <c r="C580" s="14" t="str">
        <f>VLOOKUP($A580,業者詳細!$A$4:$Z$10034,3,)</f>
        <v>冨洋設計株式会社取手営業所</v>
      </c>
      <c r="D580" s="13" t="str">
        <f>VLOOKUP($A580,業者詳細!$A$4:$Z$10034,8,)</f>
        <v>0297-78-1381</v>
      </c>
      <c r="E580" s="13" t="str">
        <f>VLOOKUP($A580,業者詳細!$A$4:$Z$10034,7,)</f>
        <v>内測</v>
      </c>
      <c r="F580" s="17" t="s">
        <v>1731</v>
      </c>
      <c r="H580" s="22" t="e">
        <f>VLOOKUP($A580,電子入札登録状況!$A$1:$G$10000,6,FALSE)</f>
        <v>#N/A</v>
      </c>
      <c r="I580" s="22" t="e">
        <f>VLOOKUP($A580,電子入札登録状況!$A$1:$G$10000,7,FALSE)</f>
        <v>#N/A</v>
      </c>
    </row>
    <row r="581" spans="1:9" s="4" customFormat="1" ht="18" customHeight="1">
      <c r="A581" s="8" t="s">
        <v>3267</v>
      </c>
      <c r="B581" s="13">
        <f>VLOOKUP($A581,業者詳細!$A$4:$Z$10032,2,)</f>
        <v>2846</v>
      </c>
      <c r="C581" s="14" t="str">
        <f>VLOOKUP($A581,業者詳細!$A$4:$Z$10034,3,)</f>
        <v>株式会社プライムプラン</v>
      </c>
      <c r="D581" s="13" t="str">
        <f>VLOOKUP($A581,業者詳細!$A$4:$Z$10034,8,)</f>
        <v>027-253-3373</v>
      </c>
      <c r="E581" s="13" t="str">
        <f>VLOOKUP($A581,業者詳細!$A$4:$Z$10034,7,)</f>
        <v>外測</v>
      </c>
      <c r="F581" s="17" t="s">
        <v>3277</v>
      </c>
      <c r="H581" s="22" t="e">
        <f>VLOOKUP($A581,電子入札登録状況!$A$1:$G$10000,6,FALSE)</f>
        <v>#N/A</v>
      </c>
      <c r="I581" s="22" t="e">
        <f>VLOOKUP($A581,電子入札登録状況!$A$1:$G$10000,7,FALSE)</f>
        <v>#N/A</v>
      </c>
    </row>
    <row r="582" spans="1:9" s="4" customFormat="1" ht="18" customHeight="1">
      <c r="A582" s="8" t="s">
        <v>3878</v>
      </c>
      <c r="B582" s="13">
        <f>VLOOKUP($A582,業者詳細!$A$4:$Z$10032,2,)</f>
        <v>3388</v>
      </c>
      <c r="C582" s="14" t="str">
        <f>VLOOKUP($A582,業者詳細!$A$4:$Z$10034,3,)</f>
        <v>株式会社プレック研究所</v>
      </c>
      <c r="D582" s="13" t="str">
        <f>VLOOKUP($A582,業者詳細!$A$4:$Z$10034,8,)</f>
        <v>03-5226-1101</v>
      </c>
      <c r="E582" s="13" t="str">
        <f>VLOOKUP($A582,業者詳細!$A$4:$Z$10034,7,)</f>
        <v>外測</v>
      </c>
      <c r="F582" s="17" t="s">
        <v>692</v>
      </c>
      <c r="H582" s="22" t="e">
        <f>VLOOKUP($A582,電子入札登録状況!$A$1:$G$10000,6,FALSE)</f>
        <v>#N/A</v>
      </c>
      <c r="I582" s="22" t="e">
        <f>VLOOKUP($A582,電子入札登録状況!$A$1:$G$10000,7,FALSE)</f>
        <v>#N/A</v>
      </c>
    </row>
    <row r="583" spans="1:9" s="4" customFormat="1" ht="18" customHeight="1">
      <c r="A583" s="8" t="s">
        <v>590</v>
      </c>
      <c r="B583" s="13">
        <f>VLOOKUP($A583,業者詳細!$A$4:$Z$10032,2,)</f>
        <v>2487</v>
      </c>
      <c r="C583" s="14" t="str">
        <f>VLOOKUP($A583,業者詳細!$A$4:$Z$10034,3,)</f>
        <v>フロムゼロ建築デザイン室</v>
      </c>
      <c r="D583" s="13" t="str">
        <f>VLOOKUP($A583,業者詳細!$A$4:$Z$10034,8,)</f>
        <v>0294-70-3307</v>
      </c>
      <c r="E583" s="13" t="str">
        <f>VLOOKUP($A583,業者詳細!$A$4:$Z$10034,7,)</f>
        <v>内測</v>
      </c>
      <c r="F583" s="17" t="s">
        <v>1932</v>
      </c>
      <c r="H583" s="22" t="str">
        <f>VLOOKUP($A583,電子入札登録状況!$A$1:$G$10000,6,FALSE)</f>
        <v>○</v>
      </c>
      <c r="I583" s="22">
        <f>VLOOKUP($A583,電子入札登録状況!$A$1:$G$10000,7,FALSE)</f>
        <v>624</v>
      </c>
    </row>
    <row r="584" spans="1:9" s="4" customFormat="1" ht="18" customHeight="1">
      <c r="A584" s="8" t="s">
        <v>2111</v>
      </c>
      <c r="B584" s="13">
        <f>VLOOKUP($A584,業者詳細!$A$4:$Z$10032,2,)</f>
        <v>1320</v>
      </c>
      <c r="C584" s="14" t="str">
        <f>VLOOKUP($A584,業者詳細!$A$4:$Z$10034,3,)</f>
        <v>株式会社文化財工学研究所</v>
      </c>
      <c r="D584" s="13" t="str">
        <f>VLOOKUP($A584,業者詳細!$A$4:$Z$10034,8,)</f>
        <v>03-3200-9355</v>
      </c>
      <c r="E584" s="13" t="str">
        <f>VLOOKUP($A584,業者詳細!$A$4:$Z$10034,7,)</f>
        <v>外測</v>
      </c>
      <c r="F584" s="17" t="s">
        <v>1363</v>
      </c>
      <c r="H584" s="22" t="e">
        <f>VLOOKUP($A584,電子入札登録状況!$A$1:$G$10000,6,FALSE)</f>
        <v>#N/A</v>
      </c>
      <c r="I584" s="22" t="e">
        <f>VLOOKUP($A584,電子入札登録状況!$A$1:$G$10000,7,FALSE)</f>
        <v>#N/A</v>
      </c>
    </row>
    <row r="585" spans="1:9" s="4" customFormat="1" ht="18" customHeight="1">
      <c r="A585" s="8" t="s">
        <v>3847</v>
      </c>
      <c r="B585" s="13">
        <f>VLOOKUP($A585,業者詳細!$A$4:$Z$10032,2,)</f>
        <v>2038</v>
      </c>
      <c r="C585" s="14" t="str">
        <f>VLOOKUP($A585,業者詳細!$A$4:$Z$10034,3,)</f>
        <v>株式会社文化財保存計画協会</v>
      </c>
      <c r="D585" s="13" t="str">
        <f>VLOOKUP($A585,業者詳細!$A$4:$Z$10034,8,)</f>
        <v>03-5276-8200</v>
      </c>
      <c r="E585" s="13" t="str">
        <f>VLOOKUP($A585,業者詳細!$A$4:$Z$10034,7,)</f>
        <v>外測</v>
      </c>
      <c r="F585" s="17" t="s">
        <v>3292</v>
      </c>
      <c r="H585" s="22" t="str">
        <f>VLOOKUP($A585,電子入札登録状況!$A$1:$G$10000,6,FALSE)</f>
        <v>○</v>
      </c>
      <c r="I585" s="22">
        <f>VLOOKUP($A585,電子入札登録状況!$A$1:$G$10000,7,FALSE)</f>
        <v>668</v>
      </c>
    </row>
    <row r="586" spans="1:9" ht="18" customHeight="1">
      <c r="A586" s="7"/>
      <c r="B586" s="12"/>
      <c r="C586" s="12"/>
      <c r="D586" s="12"/>
      <c r="E586" s="12"/>
      <c r="F586" s="16" t="s">
        <v>5801</v>
      </c>
    </row>
    <row r="587" spans="1:9" s="4" customFormat="1" ht="18" customHeight="1">
      <c r="A587" s="8" t="s">
        <v>1934</v>
      </c>
      <c r="B587" s="13">
        <f>VLOOKUP($A587,業者詳細!$A$4:$Z$10032,2,)</f>
        <v>248</v>
      </c>
      <c r="C587" s="14" t="str">
        <f>VLOOKUP($A587,業者詳細!$A$4:$Z$10034,3,)</f>
        <v>株式会社平成技研</v>
      </c>
      <c r="D587" s="13" t="str">
        <f>VLOOKUP($A587,業者詳細!$A$4:$Z$10034,8,)</f>
        <v>029-874-9744</v>
      </c>
      <c r="E587" s="13" t="str">
        <f>VLOOKUP($A587,業者詳細!$A$4:$Z$10034,7,)</f>
        <v>内測</v>
      </c>
      <c r="F587" s="17" t="s">
        <v>566</v>
      </c>
      <c r="H587" s="22" t="e">
        <f>VLOOKUP($A587,電子入札登録状況!$A$1:$G$10000,6,FALSE)</f>
        <v>#N/A</v>
      </c>
      <c r="I587" s="22" t="e">
        <f>VLOOKUP($A587,電子入札登録状況!$A$1:$G$10000,7,FALSE)</f>
        <v>#N/A</v>
      </c>
    </row>
    <row r="588" spans="1:9" s="4" customFormat="1" ht="18" customHeight="1">
      <c r="A588" s="8" t="s">
        <v>3949</v>
      </c>
      <c r="B588" s="13">
        <f>VLOOKUP($A588,業者詳細!$A$4:$Z$10032,2,)</f>
        <v>1068</v>
      </c>
      <c r="C588" s="14" t="str">
        <f>VLOOKUP($A588,業者詳細!$A$4:$Z$10034,3,)</f>
        <v>平成理研株式会社茨城営業所</v>
      </c>
      <c r="D588" s="13" t="str">
        <f>VLOOKUP($A588,業者詳細!$A$4:$Z$10034,8,)</f>
        <v>0297-42-7300</v>
      </c>
      <c r="E588" s="13" t="str">
        <f>VLOOKUP($A588,業者詳細!$A$4:$Z$10034,7,)</f>
        <v>内測</v>
      </c>
      <c r="F588" s="17" t="s">
        <v>5550</v>
      </c>
      <c r="H588" s="22" t="e">
        <f>VLOOKUP($A588,電子入札登録状況!$A$1:$G$10000,6,FALSE)</f>
        <v>#N/A</v>
      </c>
      <c r="I588" s="22" t="e">
        <f>VLOOKUP($A588,電子入札登録状況!$A$1:$G$10000,7,FALSE)</f>
        <v>#N/A</v>
      </c>
    </row>
    <row r="589" spans="1:9" s="4" customFormat="1" ht="18" customHeight="1">
      <c r="A589" s="8" t="s">
        <v>5534</v>
      </c>
      <c r="B589" s="13">
        <f>VLOOKUP($A589,業者詳細!$A$4:$Z$10032,2,)</f>
        <v>3603</v>
      </c>
      <c r="C589" s="14" t="str">
        <f>VLOOKUP($A589,業者詳細!$A$4:$Z$10034,3,)</f>
        <v>ベックス株式会社</v>
      </c>
      <c r="D589" s="13" t="str">
        <f>VLOOKUP($A589,業者詳細!$A$4:$Z$10034,8,)</f>
        <v>03-5298-0121</v>
      </c>
      <c r="E589" s="13" t="str">
        <f>VLOOKUP($A589,業者詳細!$A$4:$Z$10034,7,)</f>
        <v>外測</v>
      </c>
      <c r="F589" s="17" t="s">
        <v>3029</v>
      </c>
      <c r="H589" s="22" t="e">
        <f>VLOOKUP($A589,電子入札登録状況!$A$1:$G$10000,6,FALSE)</f>
        <v>#N/A</v>
      </c>
      <c r="I589" s="22" t="e">
        <f>VLOOKUP($A589,電子入札登録状況!$A$1:$G$10000,7,FALSE)</f>
        <v>#N/A</v>
      </c>
    </row>
    <row r="590" spans="1:9" ht="18" customHeight="1">
      <c r="A590" s="7"/>
      <c r="B590" s="12"/>
      <c r="C590" s="12"/>
      <c r="D590" s="12"/>
      <c r="E590" s="12"/>
      <c r="F590" s="16" t="s">
        <v>2035</v>
      </c>
    </row>
    <row r="591" spans="1:9" s="4" customFormat="1" ht="18" customHeight="1">
      <c r="A591" s="8" t="s">
        <v>949</v>
      </c>
      <c r="B591" s="13">
        <f>VLOOKUP($A591,業者詳細!$A$4:$Z$10032,2,)</f>
        <v>2325</v>
      </c>
      <c r="C591" s="14" t="str">
        <f>VLOOKUP($A591,業者詳細!$A$4:$Z$10034,3,)</f>
        <v>株式会社北斗プラン</v>
      </c>
      <c r="D591" s="13" t="str">
        <f>VLOOKUP($A591,業者詳細!$A$4:$Z$10034,8,)</f>
        <v>03-3979-5166</v>
      </c>
      <c r="E591" s="13" t="str">
        <f>VLOOKUP($A591,業者詳細!$A$4:$Z$10034,7,)</f>
        <v>外測</v>
      </c>
      <c r="F591" s="17" t="s">
        <v>952</v>
      </c>
      <c r="H591" s="22" t="e">
        <f>VLOOKUP($A591,電子入札登録状況!$A$1:$G$10000,6,FALSE)</f>
        <v>#N/A</v>
      </c>
      <c r="I591" s="22" t="e">
        <f>VLOOKUP($A591,電子入札登録状況!$A$1:$G$10000,7,FALSE)</f>
        <v>#N/A</v>
      </c>
    </row>
    <row r="592" spans="1:9" s="4" customFormat="1" ht="18" customHeight="1">
      <c r="A592" s="8" t="s">
        <v>2866</v>
      </c>
      <c r="B592" s="13">
        <f>VLOOKUP($A592,業者詳細!$A$4:$Z$10032,2,)</f>
        <v>59</v>
      </c>
      <c r="C592" s="14" t="str">
        <f>VLOOKUP($A592,業者詳細!$A$4:$Z$10034,3,)</f>
        <v>ホコタ設計コンサルタンツ株式会社</v>
      </c>
      <c r="D592" s="13" t="str">
        <f>VLOOKUP($A592,業者詳細!$A$4:$Z$10034,8,)</f>
        <v>0291-33-4175</v>
      </c>
      <c r="E592" s="13" t="str">
        <f>VLOOKUP($A592,業者詳細!$A$4:$Z$10034,7,)</f>
        <v>内測</v>
      </c>
      <c r="F592" s="17" t="s">
        <v>2869</v>
      </c>
      <c r="H592" s="22" t="e">
        <f>VLOOKUP($A592,電子入札登録状況!$A$1:$G$10000,6,FALSE)</f>
        <v>#N/A</v>
      </c>
      <c r="I592" s="22" t="e">
        <f>VLOOKUP($A592,電子入札登録状況!$A$1:$G$10000,7,FALSE)</f>
        <v>#N/A</v>
      </c>
    </row>
    <row r="593" spans="1:9" s="4" customFormat="1" ht="18" customHeight="1">
      <c r="A593" s="8" t="s">
        <v>1058</v>
      </c>
      <c r="B593" s="13">
        <f>VLOOKUP($A593,業者詳細!$A$4:$Z$10032,2,)</f>
        <v>2592</v>
      </c>
      <c r="C593" s="14" t="str">
        <f>VLOOKUP($A593,業者詳細!$A$4:$Z$10034,3,)</f>
        <v>株式会社保全工学研究所</v>
      </c>
      <c r="D593" s="13" t="str">
        <f>VLOOKUP($A593,業者詳細!$A$4:$Z$10034,8,)</f>
        <v>03-5283-8111</v>
      </c>
      <c r="E593" s="13" t="str">
        <f>VLOOKUP($A593,業者詳細!$A$4:$Z$10034,7,)</f>
        <v>外測</v>
      </c>
      <c r="F593" s="17" t="s">
        <v>907</v>
      </c>
      <c r="H593" s="22" t="e">
        <f>VLOOKUP($A593,電子入札登録状況!$A$1:$G$10000,6,FALSE)</f>
        <v>#N/A</v>
      </c>
      <c r="I593" s="22" t="e">
        <f>VLOOKUP($A593,電子入札登録状況!$A$1:$G$10000,7,FALSE)</f>
        <v>#N/A</v>
      </c>
    </row>
    <row r="594" spans="1:9" ht="18" customHeight="1">
      <c r="A594" s="7"/>
      <c r="B594" s="12"/>
      <c r="C594" s="12"/>
      <c r="D594" s="12"/>
      <c r="E594" s="12"/>
      <c r="F594" s="16" t="s">
        <v>850</v>
      </c>
    </row>
    <row r="595" spans="1:9" ht="18" customHeight="1">
      <c r="A595" s="8" t="s">
        <v>5844</v>
      </c>
      <c r="B595" s="13">
        <f>VLOOKUP($A595,業者詳細!$A$4:$Z$10032,2,)</f>
        <v>3693</v>
      </c>
      <c r="C595" s="14" t="str">
        <f>VLOOKUP($A595,業者詳細!$A$4:$Z$10034,3,)</f>
        <v>前田建設工業株式会社茨城営業所</v>
      </c>
      <c r="D595" s="13" t="str">
        <f>VLOOKUP($A595,業者詳細!$A$4:$Z$10034,8,)</f>
        <v>029-231-1824</v>
      </c>
      <c r="E595" s="13" t="str">
        <f>VLOOKUP($A595,業者詳細!$A$4:$Z$10034,7,)</f>
        <v>内測</v>
      </c>
      <c r="F595" s="17" t="s">
        <v>5475</v>
      </c>
      <c r="G595" s="4"/>
      <c r="H595" s="22" t="e">
        <f>VLOOKUP($A595,電子入札登録状況!$A$1:$G$10000,6,FALSE)</f>
        <v>#N/A</v>
      </c>
      <c r="I595" s="22" t="e">
        <f>VLOOKUP($A595,電子入札登録状況!$A$1:$G$10000,7,FALSE)</f>
        <v>#N/A</v>
      </c>
    </row>
    <row r="596" spans="1:9" ht="18" customHeight="1">
      <c r="A596" s="8" t="s">
        <v>3865</v>
      </c>
      <c r="B596" s="13">
        <f>VLOOKUP($A596,業者詳細!$A$4:$Z$10032,2,)</f>
        <v>338</v>
      </c>
      <c r="C596" s="14" t="str">
        <f>VLOOKUP($A596,業者詳細!$A$4:$Z$10034,3,)</f>
        <v>真設備設計</v>
      </c>
      <c r="D596" s="13" t="str">
        <f>VLOOKUP($A596,業者詳細!$A$4:$Z$10034,8,)</f>
        <v>029-241-7876</v>
      </c>
      <c r="E596" s="13" t="str">
        <f>VLOOKUP($A596,業者詳細!$A$4:$Z$10034,7,)</f>
        <v>内測</v>
      </c>
      <c r="F596" s="17" t="s">
        <v>3060</v>
      </c>
      <c r="G596" s="4"/>
      <c r="H596" s="22" t="e">
        <f>VLOOKUP($A596,電子入札登録状況!$A$1:$G$10000,6,FALSE)</f>
        <v>#N/A</v>
      </c>
      <c r="I596" s="22" t="e">
        <f>VLOOKUP($A596,電子入札登録状況!$A$1:$G$10000,7,FALSE)</f>
        <v>#N/A</v>
      </c>
    </row>
    <row r="597" spans="1:9" s="4" customFormat="1" ht="18" customHeight="1">
      <c r="A597" s="8" t="s">
        <v>816</v>
      </c>
      <c r="B597" s="13">
        <f>VLOOKUP($A597,業者詳細!$A$4:$Z$10032,2,)</f>
        <v>3671</v>
      </c>
      <c r="C597" s="14" t="str">
        <f>VLOOKUP($A597,業者詳細!$A$4:$Z$10034,3,)</f>
        <v>マスプロ電工株式会社東京支店</v>
      </c>
      <c r="D597" s="13" t="str">
        <f>VLOOKUP($A597,業者詳細!$A$4:$Z$10034,8,)</f>
        <v>03-5434-8431</v>
      </c>
      <c r="E597" s="13" t="str">
        <f>VLOOKUP($A597,業者詳細!$A$4:$Z$10034,7,)</f>
        <v>外測</v>
      </c>
      <c r="F597" s="17" t="s">
        <v>5588</v>
      </c>
      <c r="H597" s="22" t="e">
        <f>VLOOKUP($A597,電子入札登録状況!$A$1:$G$10000,6,FALSE)</f>
        <v>#N/A</v>
      </c>
      <c r="I597" s="22" t="e">
        <f>VLOOKUP($A597,電子入札登録状況!$A$1:$G$10000,7,FALSE)</f>
        <v>#N/A</v>
      </c>
    </row>
    <row r="598" spans="1:9" s="4" customFormat="1" ht="18" customHeight="1">
      <c r="A598" s="8" t="s">
        <v>43</v>
      </c>
      <c r="B598" s="13">
        <f>VLOOKUP($A598,業者詳細!$A$4:$Z$10032,2,)</f>
        <v>220</v>
      </c>
      <c r="C598" s="14" t="str">
        <f>VLOOKUP($A598,業者詳細!$A$4:$Z$10034,3,)</f>
        <v>株式会社増山設計</v>
      </c>
      <c r="D598" s="13" t="str">
        <f>VLOOKUP($A598,業者詳細!$A$4:$Z$10034,8,)</f>
        <v>029-869-6123</v>
      </c>
      <c r="E598" s="13" t="str">
        <f>VLOOKUP($A598,業者詳細!$A$4:$Z$10034,7,)</f>
        <v>内測</v>
      </c>
      <c r="F598" s="17" t="s">
        <v>1923</v>
      </c>
      <c r="H598" s="22" t="str">
        <f>VLOOKUP($A598,電子入札登録状況!$A$1:$G$10000,6,FALSE)</f>
        <v>○</v>
      </c>
      <c r="I598" s="22">
        <f>VLOOKUP($A598,電子入札登録状況!$A$1:$G$10000,7,FALSE)</f>
        <v>470</v>
      </c>
    </row>
    <row r="599" spans="1:9" s="4" customFormat="1" ht="18" customHeight="1">
      <c r="A599" s="8" t="s">
        <v>2519</v>
      </c>
      <c r="B599" s="13">
        <f>VLOOKUP($A599,業者詳細!$A$4:$Z$10032,2,)</f>
        <v>608</v>
      </c>
      <c r="C599" s="14" t="str">
        <f>VLOOKUP($A599,業者詳細!$A$4:$Z$10034,3,)</f>
        <v>株式会社間瀬コンサルタント茨城営業所</v>
      </c>
      <c r="D599" s="13" t="str">
        <f>VLOOKUP($A599,業者詳細!$A$4:$Z$10034,8,)</f>
        <v>0297-77-7980</v>
      </c>
      <c r="E599" s="13" t="str">
        <f>VLOOKUP($A599,業者詳細!$A$4:$Z$10034,7,)</f>
        <v>内測</v>
      </c>
      <c r="F599" s="17" t="s">
        <v>1398</v>
      </c>
      <c r="H599" s="22" t="str">
        <f>VLOOKUP($A599,電子入札登録状況!$A$1:$G$10000,6,FALSE)</f>
        <v>○</v>
      </c>
      <c r="I599" s="22">
        <f>VLOOKUP($A599,電子入札登録状況!$A$1:$G$10000,7,FALSE)</f>
        <v>747</v>
      </c>
    </row>
    <row r="600" spans="1:9" s="4" customFormat="1" ht="18" customHeight="1">
      <c r="A600" s="8" t="s">
        <v>2037</v>
      </c>
      <c r="B600" s="13">
        <f>VLOOKUP($A600,業者詳細!$A$4:$Z$10032,2,)</f>
        <v>1037</v>
      </c>
      <c r="C600" s="14" t="str">
        <f>VLOOKUP($A600,業者詳細!$A$4:$Z$10034,3,)</f>
        <v>株式会社松下設計東京支社</v>
      </c>
      <c r="D600" s="13" t="str">
        <f>VLOOKUP($A600,業者詳細!$A$4:$Z$10034,8,)</f>
        <v>03-5923-6808</v>
      </c>
      <c r="E600" s="13" t="str">
        <f>VLOOKUP($A600,業者詳細!$A$4:$Z$10034,7,)</f>
        <v>外測</v>
      </c>
      <c r="F600" s="17" t="s">
        <v>1267</v>
      </c>
      <c r="H600" s="22" t="str">
        <f>VLOOKUP($A600,電子入札登録状況!$A$1:$G$10000,6,FALSE)</f>
        <v>○</v>
      </c>
      <c r="I600" s="22">
        <f>VLOOKUP($A600,電子入札登録状況!$A$1:$G$10000,7,FALSE)</f>
        <v>167</v>
      </c>
    </row>
    <row r="601" spans="1:9" s="4" customFormat="1" ht="18" customHeight="1">
      <c r="A601" s="8" t="s">
        <v>656</v>
      </c>
      <c r="B601" s="13">
        <f>VLOOKUP($A601,業者詳細!$A$4:$Z$10032,2,)</f>
        <v>719</v>
      </c>
      <c r="C601" s="14" t="str">
        <f>VLOOKUP($A601,業者詳細!$A$4:$Z$10034,3,)</f>
        <v>株式会社松田平田設計</v>
      </c>
      <c r="D601" s="13" t="str">
        <f>VLOOKUP($A601,業者詳細!$A$4:$Z$10034,8,)</f>
        <v>03-3403-6161</v>
      </c>
      <c r="E601" s="13" t="str">
        <f>VLOOKUP($A601,業者詳細!$A$4:$Z$10034,7,)</f>
        <v>外測</v>
      </c>
      <c r="F601" s="17" t="s">
        <v>3272</v>
      </c>
      <c r="H601" s="22" t="e">
        <f>VLOOKUP($A601,電子入札登録状況!$A$1:$G$10000,6,FALSE)</f>
        <v>#N/A</v>
      </c>
      <c r="I601" s="22" t="e">
        <f>VLOOKUP($A601,電子入札登録状況!$A$1:$G$10000,7,FALSE)</f>
        <v>#N/A</v>
      </c>
    </row>
    <row r="602" spans="1:9" s="4" customFormat="1" ht="18" customHeight="1">
      <c r="A602" s="8" t="s">
        <v>1641</v>
      </c>
      <c r="B602" s="13">
        <f>VLOOKUP($A602,業者詳細!$A$4:$Z$10032,2,)</f>
        <v>26</v>
      </c>
      <c r="C602" s="14" t="str">
        <f>VLOOKUP($A602,業者詳細!$A$4:$Z$10034,3,)</f>
        <v>株式会社マップ測設</v>
      </c>
      <c r="D602" s="13" t="str">
        <f>VLOOKUP($A602,業者詳細!$A$4:$Z$10034,8,)</f>
        <v>029-847-1008</v>
      </c>
      <c r="E602" s="13" t="str">
        <f>VLOOKUP($A602,業者詳細!$A$4:$Z$10034,7,)</f>
        <v>内測</v>
      </c>
      <c r="F602" s="17" t="s">
        <v>2010</v>
      </c>
      <c r="H602" s="22" t="e">
        <f>VLOOKUP($A602,電子入札登録状況!$A$1:$G$10000,6,FALSE)</f>
        <v>#N/A</v>
      </c>
      <c r="I602" s="22" t="e">
        <f>VLOOKUP($A602,電子入札登録状況!$A$1:$G$10000,7,FALSE)</f>
        <v>#N/A</v>
      </c>
    </row>
    <row r="603" spans="1:9" s="4" customFormat="1" ht="18" customHeight="1">
      <c r="A603" s="8" t="s">
        <v>2028</v>
      </c>
      <c r="B603" s="13">
        <f>VLOOKUP($A603,業者詳細!$A$4:$Z$10032,2,)</f>
        <v>290</v>
      </c>
      <c r="C603" s="14" t="str">
        <f>VLOOKUP($A603,業者詳細!$A$4:$Z$10034,3,)</f>
        <v>有限会社マドカ設計</v>
      </c>
      <c r="D603" s="13" t="str">
        <f>VLOOKUP($A603,業者詳細!$A$4:$Z$10034,8,)</f>
        <v>029-246-3846</v>
      </c>
      <c r="E603" s="13" t="str">
        <f>VLOOKUP($A603,業者詳細!$A$4:$Z$10034,7,)</f>
        <v>内測</v>
      </c>
      <c r="F603" s="17" t="s">
        <v>1210</v>
      </c>
      <c r="H603" s="22" t="e">
        <f>VLOOKUP($A603,電子入札登録状況!$A$1:$G$10000,6,FALSE)</f>
        <v>#N/A</v>
      </c>
      <c r="I603" s="22" t="e">
        <f>VLOOKUP($A603,電子入札登録状況!$A$1:$G$10000,7,FALSE)</f>
        <v>#N/A</v>
      </c>
    </row>
    <row r="604" spans="1:9" s="4" customFormat="1" ht="18" customHeight="1">
      <c r="A604" s="8" t="s">
        <v>248</v>
      </c>
      <c r="B604" s="13">
        <f>VLOOKUP($A604,業者詳細!$A$4:$Z$10032,2,)</f>
        <v>915</v>
      </c>
      <c r="C604" s="14" t="str">
        <f>VLOOKUP($A604,業者詳細!$A$4:$Z$10034,3,)</f>
        <v>株式会社丸川建築設計事務所東京事務所</v>
      </c>
      <c r="D604" s="13" t="str">
        <f>VLOOKUP($A604,業者詳細!$A$4:$Z$10034,8,)</f>
        <v>03-5800-2121</v>
      </c>
      <c r="E604" s="13" t="str">
        <f>VLOOKUP($A604,業者詳細!$A$4:$Z$10034,7,)</f>
        <v>外測</v>
      </c>
      <c r="F604" s="17" t="s">
        <v>1030</v>
      </c>
      <c r="H604" s="22" t="e">
        <f>VLOOKUP($A604,電子入札登録状況!$A$1:$G$10000,6,FALSE)</f>
        <v>#N/A</v>
      </c>
      <c r="I604" s="22" t="e">
        <f>VLOOKUP($A604,電子入札登録状況!$A$1:$G$10000,7,FALSE)</f>
        <v>#N/A</v>
      </c>
    </row>
    <row r="605" spans="1:9" s="4" customFormat="1" ht="18" customHeight="1">
      <c r="A605" s="8" t="s">
        <v>1393</v>
      </c>
      <c r="B605" s="13">
        <f>VLOOKUP($A605,業者詳細!$A$4:$Z$10032,2,)</f>
        <v>2335</v>
      </c>
      <c r="C605" s="14" t="str">
        <f>VLOOKUP($A605,業者詳細!$A$4:$Z$10034,3,)</f>
        <v>株式会社丸菱行政地図水戸営業所</v>
      </c>
      <c r="D605" s="13" t="str">
        <f>VLOOKUP($A605,業者詳細!$A$4:$Z$10034,8,)</f>
        <v>029-302-5006</v>
      </c>
      <c r="E605" s="13" t="str">
        <f>VLOOKUP($A605,業者詳細!$A$4:$Z$10034,7,)</f>
        <v>内測</v>
      </c>
      <c r="F605" s="17" t="s">
        <v>3269</v>
      </c>
      <c r="G605" s="2"/>
      <c r="H605" s="22" t="e">
        <f>VLOOKUP($A605,電子入札登録状況!$A$1:$G$10000,6,FALSE)</f>
        <v>#N/A</v>
      </c>
      <c r="I605" s="22" t="e">
        <f>VLOOKUP($A605,電子入札登録状況!$A$1:$G$10000,7,FALSE)</f>
        <v>#N/A</v>
      </c>
    </row>
    <row r="606" spans="1:9" ht="18" customHeight="1">
      <c r="A606" s="7"/>
      <c r="B606" s="12"/>
      <c r="C606" s="12"/>
      <c r="D606" s="12"/>
      <c r="E606" s="12"/>
      <c r="F606" s="16" t="s">
        <v>4697</v>
      </c>
    </row>
    <row r="607" spans="1:9" s="4" customFormat="1" ht="18" customHeight="1">
      <c r="A607" s="8" t="s">
        <v>1138</v>
      </c>
      <c r="B607" s="13">
        <f>VLOOKUP($A607,業者詳細!$A$4:$Z$10032,2,)</f>
        <v>4</v>
      </c>
      <c r="C607" s="14" t="str">
        <f>VLOOKUP($A607,業者詳細!$A$4:$Z$10034,3,)</f>
        <v>株式会社ミカミ</v>
      </c>
      <c r="D607" s="13" t="str">
        <f>VLOOKUP($A607,業者詳細!$A$4:$Z$10034,8,)</f>
        <v>029-257-1234</v>
      </c>
      <c r="E607" s="13" t="str">
        <f>VLOOKUP($A607,業者詳細!$A$4:$Z$10034,7,)</f>
        <v>内測</v>
      </c>
      <c r="F607" s="17" t="s">
        <v>2748</v>
      </c>
      <c r="H607" s="22" t="str">
        <f>VLOOKUP($A607,電子入札登録状況!$A$1:$G$10000,6,FALSE)</f>
        <v>○</v>
      </c>
      <c r="I607" s="22">
        <f>VLOOKUP($A607,電子入札登録状況!$A$1:$G$10000,7,FALSE)</f>
        <v>39</v>
      </c>
    </row>
    <row r="608" spans="1:9" s="4" customFormat="1" ht="18" customHeight="1">
      <c r="A608" s="8" t="s">
        <v>1323</v>
      </c>
      <c r="B608" s="13">
        <f>VLOOKUP($A608,業者詳細!$A$4:$Z$10032,2,)</f>
        <v>13</v>
      </c>
      <c r="C608" s="14" t="str">
        <f>VLOOKUP($A608,業者詳細!$A$4:$Z$10034,3,)</f>
        <v>株式会社三上建築事務所</v>
      </c>
      <c r="D608" s="13" t="str">
        <f>VLOOKUP($A608,業者詳細!$A$4:$Z$10034,8,)</f>
        <v>029-224-0606</v>
      </c>
      <c r="E608" s="13" t="str">
        <f>VLOOKUP($A608,業者詳細!$A$4:$Z$10034,7,)</f>
        <v>内測</v>
      </c>
      <c r="F608" s="17" t="s">
        <v>2770</v>
      </c>
      <c r="H608" s="22" t="str">
        <f>VLOOKUP($A608,電子入札登録状況!$A$1:$G$10000,6,FALSE)</f>
        <v>○</v>
      </c>
      <c r="I608" s="22">
        <f>VLOOKUP($A608,電子入札登録状況!$A$1:$G$10000,7,FALSE)</f>
        <v>101</v>
      </c>
    </row>
    <row r="609" spans="1:9" s="4" customFormat="1" ht="18" customHeight="1">
      <c r="A609" s="8" t="s">
        <v>1638</v>
      </c>
      <c r="B609" s="13">
        <f>VLOOKUP($A609,業者詳細!$A$4:$Z$10032,2,)</f>
        <v>462</v>
      </c>
      <c r="C609" s="14" t="str">
        <f>VLOOKUP($A609,業者詳細!$A$4:$Z$10034,3,)</f>
        <v>有限会社三代設計</v>
      </c>
      <c r="D609" s="13" t="str">
        <f>VLOOKUP($A609,業者詳細!$A$4:$Z$10034,8,)</f>
        <v>0296-75-5529</v>
      </c>
      <c r="E609" s="13" t="str">
        <f>VLOOKUP($A609,業者詳細!$A$4:$Z$10034,7,)</f>
        <v>内測</v>
      </c>
      <c r="F609" s="17" t="s">
        <v>531</v>
      </c>
      <c r="H609" s="22" t="e">
        <f>VLOOKUP($A609,電子入札登録状況!$A$1:$G$10000,6,FALSE)</f>
        <v>#N/A</v>
      </c>
      <c r="I609" s="22" t="e">
        <f>VLOOKUP($A609,電子入札登録状況!$A$1:$G$10000,7,FALSE)</f>
        <v>#N/A</v>
      </c>
    </row>
    <row r="610" spans="1:9" s="4" customFormat="1" ht="18" customHeight="1">
      <c r="A610" s="8" t="s">
        <v>366</v>
      </c>
      <c r="B610" s="13">
        <f>VLOOKUP($A610,業者詳細!$A$4:$Z$10032,2,)</f>
        <v>2144</v>
      </c>
      <c r="C610" s="14" t="str">
        <f>VLOOKUP($A610,業者詳細!$A$4:$Z$10034,3,)</f>
        <v>株式会社水環境プランニング茨城支店</v>
      </c>
      <c r="D610" s="13" t="str">
        <f>VLOOKUP($A610,業者詳細!$A$4:$Z$10034,8,)</f>
        <v>029-350-7212</v>
      </c>
      <c r="E610" s="13" t="str">
        <f>VLOOKUP($A610,業者詳細!$A$4:$Z$10034,7,)</f>
        <v>内測</v>
      </c>
      <c r="F610" s="17" t="s">
        <v>628</v>
      </c>
      <c r="H610" s="22" t="str">
        <f>VLOOKUP($A610,電子入札登録状況!$A$1:$G$10000,6,FALSE)</f>
        <v>○</v>
      </c>
      <c r="I610" s="22">
        <f>VLOOKUP($A610,電子入札登録状況!$A$1:$G$10000,7,FALSE)</f>
        <v>745</v>
      </c>
    </row>
    <row r="611" spans="1:9" s="4" customFormat="1" ht="18" customHeight="1">
      <c r="A611" s="8" t="s">
        <v>1816</v>
      </c>
      <c r="B611" s="13">
        <f>VLOOKUP($A611,業者詳細!$A$4:$Z$10032,2,)</f>
        <v>450</v>
      </c>
      <c r="C611" s="14" t="str">
        <f>VLOOKUP($A611,業者詳細!$A$4:$Z$10034,3,)</f>
        <v>有限会社三井考測</v>
      </c>
      <c r="D611" s="13" t="str">
        <f>VLOOKUP($A611,業者詳細!$A$4:$Z$10034,8,)</f>
        <v>029-271-0554</v>
      </c>
      <c r="E611" s="13" t="str">
        <f>VLOOKUP($A611,業者詳細!$A$4:$Z$10034,7,)</f>
        <v>内測</v>
      </c>
      <c r="F611" s="17" t="s">
        <v>1914</v>
      </c>
      <c r="H611" s="22" t="e">
        <f>VLOOKUP($A611,電子入札登録状況!$A$1:$G$10000,6,FALSE)</f>
        <v>#N/A</v>
      </c>
      <c r="I611" s="22" t="e">
        <f>VLOOKUP($A611,電子入札登録状況!$A$1:$G$10000,7,FALSE)</f>
        <v>#N/A</v>
      </c>
    </row>
    <row r="612" spans="1:9" s="4" customFormat="1" ht="18" customHeight="1">
      <c r="A612" s="8" t="s">
        <v>2475</v>
      </c>
      <c r="B612" s="13">
        <f>VLOOKUP($A612,業者詳細!$A$4:$Z$10032,2,)</f>
        <v>3588</v>
      </c>
      <c r="C612" s="14" t="str">
        <f>VLOOKUP($A612,業者詳細!$A$4:$Z$10034,3,)</f>
        <v>三井共同建設コンサルタント株式会社茨城営業所</v>
      </c>
      <c r="D612" s="13" t="str">
        <f>VLOOKUP($A612,業者詳細!$A$4:$Z$10034,8,)</f>
        <v>029-860-6081</v>
      </c>
      <c r="E612" s="13" t="str">
        <f>VLOOKUP($A612,業者詳細!$A$4:$Z$10034,7,)</f>
        <v>内測</v>
      </c>
      <c r="F612" s="17" t="s">
        <v>5776</v>
      </c>
      <c r="H612" s="22" t="e">
        <f>VLOOKUP($A612,電子入札登録状況!$A$1:$G$10000,6,FALSE)</f>
        <v>#N/A</v>
      </c>
      <c r="I612" s="22" t="e">
        <f>VLOOKUP($A612,電子入札登録状況!$A$1:$G$10000,7,FALSE)</f>
        <v>#N/A</v>
      </c>
    </row>
    <row r="613" spans="1:9" s="4" customFormat="1" ht="18" customHeight="1">
      <c r="A613" s="8" t="s">
        <v>2692</v>
      </c>
      <c r="B613" s="13">
        <f>VLOOKUP($A613,業者詳細!$A$4:$Z$10032,2,)</f>
        <v>727</v>
      </c>
      <c r="C613" s="14" t="str">
        <f>VLOOKUP($A613,業者詳細!$A$4:$Z$10034,3,)</f>
        <v>株式会社三橋設計</v>
      </c>
      <c r="D613" s="13" t="str">
        <f>VLOOKUP($A613,業者詳細!$A$4:$Z$10034,8,)</f>
        <v>03-3294-0851</v>
      </c>
      <c r="E613" s="13" t="str">
        <f>VLOOKUP($A613,業者詳細!$A$4:$Z$10034,7,)</f>
        <v>外測</v>
      </c>
      <c r="F613" s="17" t="s">
        <v>900</v>
      </c>
      <c r="H613" s="22" t="str">
        <f>VLOOKUP($A613,電子入札登録状況!$A$1:$G$10000,6,FALSE)</f>
        <v>○</v>
      </c>
      <c r="I613" s="22">
        <f>VLOOKUP($A613,電子入札登録状況!$A$1:$G$10000,7,FALSE)</f>
        <v>446</v>
      </c>
    </row>
    <row r="614" spans="1:9" s="4" customFormat="1" ht="18" customHeight="1">
      <c r="A614" s="8" t="s">
        <v>773</v>
      </c>
      <c r="B614" s="13">
        <f>VLOOKUP($A614,業者詳細!$A$4:$Z$10032,2,)</f>
        <v>280</v>
      </c>
      <c r="C614" s="14" t="str">
        <f>VLOOKUP($A614,業者詳細!$A$4:$Z$10034,3,)</f>
        <v>株式会社水戸鑑定</v>
      </c>
      <c r="D614" s="13" t="str">
        <f>VLOOKUP($A614,業者詳細!$A$4:$Z$10034,8,)</f>
        <v>029-224-4499</v>
      </c>
      <c r="E614" s="13" t="str">
        <f>VLOOKUP($A614,業者詳細!$A$4:$Z$10034,7,)</f>
        <v>内測</v>
      </c>
      <c r="F614" s="17" t="s">
        <v>865</v>
      </c>
      <c r="H614" s="22" t="str">
        <f>VLOOKUP($A614,電子入札登録状況!$A$1:$G$10000,6,FALSE)</f>
        <v>○</v>
      </c>
      <c r="I614" s="22">
        <f>VLOOKUP($A614,電子入札登録状況!$A$1:$G$10000,7,FALSE)</f>
        <v>184</v>
      </c>
    </row>
    <row r="615" spans="1:9" s="4" customFormat="1" ht="18" customHeight="1">
      <c r="A615" s="8" t="s">
        <v>328</v>
      </c>
      <c r="B615" s="13">
        <f>VLOOKUP($A615,業者詳細!$A$4:$Z$10032,2,)</f>
        <v>198</v>
      </c>
      <c r="C615" s="14" t="str">
        <f>VLOOKUP($A615,業者詳細!$A$4:$Z$10034,3,)</f>
        <v>有限会社水戸技術設計コンサルタント</v>
      </c>
      <c r="D615" s="13" t="str">
        <f>VLOOKUP($A615,業者詳細!$A$4:$Z$10034,8,)</f>
        <v>029-248-7722</v>
      </c>
      <c r="E615" s="13" t="str">
        <f>VLOOKUP($A615,業者詳細!$A$4:$Z$10034,7,)</f>
        <v>内測</v>
      </c>
      <c r="F615" s="17" t="s">
        <v>2575</v>
      </c>
      <c r="H615" s="22" t="e">
        <f>VLOOKUP($A615,電子入札登録状況!$A$1:$G$10000,6,FALSE)</f>
        <v>#N/A</v>
      </c>
      <c r="I615" s="22" t="e">
        <f>VLOOKUP($A615,電子入札登録状況!$A$1:$G$10000,7,FALSE)</f>
        <v>#N/A</v>
      </c>
    </row>
    <row r="616" spans="1:9" s="4" customFormat="1" ht="18" customHeight="1">
      <c r="A616" s="8" t="s">
        <v>2526</v>
      </c>
      <c r="B616" s="13">
        <f>VLOOKUP($A616,業者詳細!$A$4:$Z$10032,2,)</f>
        <v>229</v>
      </c>
      <c r="C616" s="14" t="str">
        <f>VLOOKUP($A616,業者詳細!$A$4:$Z$10034,3,)</f>
        <v>有限会社水戸建築補償コンサルタント</v>
      </c>
      <c r="D616" s="13" t="str">
        <f>VLOOKUP($A616,業者詳細!$A$4:$Z$10034,8,)</f>
        <v>029-228-6531</v>
      </c>
      <c r="E616" s="13" t="str">
        <f>VLOOKUP($A616,業者詳細!$A$4:$Z$10034,7,)</f>
        <v>内測</v>
      </c>
      <c r="F616" s="17" t="s">
        <v>2918</v>
      </c>
      <c r="H616" s="22" t="str">
        <f>VLOOKUP($A616,電子入札登録状況!$A$1:$G$10000,6,FALSE)</f>
        <v>○</v>
      </c>
      <c r="I616" s="22">
        <f>VLOOKUP($A616,電子入札登録状況!$A$1:$G$10000,7,FALSE)</f>
        <v>214</v>
      </c>
    </row>
    <row r="617" spans="1:9" s="4" customFormat="1" ht="18" customHeight="1">
      <c r="A617" s="8" t="s">
        <v>3813</v>
      </c>
      <c r="B617" s="13">
        <f>VLOOKUP($A617,業者詳細!$A$4:$Z$10032,2,)</f>
        <v>3118</v>
      </c>
      <c r="C617" s="14" t="str">
        <f>VLOOKUP($A617,業者詳細!$A$4:$Z$10034,3,)</f>
        <v>（一社）みと公共嘱託登記土地家屋調査士協会</v>
      </c>
      <c r="D617" s="13" t="str">
        <f>VLOOKUP($A617,業者詳細!$A$4:$Z$10034,8,)</f>
        <v>029-300-5580</v>
      </c>
      <c r="E617" s="13" t="str">
        <f>VLOOKUP($A617,業者詳細!$A$4:$Z$10034,7,)</f>
        <v>内測</v>
      </c>
      <c r="F617" s="17" t="s">
        <v>352</v>
      </c>
      <c r="H617" s="22" t="e">
        <f>VLOOKUP($A617,電子入札登録状況!$A$1:$G$10000,6,FALSE)</f>
        <v>#N/A</v>
      </c>
      <c r="I617" s="22" t="e">
        <f>VLOOKUP($A617,電子入札登録状況!$A$1:$G$10000,7,FALSE)</f>
        <v>#N/A</v>
      </c>
    </row>
    <row r="618" spans="1:9" s="4" customFormat="1" ht="18" customHeight="1">
      <c r="A618" s="8" t="s">
        <v>3573</v>
      </c>
      <c r="B618" s="13">
        <f>VLOOKUP($A618,業者詳細!$A$4:$Z$10032,2,)</f>
        <v>2891</v>
      </c>
      <c r="C618" s="14" t="str">
        <f>VLOOKUP($A618,業者詳細!$A$4:$Z$10034,3,)</f>
        <v>株式会社宮建築設計東京支店</v>
      </c>
      <c r="D618" s="13" t="str">
        <f>VLOOKUP($A618,業者詳細!$A$4:$Z$10034,8,)</f>
        <v>03-6280-3305</v>
      </c>
      <c r="E618" s="13" t="str">
        <f>VLOOKUP($A618,業者詳細!$A$4:$Z$10034,7,)</f>
        <v>外測</v>
      </c>
      <c r="F618" s="17" t="s">
        <v>3674</v>
      </c>
      <c r="H618" s="22" t="str">
        <f>VLOOKUP($A618,電子入札登録状況!$A$1:$G$10000,6,FALSE)</f>
        <v>○</v>
      </c>
      <c r="I618" s="22">
        <f>VLOOKUP($A618,電子入札登録状況!$A$1:$G$10000,7,FALSE)</f>
        <v>336</v>
      </c>
    </row>
    <row r="619" spans="1:9" ht="18" customHeight="1">
      <c r="A619" s="9" t="s">
        <v>1394</v>
      </c>
      <c r="B619" s="13">
        <f>VLOOKUP($A619,業者詳細!$A$4:$Z$10032,2,)</f>
        <v>2942</v>
      </c>
      <c r="C619" s="14" t="str">
        <f>VLOOKUP($A619,業者詳細!$A$4:$Z$10034,3,)</f>
        <v>みやび不動産鑑定</v>
      </c>
      <c r="D619" s="13" t="str">
        <f>VLOOKUP($A619,業者詳細!$A$4:$Z$10034,8,)</f>
        <v>029-899-8866</v>
      </c>
      <c r="E619" s="13" t="str">
        <f>VLOOKUP($A619,業者詳細!$A$4:$Z$10034,7,)</f>
        <v>内測</v>
      </c>
      <c r="F619" s="18" t="s">
        <v>1040</v>
      </c>
      <c r="G619" s="19"/>
      <c r="H619" s="22" t="e">
        <f>VLOOKUP($A619,電子入札登録状況!$A$1:$G$10000,6,FALSE)</f>
        <v>#N/A</v>
      </c>
      <c r="I619" s="22" t="e">
        <f>VLOOKUP($A619,電子入札登録状況!$A$1:$G$10000,7,FALSE)</f>
        <v>#N/A</v>
      </c>
    </row>
    <row r="620" spans="1:9" s="4" customFormat="1" ht="18" customHeight="1">
      <c r="A620" s="8" t="s">
        <v>3080</v>
      </c>
      <c r="B620" s="13">
        <f>VLOOKUP($A620,業者詳細!$A$4:$Z$10032,2,)</f>
        <v>291</v>
      </c>
      <c r="C620" s="14" t="str">
        <f>VLOOKUP($A620,業者詳細!$A$4:$Z$10034,3,)</f>
        <v>有限会社宮本建築アトリエ</v>
      </c>
      <c r="D620" s="13" t="str">
        <f>VLOOKUP($A620,業者詳細!$A$4:$Z$10034,8,)</f>
        <v>029-244-7711</v>
      </c>
      <c r="E620" s="13" t="str">
        <f>VLOOKUP($A620,業者詳細!$A$4:$Z$10034,7,)</f>
        <v>内測</v>
      </c>
      <c r="F620" s="17" t="s">
        <v>2027</v>
      </c>
      <c r="H620" s="22" t="str">
        <f>VLOOKUP($A620,電子入札登録状況!$A$1:$G$10000,6,FALSE)</f>
        <v>○</v>
      </c>
      <c r="I620" s="22">
        <f>VLOOKUP($A620,電子入札登録状況!$A$1:$G$10000,7,FALSE)</f>
        <v>532</v>
      </c>
    </row>
    <row r="621" spans="1:9" s="4" customFormat="1" ht="18" customHeight="1">
      <c r="A621" s="8" t="s">
        <v>3558</v>
      </c>
      <c r="B621" s="13">
        <f>VLOOKUP($A621,業者詳細!$A$4:$Z$10032,2,)</f>
        <v>1327</v>
      </c>
      <c r="C621" s="14" t="str">
        <f>VLOOKUP($A621,業者詳細!$A$4:$Z$10034,3,)</f>
        <v>株式会社宮本忠長建築設計事務所</v>
      </c>
      <c r="D621" s="13" t="str">
        <f>VLOOKUP($A621,業者詳細!$A$4:$Z$10034,8,)</f>
        <v>026-241-5510</v>
      </c>
      <c r="E621" s="13" t="str">
        <f>VLOOKUP($A621,業者詳細!$A$4:$Z$10034,7,)</f>
        <v>外測</v>
      </c>
      <c r="F621" s="17" t="s">
        <v>2787</v>
      </c>
      <c r="H621" s="22" t="e">
        <f>VLOOKUP($A621,電子入札登録状況!$A$1:$G$10000,6,FALSE)</f>
        <v>#N/A</v>
      </c>
      <c r="I621" s="22" t="e">
        <f>VLOOKUP($A621,電子入札登録状況!$A$1:$G$10000,7,FALSE)</f>
        <v>#N/A</v>
      </c>
    </row>
    <row r="622" spans="1:9" ht="18" customHeight="1">
      <c r="A622" s="7"/>
      <c r="B622" s="12"/>
      <c r="C622" s="12"/>
      <c r="D622" s="12"/>
      <c r="E622" s="12"/>
      <c r="F622" s="16" t="s">
        <v>1893</v>
      </c>
    </row>
    <row r="623" spans="1:9" s="4" customFormat="1" ht="18" customHeight="1">
      <c r="A623" s="8" t="s">
        <v>1958</v>
      </c>
      <c r="B623" s="13">
        <f>VLOOKUP($A623,業者詳細!$A$4:$Z$10032,2,)</f>
        <v>445</v>
      </c>
      <c r="C623" s="14" t="str">
        <f>VLOOKUP($A623,業者詳細!$A$4:$Z$10034,3,)</f>
        <v>有限会社ムーブ建築設計事務所</v>
      </c>
      <c r="D623" s="13" t="str">
        <f>VLOOKUP($A623,業者詳細!$A$4:$Z$10034,8,)</f>
        <v>029-304-1818</v>
      </c>
      <c r="E623" s="13" t="str">
        <f>VLOOKUP($A623,業者詳細!$A$4:$Z$10034,7,)</f>
        <v>内測</v>
      </c>
      <c r="F623" s="17" t="s">
        <v>3625</v>
      </c>
      <c r="H623" s="22" t="str">
        <f>VLOOKUP($A623,電子入札登録状況!$A$1:$G$10000,6,FALSE)</f>
        <v>○</v>
      </c>
      <c r="I623" s="22">
        <f>VLOOKUP($A623,電子入札登録状況!$A$1:$G$10000,7,FALSE)</f>
        <v>345</v>
      </c>
    </row>
    <row r="624" spans="1:9" s="4" customFormat="1" ht="18" customHeight="1">
      <c r="A624" s="10" t="s">
        <v>683</v>
      </c>
      <c r="B624" s="13">
        <f>VLOOKUP($A624,業者詳細!$A$4:$Z$10032,2,)</f>
        <v>2215</v>
      </c>
      <c r="C624" s="14" t="str">
        <f>VLOOKUP($A624,業者詳細!$A$4:$Z$10034,3,)</f>
        <v>株式会社無線放送設計事務所</v>
      </c>
      <c r="D624" s="13" t="str">
        <f>VLOOKUP($A624,業者詳細!$A$4:$Z$10034,8,)</f>
        <v>045-662-7078</v>
      </c>
      <c r="E624" s="13" t="str">
        <f>VLOOKUP($A624,業者詳細!$A$4:$Z$10034,7,)</f>
        <v>外測</v>
      </c>
      <c r="F624" s="18" t="s">
        <v>383</v>
      </c>
      <c r="G624" s="19"/>
      <c r="H624" s="22" t="e">
        <f>VLOOKUP($A624,電子入札登録状況!$A$1:$G$10000,6,FALSE)</f>
        <v>#N/A</v>
      </c>
      <c r="I624" s="22" t="e">
        <f>VLOOKUP($A624,電子入札登録状況!$A$1:$G$10000,7,FALSE)</f>
        <v>#N/A</v>
      </c>
    </row>
    <row r="625" spans="1:9" s="4" customFormat="1" ht="18" customHeight="1">
      <c r="A625" s="8" t="s">
        <v>3132</v>
      </c>
      <c r="B625" s="13">
        <f>VLOOKUP($A625,業者詳細!$A$4:$Z$10032,2,)</f>
        <v>2286</v>
      </c>
      <c r="C625" s="14" t="str">
        <f>VLOOKUP($A625,業者詳細!$A$4:$Z$10034,3,)</f>
        <v>株式会社村井敬合同設計</v>
      </c>
      <c r="D625" s="13" t="str">
        <f>VLOOKUP($A625,業者詳細!$A$4:$Z$10034,8,)</f>
        <v>03-5353-0161</v>
      </c>
      <c r="E625" s="13" t="str">
        <f>VLOOKUP($A625,業者詳細!$A$4:$Z$10034,7,)</f>
        <v>外測</v>
      </c>
      <c r="F625" s="17" t="s">
        <v>5552</v>
      </c>
      <c r="H625" s="22" t="e">
        <f>VLOOKUP($A625,電子入札登録状況!$A$1:$G$10000,6,FALSE)</f>
        <v>#N/A</v>
      </c>
      <c r="I625" s="22" t="e">
        <f>VLOOKUP($A625,電子入札登録状況!$A$1:$G$10000,7,FALSE)</f>
        <v>#N/A</v>
      </c>
    </row>
    <row r="626" spans="1:9" s="4" customFormat="1" ht="18" customHeight="1">
      <c r="A626" s="8" t="s">
        <v>5482</v>
      </c>
      <c r="B626" s="13">
        <f>VLOOKUP($A626,業者詳細!$A$4:$Z$10032,2,)</f>
        <v>2806</v>
      </c>
      <c r="C626" s="14" t="str">
        <f>VLOOKUP($A626,業者詳細!$A$4:$Z$10034,3,)</f>
        <v>村田建築都市研究所　一級建築士事務所</v>
      </c>
      <c r="D626" s="13" t="str">
        <f>VLOOKUP($A626,業者詳細!$A$4:$Z$10034,8,)</f>
        <v>029-855-3133</v>
      </c>
      <c r="E626" s="13" t="str">
        <f>VLOOKUP($A626,業者詳細!$A$4:$Z$10034,7,)</f>
        <v>内測</v>
      </c>
      <c r="F626" s="17" t="s">
        <v>3503</v>
      </c>
      <c r="H626" s="22" t="str">
        <f>VLOOKUP($A626,電子入札登録状況!$A$1:$G$10000,6,FALSE)</f>
        <v>○</v>
      </c>
      <c r="I626" s="22">
        <f>VLOOKUP($A626,電子入札登録状況!$A$1:$G$10000,7,FALSE)</f>
        <v>778</v>
      </c>
    </row>
    <row r="627" spans="1:9" ht="18" customHeight="1">
      <c r="A627" s="7"/>
      <c r="B627" s="12"/>
      <c r="C627" s="12"/>
      <c r="D627" s="12"/>
      <c r="E627" s="12"/>
      <c r="F627" s="16" t="s">
        <v>732</v>
      </c>
    </row>
    <row r="628" spans="1:9" s="4" customFormat="1" ht="18" customHeight="1">
      <c r="A628" s="8" t="s">
        <v>791</v>
      </c>
      <c r="B628" s="13">
        <f>VLOOKUP($A628,業者詳細!$A$4:$Z$10032,2,)</f>
        <v>840</v>
      </c>
      <c r="C628" s="14" t="str">
        <f>VLOOKUP($A628,業者詳細!$A$4:$Z$10034,3,)</f>
        <v>明治コンサルタント株式会社茨城営業所</v>
      </c>
      <c r="D628" s="13" t="str">
        <f>VLOOKUP($A628,業者詳細!$A$4:$Z$10034,8,)</f>
        <v>029-897-3961</v>
      </c>
      <c r="E628" s="13" t="str">
        <f>VLOOKUP($A628,業者詳細!$A$4:$Z$10034,7,)</f>
        <v>内測</v>
      </c>
      <c r="F628" s="17" t="s">
        <v>551</v>
      </c>
      <c r="H628" s="22" t="e">
        <f>VLOOKUP($A628,電子入札登録状況!$A$1:$G$10000,6,FALSE)</f>
        <v>#N/A</v>
      </c>
      <c r="I628" s="22" t="e">
        <f>VLOOKUP($A628,電子入札登録状況!$A$1:$G$10000,7,FALSE)</f>
        <v>#N/A</v>
      </c>
    </row>
    <row r="629" spans="1:9" s="4" customFormat="1" ht="18" customHeight="1">
      <c r="A629" s="10" t="s">
        <v>541</v>
      </c>
      <c r="B629" s="13">
        <f>VLOOKUP($A629,業者詳細!$A$4:$Z$10032,2,)</f>
        <v>118</v>
      </c>
      <c r="C629" s="14" t="str">
        <f>VLOOKUP($A629,業者詳細!$A$4:$Z$10034,3,)</f>
        <v>明治測量設計株式会社</v>
      </c>
      <c r="D629" s="13" t="str">
        <f>VLOOKUP($A629,業者詳細!$A$4:$Z$10034,8,)</f>
        <v>029-259-2824</v>
      </c>
      <c r="E629" s="13" t="str">
        <f>VLOOKUP($A629,業者詳細!$A$4:$Z$10034,7,)</f>
        <v>内測</v>
      </c>
      <c r="F629" s="18" t="s">
        <v>1099</v>
      </c>
      <c r="G629" s="19"/>
      <c r="H629" s="22" t="str">
        <f>VLOOKUP($A629,電子入札登録状況!$A$1:$G$10000,6,FALSE)</f>
        <v>○</v>
      </c>
      <c r="I629" s="22">
        <f>VLOOKUP($A629,電子入札登録状況!$A$1:$G$10000,7,FALSE)</f>
        <v>629</v>
      </c>
    </row>
    <row r="630" spans="1:9" s="4" customFormat="1" ht="18" customHeight="1">
      <c r="A630" s="8" t="s">
        <v>1657</v>
      </c>
      <c r="B630" s="13">
        <f>VLOOKUP($A630,業者詳細!$A$4:$Z$10032,2,)</f>
        <v>2987</v>
      </c>
      <c r="C630" s="14" t="str">
        <f>VLOOKUP($A630,業者詳細!$A$4:$Z$10034,3,)</f>
        <v>明豊ファシリティワークス株式会社</v>
      </c>
      <c r="D630" s="13" t="str">
        <f>VLOOKUP($A630,業者詳細!$A$4:$Z$10034,8,)</f>
        <v>03-5211-0066</v>
      </c>
      <c r="E630" s="13" t="str">
        <f>VLOOKUP($A630,業者詳細!$A$4:$Z$10034,7,)</f>
        <v>外測</v>
      </c>
      <c r="F630" s="17" t="s">
        <v>1157</v>
      </c>
      <c r="H630" s="22" t="e">
        <f>VLOOKUP($A630,電子入札登録状況!$A$1:$G$10000,6,FALSE)</f>
        <v>#N/A</v>
      </c>
      <c r="I630" s="22" t="e">
        <f>VLOOKUP($A630,電子入札登録状況!$A$1:$G$10000,7,FALSE)</f>
        <v>#N/A</v>
      </c>
    </row>
    <row r="631" spans="1:9" s="4" customFormat="1" ht="18" customHeight="1">
      <c r="A631" s="8" t="s">
        <v>1436</v>
      </c>
      <c r="B631" s="13">
        <f>VLOOKUP($A631,業者詳細!$A$4:$Z$10032,2,)</f>
        <v>148</v>
      </c>
      <c r="C631" s="14" t="str">
        <f>VLOOKUP($A631,業者詳細!$A$4:$Z$10034,3,)</f>
        <v>株式会社めいわ</v>
      </c>
      <c r="D631" s="13" t="str">
        <f>VLOOKUP($A631,業者詳細!$A$4:$Z$10034,8,)</f>
        <v>0296-48-2151</v>
      </c>
      <c r="E631" s="13" t="str">
        <f>VLOOKUP($A631,業者詳細!$A$4:$Z$10034,7,)</f>
        <v>内測</v>
      </c>
      <c r="F631" s="17" t="s">
        <v>702</v>
      </c>
      <c r="H631" s="22" t="str">
        <f>VLOOKUP($A631,電子入札登録状況!$A$1:$G$10000,6,FALSE)</f>
        <v>○</v>
      </c>
      <c r="I631" s="22">
        <f>VLOOKUP($A631,電子入札登録状況!$A$1:$G$10000,7,FALSE)</f>
        <v>727</v>
      </c>
    </row>
    <row r="632" spans="1:9" s="4" customFormat="1" ht="18" customHeight="1">
      <c r="A632" s="8" t="s">
        <v>840</v>
      </c>
      <c r="B632" s="13">
        <f>VLOOKUP($A632,業者詳細!$A$4:$Z$10032,2,)</f>
        <v>214</v>
      </c>
      <c r="C632" s="14" t="str">
        <f>VLOOKUP($A632,業者詳細!$A$4:$Z$10034,3,)</f>
        <v>株式会社明和技術コンサルタンツ</v>
      </c>
      <c r="D632" s="13" t="str">
        <f>VLOOKUP($A632,業者詳細!$A$4:$Z$10034,8,)</f>
        <v>0299-54-0009</v>
      </c>
      <c r="E632" s="13" t="str">
        <f>VLOOKUP($A632,業者詳細!$A$4:$Z$10034,7,)</f>
        <v>内測</v>
      </c>
      <c r="F632" s="17" t="s">
        <v>1080</v>
      </c>
      <c r="H632" s="22" t="str">
        <f>VLOOKUP($A632,電子入札登録状況!$A$1:$G$10000,6,FALSE)</f>
        <v>○</v>
      </c>
      <c r="I632" s="22">
        <f>VLOOKUP($A632,電子入札登録状況!$A$1:$G$10000,7,FALSE)</f>
        <v>89</v>
      </c>
    </row>
    <row r="633" spans="1:9" s="4" customFormat="1" ht="18" customHeight="1">
      <c r="A633" s="8" t="s">
        <v>564</v>
      </c>
      <c r="B633" s="13">
        <f>VLOOKUP($A633,業者詳細!$A$4:$Z$10032,2,)</f>
        <v>2898</v>
      </c>
      <c r="C633" s="14" t="str">
        <f>VLOOKUP($A633,業者詳細!$A$4:$Z$10034,3,)</f>
        <v>明和不動産鑑定</v>
      </c>
      <c r="D633" s="13" t="str">
        <f>VLOOKUP($A633,業者詳細!$A$4:$Z$10034,8,)</f>
        <v>0280-23-2042</v>
      </c>
      <c r="E633" s="13" t="str">
        <f>VLOOKUP($A633,業者詳細!$A$4:$Z$10034,7,)</f>
        <v>内測</v>
      </c>
      <c r="F633" s="17" t="s">
        <v>1835</v>
      </c>
      <c r="H633" s="22" t="e">
        <f>VLOOKUP($A633,電子入札登録状況!$A$1:$G$10000,6,FALSE)</f>
        <v>#N/A</v>
      </c>
      <c r="I633" s="22" t="e">
        <f>VLOOKUP($A633,電子入札登録状況!$A$1:$G$10000,7,FALSE)</f>
        <v>#N/A</v>
      </c>
    </row>
    <row r="634" spans="1:9" ht="18" customHeight="1">
      <c r="A634" s="7"/>
      <c r="B634" s="12"/>
      <c r="C634" s="12"/>
      <c r="D634" s="12"/>
      <c r="E634" s="12"/>
      <c r="F634" s="16" t="s">
        <v>3018</v>
      </c>
    </row>
    <row r="635" spans="1:9" s="4" customFormat="1" ht="18" customHeight="1">
      <c r="A635" s="8" t="s">
        <v>3924</v>
      </c>
      <c r="B635" s="13">
        <f>VLOOKUP($A635,業者詳細!$A$4:$Z$10032,2,)</f>
        <v>2560</v>
      </c>
      <c r="C635" s="14" t="str">
        <f>VLOOKUP($A635,業者詳細!$A$4:$Z$10034,3,)</f>
        <v>毛管浄化システム株式会社</v>
      </c>
      <c r="D635" s="13" t="str">
        <f>VLOOKUP($A635,業者詳細!$A$4:$Z$10034,8,)</f>
        <v>03-5995-2849</v>
      </c>
      <c r="E635" s="13" t="str">
        <f>VLOOKUP($A635,業者詳細!$A$4:$Z$10034,7,)</f>
        <v>外測</v>
      </c>
      <c r="F635" s="17" t="s">
        <v>1797</v>
      </c>
      <c r="G635" s="2"/>
      <c r="H635" s="22" t="e">
        <f>VLOOKUP($A635,電子入札登録状況!$A$1:$G$10000,6,FALSE)</f>
        <v>#N/A</v>
      </c>
      <c r="I635" s="22" t="e">
        <f>VLOOKUP($A635,電子入札登録状況!$A$1:$G$10000,7,FALSE)</f>
        <v>#N/A</v>
      </c>
    </row>
    <row r="636" spans="1:9" ht="18" customHeight="1">
      <c r="A636" s="8" t="s">
        <v>4020</v>
      </c>
      <c r="B636" s="13">
        <f>VLOOKUP($A636,業者詳細!$A$4:$Z$10032,2,)</f>
        <v>3461</v>
      </c>
      <c r="C636" s="14" t="str">
        <f>VLOOKUP($A636,業者詳細!$A$4:$Z$10034,3,)</f>
        <v>株式会社森エンジニアリング</v>
      </c>
      <c r="D636" s="13" t="str">
        <f>VLOOKUP($A636,業者詳細!$A$4:$Z$10034,8,)</f>
        <v>0277-40-2621</v>
      </c>
      <c r="E636" s="13" t="str">
        <f>VLOOKUP($A636,業者詳細!$A$4:$Z$10034,7,)</f>
        <v>外測</v>
      </c>
      <c r="F636" s="17" t="s">
        <v>5054</v>
      </c>
      <c r="G636" s="4"/>
      <c r="H636" s="22" t="e">
        <f>VLOOKUP($A636,電子入札登録状況!$A$1:$G$10000,6,FALSE)</f>
        <v>#N/A</v>
      </c>
      <c r="I636" s="22" t="e">
        <f>VLOOKUP($A636,電子入札登録状況!$A$1:$G$10000,7,FALSE)</f>
        <v>#N/A</v>
      </c>
    </row>
    <row r="637" spans="1:9" s="4" customFormat="1" ht="18" customHeight="1">
      <c r="A637" s="8" t="s">
        <v>3218</v>
      </c>
      <c r="B637" s="13">
        <f>VLOOKUP($A637,業者詳細!$A$4:$Z$10032,2,)</f>
        <v>582</v>
      </c>
      <c r="C637" s="14" t="str">
        <f>VLOOKUP($A637,業者詳細!$A$4:$Z$10034,3,)</f>
        <v>株式会社森緑地設計事務所</v>
      </c>
      <c r="D637" s="13" t="str">
        <f>VLOOKUP($A637,業者詳細!$A$4:$Z$10034,8,)</f>
        <v>03-5484-6070</v>
      </c>
      <c r="E637" s="13" t="str">
        <f>VLOOKUP($A637,業者詳細!$A$4:$Z$10034,7,)</f>
        <v>外測</v>
      </c>
      <c r="F637" s="17" t="s">
        <v>770</v>
      </c>
      <c r="H637" s="22" t="str">
        <f>VLOOKUP($A637,電子入札登録状況!$A$1:$G$10000,6,FALSE)</f>
        <v>○</v>
      </c>
      <c r="I637" s="22">
        <f>VLOOKUP($A637,電子入札登録状況!$A$1:$G$10000,7,FALSE)</f>
        <v>363</v>
      </c>
    </row>
    <row r="638" spans="1:9" ht="18" customHeight="1">
      <c r="A638" s="7"/>
      <c r="B638" s="12"/>
      <c r="C638" s="12"/>
      <c r="D638" s="12"/>
      <c r="E638" s="12"/>
      <c r="F638" s="16" t="s">
        <v>2699</v>
      </c>
    </row>
    <row r="639" spans="1:9" s="4" customFormat="1" ht="18" customHeight="1">
      <c r="A639" s="8" t="s">
        <v>1986</v>
      </c>
      <c r="B639" s="13">
        <f>VLOOKUP($A639,業者詳細!$A$4:$Z$10032,2,)</f>
        <v>2153</v>
      </c>
      <c r="C639" s="14" t="str">
        <f>VLOOKUP($A639,業者詳細!$A$4:$Z$10034,3,)</f>
        <v>株式会社八州コンサルタント</v>
      </c>
      <c r="D639" s="13" t="str">
        <f>VLOOKUP($A639,業者詳細!$A$4:$Z$10034,8,)</f>
        <v>029-253-6666</v>
      </c>
      <c r="E639" s="13" t="str">
        <f>VLOOKUP($A639,業者詳細!$A$4:$Z$10034,7,)</f>
        <v>内測</v>
      </c>
      <c r="F639" s="17" t="s">
        <v>2173</v>
      </c>
      <c r="H639" s="22" t="str">
        <f>VLOOKUP($A639,電子入札登録状況!$A$1:$G$10000,6,FALSE)</f>
        <v>○</v>
      </c>
      <c r="I639" s="22">
        <f>VLOOKUP($A639,電子入札登録状況!$A$1:$G$10000,7,FALSE)</f>
        <v>847</v>
      </c>
    </row>
    <row r="640" spans="1:9" s="4" customFormat="1" ht="18" customHeight="1">
      <c r="A640" s="8" t="s">
        <v>1929</v>
      </c>
      <c r="B640" s="13">
        <f>VLOOKUP($A640,業者詳細!$A$4:$Z$10032,2,)</f>
        <v>933</v>
      </c>
      <c r="C640" s="14" t="str">
        <f>VLOOKUP($A640,業者詳細!$A$4:$Z$10034,3,)</f>
        <v>株式会社安井建築設計事務所東京事務所</v>
      </c>
      <c r="D640" s="13" t="str">
        <f>VLOOKUP($A640,業者詳細!$A$4:$Z$10034,8,)</f>
        <v>03-3261-5101</v>
      </c>
      <c r="E640" s="13" t="str">
        <f>VLOOKUP($A640,業者詳細!$A$4:$Z$10034,7,)</f>
        <v>外測</v>
      </c>
      <c r="F640" s="17" t="s">
        <v>1515</v>
      </c>
      <c r="H640" s="22" t="str">
        <f>VLOOKUP($A640,電子入札登録状況!$A$1:$G$10000,6,FALSE)</f>
        <v>○</v>
      </c>
      <c r="I640" s="22">
        <f>VLOOKUP($A640,電子入札登録状況!$A$1:$G$10000,7,FALSE)</f>
        <v>738</v>
      </c>
    </row>
    <row r="641" spans="1:9" s="4" customFormat="1" ht="18" customHeight="1">
      <c r="A641" s="8" t="s">
        <v>3816</v>
      </c>
      <c r="B641" s="13">
        <f>VLOOKUP($A641,業者詳細!$A$4:$Z$10032,2,)</f>
        <v>675</v>
      </c>
      <c r="C641" s="14" t="str">
        <f>VLOOKUP($A641,業者詳細!$A$4:$Z$10034,3,)</f>
        <v>株式会社ヤチホ東関東支店</v>
      </c>
      <c r="D641" s="13" t="str">
        <f>VLOOKUP($A641,業者詳細!$A$4:$Z$10034,8,)</f>
        <v>047-348-4805</v>
      </c>
      <c r="E641" s="13" t="str">
        <f>VLOOKUP($A641,業者詳細!$A$4:$Z$10034,7,)</f>
        <v>外測</v>
      </c>
      <c r="F641" s="17" t="s">
        <v>481</v>
      </c>
      <c r="H641" s="22" t="e">
        <f>VLOOKUP($A641,電子入札登録状況!$A$1:$G$10000,6,FALSE)</f>
        <v>#N/A</v>
      </c>
      <c r="I641" s="22" t="e">
        <f>VLOOKUP($A641,電子入札登録状況!$A$1:$G$10000,7,FALSE)</f>
        <v>#N/A</v>
      </c>
    </row>
    <row r="642" spans="1:9" s="4" customFormat="1" ht="18" customHeight="1">
      <c r="A642" s="8" t="s">
        <v>2609</v>
      </c>
      <c r="B642" s="13">
        <f>VLOOKUP($A642,業者詳細!$A$4:$Z$10032,2,)</f>
        <v>685</v>
      </c>
      <c r="C642" s="14" t="str">
        <f>VLOOKUP($A642,業者詳細!$A$4:$Z$10034,3,)</f>
        <v>八千代エンジニヤリング株式会社茨城事務所</v>
      </c>
      <c r="D642" s="13" t="str">
        <f>VLOOKUP($A642,業者詳細!$A$4:$Z$10034,8,)</f>
        <v>029-233-7712</v>
      </c>
      <c r="E642" s="13" t="str">
        <f>VLOOKUP($A642,業者詳細!$A$4:$Z$10034,7,)</f>
        <v>内測</v>
      </c>
      <c r="F642" s="17" t="s">
        <v>2616</v>
      </c>
      <c r="H642" s="22" t="str">
        <f>VLOOKUP($A642,電子入札登録状況!$A$1:$G$10000,6,FALSE)</f>
        <v>○</v>
      </c>
      <c r="I642" s="22">
        <f>VLOOKUP($A642,電子入札登録状況!$A$1:$G$10000,7,FALSE)</f>
        <v>246</v>
      </c>
    </row>
    <row r="643" spans="1:9" s="4" customFormat="1" ht="18" customHeight="1">
      <c r="A643" s="8" t="s">
        <v>5852</v>
      </c>
      <c r="B643" s="13">
        <f>VLOOKUP($A643,業者詳細!$A$4:$Z$10032,2,)</f>
        <v>3164</v>
      </c>
      <c r="C643" s="14" t="str">
        <f>VLOOKUP($A643,業者詳細!$A$4:$Z$10034,3,)</f>
        <v>株式会社山形測量</v>
      </c>
      <c r="D643" s="13" t="str">
        <f>VLOOKUP($A643,業者詳細!$A$4:$Z$10034,8,)</f>
        <v>0294-24-0978</v>
      </c>
      <c r="E643" s="13" t="str">
        <f>VLOOKUP($A643,業者詳細!$A$4:$Z$10034,7,)</f>
        <v>内測</v>
      </c>
      <c r="F643" s="17" t="s">
        <v>3040</v>
      </c>
      <c r="G643" s="2"/>
      <c r="H643" s="22" t="e">
        <f>VLOOKUP($A643,電子入札登録状況!$A$1:$G$10000,6,FALSE)</f>
        <v>#N/A</v>
      </c>
      <c r="I643" s="22" t="e">
        <f>VLOOKUP($A643,電子入札登録状況!$A$1:$G$10000,7,FALSE)</f>
        <v>#N/A</v>
      </c>
    </row>
    <row r="644" spans="1:9" s="4" customFormat="1" ht="18" customHeight="1">
      <c r="A644" s="8" t="s">
        <v>3266</v>
      </c>
      <c r="B644" s="13">
        <f>VLOOKUP($A644,業者詳細!$A$4:$Z$10032,2,)</f>
        <v>2590</v>
      </c>
      <c r="C644" s="14" t="str">
        <f>VLOOKUP($A644,業者詳細!$A$4:$Z$10034,3,)</f>
        <v>株式会社山下設計</v>
      </c>
      <c r="D644" s="13" t="str">
        <f>VLOOKUP($A644,業者詳細!$A$4:$Z$10034,8,)</f>
        <v>03-3249-1551</v>
      </c>
      <c r="E644" s="13" t="str">
        <f>VLOOKUP($A644,業者詳細!$A$4:$Z$10034,7,)</f>
        <v>外測</v>
      </c>
      <c r="F644" s="17" t="s">
        <v>2720</v>
      </c>
      <c r="G644" s="2"/>
      <c r="H644" s="22" t="str">
        <f>VLOOKUP($A644,電子入札登録状況!$A$1:$G$10000,6,FALSE)</f>
        <v>○</v>
      </c>
      <c r="I644" s="22">
        <f>VLOOKUP($A644,電子入札登録状況!$A$1:$G$10000,7,FALSE)</f>
        <v>256</v>
      </c>
    </row>
    <row r="645" spans="1:9" s="4" customFormat="1" ht="18" customHeight="1">
      <c r="A645" s="8" t="s">
        <v>3820</v>
      </c>
      <c r="B645" s="13">
        <f>VLOOKUP($A645,業者詳細!$A$4:$Z$10032,2,)</f>
        <v>3196</v>
      </c>
      <c r="C645" s="14" t="str">
        <f>VLOOKUP($A645,業者詳細!$A$4:$Z$10034,3,)</f>
        <v>株式会社山下ＰＭＣ</v>
      </c>
      <c r="D645" s="13" t="str">
        <f>VLOOKUP($A645,業者詳細!$A$4:$Z$10034,8,)</f>
        <v>03-5299-7600</v>
      </c>
      <c r="E645" s="13" t="str">
        <f>VLOOKUP($A645,業者詳細!$A$4:$Z$10034,7,)</f>
        <v>外測</v>
      </c>
      <c r="F645" s="17" t="s">
        <v>855</v>
      </c>
      <c r="H645" s="22" t="e">
        <f>VLOOKUP($A645,電子入札登録状況!$A$1:$G$10000,6,FALSE)</f>
        <v>#N/A</v>
      </c>
      <c r="I645" s="22" t="e">
        <f>VLOOKUP($A645,電子入札登録状況!$A$1:$G$10000,7,FALSE)</f>
        <v>#N/A</v>
      </c>
    </row>
    <row r="646" spans="1:9" s="4" customFormat="1" ht="18" customHeight="1">
      <c r="A646" s="8" t="s">
        <v>2403</v>
      </c>
      <c r="B646" s="13">
        <f>VLOOKUP($A646,業者詳細!$A$4:$Z$10032,2,)</f>
        <v>91</v>
      </c>
      <c r="C646" s="14" t="str">
        <f>VLOOKUP($A646,業者詳細!$A$4:$Z$10034,3,)</f>
        <v>やまと技研株式会社</v>
      </c>
      <c r="D646" s="13" t="str">
        <f>VLOOKUP($A646,業者詳細!$A$4:$Z$10034,8,)</f>
        <v>0296-58-6053</v>
      </c>
      <c r="E646" s="13" t="str">
        <f>VLOOKUP($A646,業者詳細!$A$4:$Z$10034,7,)</f>
        <v>内測</v>
      </c>
      <c r="F646" s="17" t="s">
        <v>1468</v>
      </c>
      <c r="H646" s="22" t="str">
        <f>VLOOKUP($A646,電子入札登録状況!$A$1:$G$10000,6,FALSE)</f>
        <v>○</v>
      </c>
      <c r="I646" s="22">
        <f>VLOOKUP($A646,電子入札登録状況!$A$1:$G$10000,7,FALSE)</f>
        <v>177</v>
      </c>
    </row>
    <row r="647" spans="1:9" s="4" customFormat="1" ht="18" customHeight="1">
      <c r="A647" s="8" t="s">
        <v>941</v>
      </c>
      <c r="B647" s="13">
        <f>VLOOKUP($A647,業者詳細!$A$4:$Z$10032,2,)</f>
        <v>144</v>
      </c>
      <c r="C647" s="14" t="str">
        <f>VLOOKUP($A647,業者詳細!$A$4:$Z$10034,3,)</f>
        <v>株式会社ヤマト建築設計事務所</v>
      </c>
      <c r="D647" s="13" t="str">
        <f>VLOOKUP($A647,業者詳細!$A$4:$Z$10034,8,)</f>
        <v>029-241-3317</v>
      </c>
      <c r="E647" s="13" t="str">
        <f>VLOOKUP($A647,業者詳細!$A$4:$Z$10034,7,)</f>
        <v>内測</v>
      </c>
      <c r="F647" s="17" t="s">
        <v>2537</v>
      </c>
      <c r="H647" s="22" t="str">
        <f>VLOOKUP($A647,電子入札登録状況!$A$1:$G$10000,6,FALSE)</f>
        <v>○</v>
      </c>
      <c r="I647" s="22">
        <f>VLOOKUP($A647,電子入札登録状況!$A$1:$G$10000,7,FALSE)</f>
        <v>49</v>
      </c>
    </row>
    <row r="648" spans="1:9" ht="18" customHeight="1">
      <c r="A648" s="8" t="s">
        <v>2776</v>
      </c>
      <c r="B648" s="13">
        <f>VLOOKUP($A648,業者詳細!$A$4:$Z$10032,2,)</f>
        <v>378</v>
      </c>
      <c r="C648" s="14" t="str">
        <f>VLOOKUP($A648,業者詳細!$A$4:$Z$10034,3,)</f>
        <v>株式会社ヤマニ</v>
      </c>
      <c r="D648" s="13" t="str">
        <f>VLOOKUP($A648,業者詳細!$A$4:$Z$10034,8,)</f>
        <v>0299-72-2323</v>
      </c>
      <c r="E648" s="13" t="str">
        <f>VLOOKUP($A648,業者詳細!$A$4:$Z$10034,7,)</f>
        <v>内測</v>
      </c>
      <c r="F648" s="17" t="s">
        <v>3113</v>
      </c>
      <c r="G648" s="4"/>
      <c r="H648" s="22" t="e">
        <f>VLOOKUP($A648,電子入札登録状況!$A$1:$G$10000,6,FALSE)</f>
        <v>#N/A</v>
      </c>
      <c r="I648" s="22" t="e">
        <f>VLOOKUP($A648,電子入札登録状況!$A$1:$G$10000,7,FALSE)</f>
        <v>#N/A</v>
      </c>
    </row>
    <row r="649" spans="1:9" s="4" customFormat="1" ht="18" customHeight="1">
      <c r="A649" s="8" t="s">
        <v>2751</v>
      </c>
      <c r="B649" s="13">
        <f>VLOOKUP($A649,業者詳細!$A$4:$Z$10032,2,)</f>
        <v>3427</v>
      </c>
      <c r="C649" s="14" t="str">
        <f>VLOOKUP($A649,業者詳細!$A$4:$Z$10034,3,)</f>
        <v>株式会社ヤモリ</v>
      </c>
      <c r="D649" s="13" t="str">
        <f>VLOOKUP($A649,業者詳細!$A$4:$Z$10034,8,)</f>
        <v>029-845-7343</v>
      </c>
      <c r="E649" s="13" t="str">
        <f>VLOOKUP($A649,業者詳細!$A$4:$Z$10034,7,)</f>
        <v>内測</v>
      </c>
      <c r="F649" s="17" t="s">
        <v>936</v>
      </c>
      <c r="H649" s="22" t="str">
        <f>VLOOKUP($A649,電子入札登録状況!$A$1:$G$10000,6,FALSE)</f>
        <v>○</v>
      </c>
      <c r="I649" s="22">
        <f>VLOOKUP($A649,電子入札登録状況!$A$1:$G$10000,7,FALSE)</f>
        <v>791</v>
      </c>
    </row>
    <row r="650" spans="1:9" ht="18" customHeight="1">
      <c r="A650" s="7"/>
      <c r="B650" s="12"/>
      <c r="C650" s="12"/>
      <c r="D650" s="12"/>
      <c r="E650" s="12"/>
      <c r="F650" s="16" t="s">
        <v>1391</v>
      </c>
    </row>
    <row r="651" spans="1:9" s="4" customFormat="1" ht="18" customHeight="1">
      <c r="A651" s="8" t="s">
        <v>2922</v>
      </c>
      <c r="B651" s="13">
        <f>VLOOKUP($A651,業者詳細!$A$4:$Z$10032,2,)</f>
        <v>1062</v>
      </c>
      <c r="C651" s="14" t="str">
        <f>VLOOKUP($A651,業者詳細!$A$4:$Z$10034,3,)</f>
        <v>株式会社ＵＲリンケージ茨城営業所</v>
      </c>
      <c r="D651" s="13" t="str">
        <f>VLOOKUP($A651,業者詳細!$A$4:$Z$10034,8,)</f>
        <v>029-839-5601</v>
      </c>
      <c r="E651" s="13" t="str">
        <f>VLOOKUP($A651,業者詳細!$A$4:$Z$10034,7,)</f>
        <v>内測</v>
      </c>
      <c r="F651" s="17" t="s">
        <v>893</v>
      </c>
      <c r="H651" s="22" t="str">
        <f>VLOOKUP($A651,電子入札登録状況!$A$1:$G$10000,6,FALSE)</f>
        <v>○</v>
      </c>
      <c r="I651" s="22">
        <f>VLOOKUP($A651,電子入札登録状況!$A$1:$G$10000,7,FALSE)</f>
        <v>305</v>
      </c>
    </row>
    <row r="652" spans="1:9" s="4" customFormat="1" ht="18" customHeight="1">
      <c r="A652" s="8" t="s">
        <v>563</v>
      </c>
      <c r="B652" s="13">
        <f>VLOOKUP($A652,業者詳細!$A$4:$Z$10032,2,)</f>
        <v>3584</v>
      </c>
      <c r="C652" s="14" t="str">
        <f>VLOOKUP($A652,業者詳細!$A$4:$Z$10034,3,)</f>
        <v>雄電気設計監理事務所</v>
      </c>
      <c r="D652" s="13" t="str">
        <f>VLOOKUP($A652,業者詳細!$A$4:$Z$10034,8,)</f>
        <v>029-357-0134</v>
      </c>
      <c r="E652" s="13" t="str">
        <f>VLOOKUP($A652,業者詳細!$A$4:$Z$10034,7,)</f>
        <v>内測</v>
      </c>
      <c r="F652" s="17" t="s">
        <v>5774</v>
      </c>
      <c r="H652" s="22" t="e">
        <f>VLOOKUP($A652,電子入札登録状況!$A$1:$G$10000,6,FALSE)</f>
        <v>#N/A</v>
      </c>
      <c r="I652" s="22" t="e">
        <f>VLOOKUP($A652,電子入札登録状況!$A$1:$G$10000,7,FALSE)</f>
        <v>#N/A</v>
      </c>
    </row>
    <row r="653" spans="1:9" s="4" customFormat="1" ht="18" customHeight="1">
      <c r="A653" s="8" t="s">
        <v>3322</v>
      </c>
      <c r="B653" s="13">
        <f>VLOOKUP($A653,業者詳細!$A$4:$Z$10032,2,)</f>
        <v>3463</v>
      </c>
      <c r="C653" s="14" t="str">
        <f>VLOOKUP($A653,業者詳細!$A$4:$Z$10034,3,)</f>
        <v>ユーロフィン日本環境株式会社</v>
      </c>
      <c r="D653" s="13" t="str">
        <f>VLOOKUP($A653,業者詳細!$A$4:$Z$10034,8,)</f>
        <v>045-790-1284</v>
      </c>
      <c r="E653" s="13" t="str">
        <f>VLOOKUP($A653,業者詳細!$A$4:$Z$10034,7,)</f>
        <v>外測</v>
      </c>
      <c r="F653" s="17" t="s">
        <v>5772</v>
      </c>
      <c r="G653" s="2"/>
      <c r="H653" s="22" t="e">
        <f>VLOOKUP($A653,電子入札登録状況!$A$1:$G$10000,6,FALSE)</f>
        <v>#N/A</v>
      </c>
      <c r="I653" s="22" t="e">
        <f>VLOOKUP($A653,電子入札登録状況!$A$1:$G$10000,7,FALSE)</f>
        <v>#N/A</v>
      </c>
    </row>
    <row r="654" spans="1:9" s="4" customFormat="1" ht="18" customHeight="1">
      <c r="A654" s="8" t="s">
        <v>846</v>
      </c>
      <c r="B654" s="13">
        <f>VLOOKUP($A654,業者詳細!$A$4:$Z$10032,2,)</f>
        <v>961</v>
      </c>
      <c r="C654" s="14" t="str">
        <f>VLOOKUP($A654,業者詳細!$A$4:$Z$10034,3,)</f>
        <v>株式会社豊建築事務所</v>
      </c>
      <c r="D654" s="13" t="str">
        <f>VLOOKUP($A654,業者詳細!$A$4:$Z$10034,8,)</f>
        <v>03-3404-3546</v>
      </c>
      <c r="E654" s="13" t="str">
        <f>VLOOKUP($A654,業者詳細!$A$4:$Z$10034,7,)</f>
        <v>外測</v>
      </c>
      <c r="F654" s="17" t="s">
        <v>1445</v>
      </c>
      <c r="H654" s="22" t="str">
        <f>VLOOKUP($A654,電子入札登録状況!$A$1:$G$10000,6,FALSE)</f>
        <v>○</v>
      </c>
      <c r="I654" s="22">
        <f>VLOOKUP($A654,電子入札登録状況!$A$1:$G$10000,7,FALSE)</f>
        <v>441</v>
      </c>
    </row>
    <row r="655" spans="1:9" s="4" customFormat="1" ht="18" customHeight="1">
      <c r="A655" s="8" t="s">
        <v>459</v>
      </c>
      <c r="B655" s="13">
        <f>VLOOKUP($A655,業者詳細!$A$4:$Z$10032,2,)</f>
        <v>3116</v>
      </c>
      <c r="C655" s="14" t="str">
        <f>VLOOKUP($A655,業者詳細!$A$4:$Z$10034,3,)</f>
        <v>株式会社ユニバァサル設計東京本部</v>
      </c>
      <c r="D655" s="13" t="str">
        <f>VLOOKUP($A655,業者詳細!$A$4:$Z$10034,8,)</f>
        <v>03-6712-3349</v>
      </c>
      <c r="E655" s="13" t="str">
        <f>VLOOKUP($A655,業者詳細!$A$4:$Z$10034,7,)</f>
        <v>外測</v>
      </c>
      <c r="F655" s="17" t="s">
        <v>5553</v>
      </c>
      <c r="H655" s="22" t="e">
        <f>VLOOKUP($A655,電子入札登録状況!$A$1:$G$10000,6,FALSE)</f>
        <v>#N/A</v>
      </c>
      <c r="I655" s="22" t="e">
        <f>VLOOKUP($A655,電子入札登録状況!$A$1:$G$10000,7,FALSE)</f>
        <v>#N/A</v>
      </c>
    </row>
    <row r="656" spans="1:9" ht="18" customHeight="1">
      <c r="A656" s="7"/>
      <c r="B656" s="12"/>
      <c r="C656" s="12"/>
      <c r="D656" s="12"/>
      <c r="E656" s="12"/>
      <c r="F656" s="16" t="s">
        <v>513</v>
      </c>
    </row>
    <row r="657" spans="1:9" s="4" customFormat="1" ht="18" customHeight="1">
      <c r="A657" s="8" t="s">
        <v>4157</v>
      </c>
      <c r="B657" s="13">
        <f>VLOOKUP($A657,業者詳細!$A$4:$Z$10032,2,)</f>
        <v>3525</v>
      </c>
      <c r="C657" s="14" t="str">
        <f>VLOOKUP($A657,業者詳細!$A$4:$Z$10034,3,)</f>
        <v>株式会社ヨウタ茨城営業所</v>
      </c>
      <c r="D657" s="13" t="str">
        <f>VLOOKUP($A657,業者詳細!$A$4:$Z$10034,8,)</f>
        <v>0293-44-3338</v>
      </c>
      <c r="E657" s="13" t="str">
        <f>VLOOKUP($A657,業者詳細!$A$4:$Z$10034,7,)</f>
        <v>内測</v>
      </c>
      <c r="F657" s="17" t="s">
        <v>154</v>
      </c>
      <c r="H657" s="22" t="e">
        <f>VLOOKUP($A657,電子入札登録状況!$A$1:$G$10000,6,FALSE)</f>
        <v>#N/A</v>
      </c>
      <c r="I657" s="22" t="e">
        <f>VLOOKUP($A657,電子入札登録状況!$A$1:$G$10000,7,FALSE)</f>
        <v>#N/A</v>
      </c>
    </row>
    <row r="658" spans="1:9" s="4" customFormat="1" ht="18" customHeight="1">
      <c r="A658" s="8" t="s">
        <v>3323</v>
      </c>
      <c r="B658" s="13">
        <f>VLOOKUP($A658,業者詳細!$A$4:$Z$10032,2,)</f>
        <v>3008</v>
      </c>
      <c r="C658" s="14" t="str">
        <f>VLOOKUP($A658,業者詳細!$A$4:$Z$10034,3,)</f>
        <v>用地キャリア株式会社</v>
      </c>
      <c r="D658" s="13" t="str">
        <f>VLOOKUP($A658,業者詳細!$A$4:$Z$10034,8,)</f>
        <v>029-879-5509</v>
      </c>
      <c r="E658" s="13" t="str">
        <f>VLOOKUP($A658,業者詳細!$A$4:$Z$10034,7,)</f>
        <v>内測</v>
      </c>
      <c r="F658" s="17" t="s">
        <v>2932</v>
      </c>
      <c r="H658" s="22" t="e">
        <f>VLOOKUP($A658,電子入札登録状況!$A$1:$G$10000,6,FALSE)</f>
        <v>#N/A</v>
      </c>
      <c r="I658" s="22" t="e">
        <f>VLOOKUP($A658,電子入札登録状況!$A$1:$G$10000,7,FALSE)</f>
        <v>#N/A</v>
      </c>
    </row>
    <row r="659" spans="1:9" ht="18" customHeight="1">
      <c r="A659" s="8" t="s">
        <v>1833</v>
      </c>
      <c r="B659" s="13">
        <f>VLOOKUP($A659,業者詳細!$A$4:$Z$10032,2,)</f>
        <v>557</v>
      </c>
      <c r="C659" s="14" t="str">
        <f>VLOOKUP($A659,業者詳細!$A$4:$Z$10034,3,)</f>
        <v>株式会社横打</v>
      </c>
      <c r="D659" s="13" t="str">
        <f>VLOOKUP($A659,業者詳細!$A$4:$Z$10034,8,)</f>
        <v>047-452-1311</v>
      </c>
      <c r="E659" s="13" t="str">
        <f>VLOOKUP($A659,業者詳細!$A$4:$Z$10034,7,)</f>
        <v>外測</v>
      </c>
      <c r="F659" s="17" t="s">
        <v>5974</v>
      </c>
      <c r="G659" s="4"/>
      <c r="H659" s="22" t="e">
        <f>VLOOKUP($A659,電子入札登録状況!$A$1:$G$10000,6,FALSE)</f>
        <v>#N/A</v>
      </c>
      <c r="I659" s="22" t="e">
        <f>VLOOKUP($A659,電子入札登録状況!$A$1:$G$10000,7,FALSE)</f>
        <v>#N/A</v>
      </c>
    </row>
    <row r="660" spans="1:9" s="4" customFormat="1" ht="18" customHeight="1">
      <c r="A660" s="8" t="s">
        <v>1576</v>
      </c>
      <c r="B660" s="13">
        <f>VLOOKUP($A660,業者詳細!$A$4:$Z$10032,2,)</f>
        <v>857</v>
      </c>
      <c r="C660" s="14" t="str">
        <f>VLOOKUP($A660,業者詳細!$A$4:$Z$10034,3,)</f>
        <v>株式会社横河建築設計事務所</v>
      </c>
      <c r="D660" s="13" t="str">
        <f>VLOOKUP($A660,業者詳細!$A$4:$Z$10034,8,)</f>
        <v>03-3492-7441</v>
      </c>
      <c r="E660" s="13" t="str">
        <f>VLOOKUP($A660,業者詳細!$A$4:$Z$10034,7,)</f>
        <v>外測</v>
      </c>
      <c r="F660" s="17" t="s">
        <v>393</v>
      </c>
      <c r="H660" s="22" t="str">
        <f>VLOOKUP($A660,電子入札登録状況!$A$1:$G$10000,6,FALSE)</f>
        <v>○</v>
      </c>
      <c r="I660" s="22">
        <f>VLOOKUP($A660,電子入札登録状況!$A$1:$G$10000,7,FALSE)</f>
        <v>767</v>
      </c>
    </row>
    <row r="661" spans="1:9" s="4" customFormat="1" ht="18" customHeight="1">
      <c r="A661" s="8" t="s">
        <v>5215</v>
      </c>
      <c r="B661" s="13">
        <f>VLOOKUP($A661,業者詳細!$A$4:$Z$10032,2,)</f>
        <v>522</v>
      </c>
      <c r="C661" s="14" t="str">
        <f>VLOOKUP($A661,業者詳細!$A$4:$Z$10034,3,)</f>
        <v>株式会社横島設計</v>
      </c>
      <c r="D661" s="13" t="str">
        <f>VLOOKUP($A661,業者詳細!$A$4:$Z$10034,8,)</f>
        <v>029-887-4003</v>
      </c>
      <c r="E661" s="13" t="str">
        <f>VLOOKUP($A661,業者詳細!$A$4:$Z$10034,7,)</f>
        <v>内測</v>
      </c>
      <c r="F661" s="17" t="s">
        <v>3616</v>
      </c>
      <c r="H661" s="22" t="e">
        <f>VLOOKUP($A661,電子入札登録状況!$A$1:$G$10000,6,FALSE)</f>
        <v>#N/A</v>
      </c>
      <c r="I661" s="22" t="e">
        <f>VLOOKUP($A661,電子入札登録状況!$A$1:$G$10000,7,FALSE)</f>
        <v>#N/A</v>
      </c>
    </row>
    <row r="662" spans="1:9" s="4" customFormat="1" ht="18" customHeight="1">
      <c r="A662" s="8" t="s">
        <v>1542</v>
      </c>
      <c r="B662" s="13">
        <f>VLOOKUP($A662,業者詳細!$A$4:$Z$10032,2,)</f>
        <v>129</v>
      </c>
      <c r="C662" s="14" t="str">
        <f>VLOOKUP($A662,業者詳細!$A$4:$Z$10034,3,)</f>
        <v>株式会社横須賀満夫建築設計事務所</v>
      </c>
      <c r="D662" s="13" t="str">
        <f>VLOOKUP($A662,業者詳細!$A$4:$Z$10034,8,)</f>
        <v>029-225-4353</v>
      </c>
      <c r="E662" s="13" t="str">
        <f>VLOOKUP($A662,業者詳細!$A$4:$Z$10034,7,)</f>
        <v>内測</v>
      </c>
      <c r="F662" s="17" t="s">
        <v>108</v>
      </c>
      <c r="H662" s="22" t="str">
        <f>VLOOKUP($A662,電子入札登録状況!$A$1:$G$10000,6,FALSE)</f>
        <v>○</v>
      </c>
      <c r="I662" s="22">
        <f>VLOOKUP($A662,電子入札登録状況!$A$1:$G$10000,7,FALSE)</f>
        <v>208</v>
      </c>
    </row>
    <row r="663" spans="1:9" s="4" customFormat="1" ht="18" customHeight="1">
      <c r="A663" s="8" t="s">
        <v>3440</v>
      </c>
      <c r="B663" s="13">
        <f>VLOOKUP($A663,業者詳細!$A$4:$Z$10032,2,)</f>
        <v>3000</v>
      </c>
      <c r="C663" s="14" t="str">
        <f>VLOOKUP($A663,業者詳細!$A$4:$Z$10034,3,)</f>
        <v>横浜ウォーター株式会社</v>
      </c>
      <c r="D663" s="13" t="str">
        <f>VLOOKUP($A663,業者詳細!$A$4:$Z$10034,8,)</f>
        <v>045-651-6100</v>
      </c>
      <c r="E663" s="13" t="str">
        <f>VLOOKUP($A663,業者詳細!$A$4:$Z$10034,7,)</f>
        <v>外測</v>
      </c>
      <c r="F663" s="17" t="s">
        <v>709</v>
      </c>
      <c r="H663" s="22" t="e">
        <f>VLOOKUP($A663,電子入札登録状況!$A$1:$G$10000,6,FALSE)</f>
        <v>#N/A</v>
      </c>
      <c r="I663" s="22" t="e">
        <f>VLOOKUP($A663,電子入札登録状況!$A$1:$G$10000,7,FALSE)</f>
        <v>#N/A</v>
      </c>
    </row>
    <row r="664" spans="1:9" s="4" customFormat="1" ht="18" customHeight="1">
      <c r="A664" s="8" t="s">
        <v>1368</v>
      </c>
      <c r="B664" s="13">
        <f>VLOOKUP($A664,業者詳細!$A$4:$Z$10032,2,)</f>
        <v>770</v>
      </c>
      <c r="C664" s="14" t="str">
        <f>VLOOKUP($A664,業者詳細!$A$4:$Z$10034,3,)</f>
        <v>株式会社吉沢水道コンサルタント水戸事務所</v>
      </c>
      <c r="D664" s="13" t="str">
        <f>VLOOKUP($A664,業者詳細!$A$4:$Z$10034,8,)</f>
        <v>029-291-5715</v>
      </c>
      <c r="E664" s="13" t="str">
        <f>VLOOKUP($A664,業者詳細!$A$4:$Z$10034,7,)</f>
        <v>内測</v>
      </c>
      <c r="F664" s="17" t="s">
        <v>487</v>
      </c>
      <c r="H664" s="22" t="str">
        <f>VLOOKUP($A664,電子入札登録状況!$A$1:$G$10000,6,FALSE)</f>
        <v>○</v>
      </c>
      <c r="I664" s="22">
        <f>VLOOKUP($A664,電子入札登録状況!$A$1:$G$10000,7,FALSE)</f>
        <v>48</v>
      </c>
    </row>
    <row r="665" spans="1:9" s="4" customFormat="1" ht="18" customHeight="1">
      <c r="A665" s="8" t="s">
        <v>2188</v>
      </c>
      <c r="B665" s="13">
        <f>VLOOKUP($A665,業者詳細!$A$4:$Z$10032,2,)</f>
        <v>2619</v>
      </c>
      <c r="C665" s="14" t="str">
        <f>VLOOKUP($A665,業者詳細!$A$4:$Z$10034,3,)</f>
        <v>　有限会社吉田建築計画事務所</v>
      </c>
      <c r="D665" s="13" t="str">
        <f>VLOOKUP($A665,業者詳細!$A$4:$Z$10034,8,)</f>
        <v>0299-56-3246</v>
      </c>
      <c r="E665" s="13" t="str">
        <f>VLOOKUP($A665,業者詳細!$A$4:$Z$10034,7,)</f>
        <v>内測</v>
      </c>
      <c r="F665" s="17" t="s">
        <v>3827</v>
      </c>
      <c r="H665" s="22" t="str">
        <f>VLOOKUP($A665,電子入札登録状況!$A$1:$G$10000,6,FALSE)</f>
        <v>○</v>
      </c>
      <c r="I665" s="22">
        <f>VLOOKUP($A665,電子入札登録状況!$A$1:$G$10000,7,FALSE)</f>
        <v>531</v>
      </c>
    </row>
    <row r="666" spans="1:9" s="4" customFormat="1" ht="18" customHeight="1">
      <c r="A666" s="8" t="s">
        <v>3030</v>
      </c>
      <c r="B666" s="13">
        <f>VLOOKUP($A666,業者詳細!$A$4:$Z$10032,2,)</f>
        <v>219</v>
      </c>
      <c r="C666" s="14" t="str">
        <f>VLOOKUP($A666,業者詳細!$A$4:$Z$10034,3,)</f>
        <v>株式会社四方建築設計事務所</v>
      </c>
      <c r="D666" s="13" t="str">
        <f>VLOOKUP($A666,業者詳細!$A$4:$Z$10034,8,)</f>
        <v>029-297-7800</v>
      </c>
      <c r="E666" s="13" t="str">
        <f>VLOOKUP($A666,業者詳細!$A$4:$Z$10034,7,)</f>
        <v>内測</v>
      </c>
      <c r="F666" s="17" t="s">
        <v>3034</v>
      </c>
      <c r="H666" s="22" t="str">
        <f>VLOOKUP($A666,電子入札登録状況!$A$1:$G$10000,6,FALSE)</f>
        <v>○</v>
      </c>
      <c r="I666" s="22">
        <f>VLOOKUP($A666,電子入札登録状況!$A$1:$G$10000,7,FALSE)</f>
        <v>741</v>
      </c>
    </row>
    <row r="667" spans="1:9" ht="18" customHeight="1">
      <c r="A667" s="7"/>
      <c r="B667" s="12"/>
      <c r="C667" s="12"/>
      <c r="D667" s="12"/>
      <c r="E667" s="12"/>
      <c r="F667" s="16" t="s">
        <v>2923</v>
      </c>
    </row>
    <row r="668" spans="1:9" ht="18" customHeight="1">
      <c r="A668" s="8" t="s">
        <v>1002</v>
      </c>
      <c r="B668" s="13">
        <f>VLOOKUP($A668,業者詳細!$A$4:$Z$10032,2,)</f>
        <v>3449</v>
      </c>
      <c r="C668" s="14" t="str">
        <f>VLOOKUP($A668,業者詳細!$A$4:$Z$10034,3,)</f>
        <v>ライジング・ディ株式会社</v>
      </c>
      <c r="D668" s="13" t="str">
        <f>VLOOKUP($A668,業者詳細!$A$4:$Z$10034,8,)</f>
        <v>029-229-3161</v>
      </c>
      <c r="E668" s="13" t="str">
        <f>VLOOKUP($A668,業者詳細!$A$4:$Z$10034,7,)</f>
        <v>内測</v>
      </c>
      <c r="F668" s="17" t="s">
        <v>5975</v>
      </c>
      <c r="G668" s="4"/>
      <c r="H668" s="22" t="str">
        <f>VLOOKUP($A668,電子入札登録状況!$A$1:$G$10000,6,FALSE)</f>
        <v>○</v>
      </c>
      <c r="I668" s="22">
        <f>VLOOKUP($A668,電子入札登録状況!$A$1:$G$10000,7,FALSE)</f>
        <v>821</v>
      </c>
    </row>
    <row r="669" spans="1:9" s="4" customFormat="1" ht="18" customHeight="1">
      <c r="A669" s="8" t="s">
        <v>3617</v>
      </c>
      <c r="B669" s="13">
        <f>VLOOKUP($A669,業者詳細!$A$4:$Z$10032,2,)</f>
        <v>3185</v>
      </c>
      <c r="C669" s="14" t="str">
        <f>VLOOKUP($A669,業者詳細!$A$4:$Z$10034,3,)</f>
        <v>株式会社Ｌｉｇｈｔ　Ｓｔａｇｅ</v>
      </c>
      <c r="D669" s="13" t="str">
        <f>VLOOKUP($A669,業者詳細!$A$4:$Z$10034,8,)</f>
        <v>03-5695-9303</v>
      </c>
      <c r="E669" s="13" t="str">
        <f>VLOOKUP($A669,業者詳細!$A$4:$Z$10034,7,)</f>
        <v>外測</v>
      </c>
      <c r="F669" s="17" t="s">
        <v>1692</v>
      </c>
      <c r="H669" s="22" t="e">
        <f>VLOOKUP($A669,電子入札登録状況!$A$1:$G$10000,6,FALSE)</f>
        <v>#N/A</v>
      </c>
      <c r="I669" s="22" t="e">
        <f>VLOOKUP($A669,電子入札登録状況!$A$1:$G$10000,7,FALSE)</f>
        <v>#N/A</v>
      </c>
    </row>
    <row r="670" spans="1:9" s="4" customFormat="1" ht="18" customHeight="1">
      <c r="A670" s="8" t="s">
        <v>2914</v>
      </c>
      <c r="B670" s="13">
        <f>VLOOKUP($A670,業者詳細!$A$4:$Z$10032,2,)</f>
        <v>3561</v>
      </c>
      <c r="C670" s="14" t="str">
        <f>VLOOKUP($A670,業者詳細!$A$4:$Z$10034,3,)</f>
        <v>株式会社ランド・コンサルタント</v>
      </c>
      <c r="D670" s="13" t="str">
        <f>VLOOKUP($A670,業者詳細!$A$4:$Z$10034,8,)</f>
        <v>03-5974-9744</v>
      </c>
      <c r="E670" s="13" t="str">
        <f>VLOOKUP($A670,業者詳細!$A$4:$Z$10034,7,)</f>
        <v>外測</v>
      </c>
      <c r="F670" s="17" t="s">
        <v>5771</v>
      </c>
      <c r="H670" s="22" t="e">
        <f>VLOOKUP($A670,電子入札登録状況!$A$1:$G$10000,6,FALSE)</f>
        <v>#N/A</v>
      </c>
      <c r="I670" s="22" t="e">
        <f>VLOOKUP($A670,電子入札登録状況!$A$1:$G$10000,7,FALSE)</f>
        <v>#N/A</v>
      </c>
    </row>
    <row r="671" spans="1:9" s="4" customFormat="1" ht="18" customHeight="1">
      <c r="A671" s="8" t="s">
        <v>269</v>
      </c>
      <c r="B671" s="13">
        <f>VLOOKUP($A671,業者詳細!$A$4:$Z$10032,2,)</f>
        <v>255</v>
      </c>
      <c r="C671" s="14" t="str">
        <f>VLOOKUP($A671,業者詳細!$A$4:$Z$10034,3,)</f>
        <v>株式会社ランド測量開発</v>
      </c>
      <c r="D671" s="13" t="str">
        <f>VLOOKUP($A671,業者詳細!$A$4:$Z$10034,8,)</f>
        <v>029-296-3444</v>
      </c>
      <c r="E671" s="13" t="str">
        <f>VLOOKUP($A671,業者詳細!$A$4:$Z$10034,7,)</f>
        <v>内測</v>
      </c>
      <c r="F671" s="17" t="s">
        <v>815</v>
      </c>
      <c r="H671" s="22"/>
      <c r="I671" s="22"/>
    </row>
    <row r="672" spans="1:9" s="4" customFormat="1" ht="18" customHeight="1">
      <c r="A672" s="8" t="s">
        <v>2581</v>
      </c>
      <c r="B672" s="13">
        <f>VLOOKUP($A672,業者詳細!$A$4:$Z$10032,2,)</f>
        <v>662</v>
      </c>
      <c r="C672" s="14" t="str">
        <f>VLOOKUP($A672,業者詳細!$A$4:$Z$10034,3,)</f>
        <v>ランドブレイン株式会社</v>
      </c>
      <c r="D672" s="13" t="str">
        <f>VLOOKUP($A672,業者詳細!$A$4:$Z$10034,8,)</f>
        <v>03-3263-3811</v>
      </c>
      <c r="E672" s="13" t="str">
        <f>VLOOKUP($A672,業者詳細!$A$4:$Z$10034,7,)</f>
        <v>外測</v>
      </c>
      <c r="F672" s="17" t="s">
        <v>1100</v>
      </c>
      <c r="H672" s="22" t="str">
        <f>VLOOKUP($A672,電子入札登録状況!$A$1:$G$10000,6,FALSE)</f>
        <v>○</v>
      </c>
      <c r="I672" s="22">
        <f>VLOOKUP($A672,電子入札登録状況!$A$1:$G$10000,7,FALSE)</f>
        <v>769</v>
      </c>
    </row>
    <row r="673" spans="1:9" ht="18" customHeight="1">
      <c r="A673" s="7"/>
      <c r="B673" s="12"/>
      <c r="C673" s="12"/>
      <c r="D673" s="12"/>
      <c r="E673" s="12"/>
      <c r="F673" s="16" t="s">
        <v>5378</v>
      </c>
    </row>
    <row r="674" spans="1:9" s="4" customFormat="1" ht="18" customHeight="1">
      <c r="A674" s="8" t="s">
        <v>3106</v>
      </c>
      <c r="B674" s="13">
        <f>VLOOKUP($A674,業者詳細!$A$4:$Z$10032,2,)</f>
        <v>355</v>
      </c>
      <c r="C674" s="14" t="str">
        <f>VLOOKUP($A674,業者詳細!$A$4:$Z$10034,3,)</f>
        <v>株式会社ＬＰ常陸大宮営業所</v>
      </c>
      <c r="D674" s="13" t="str">
        <f>VLOOKUP($A674,業者詳細!$A$4:$Z$10034,8,)</f>
        <v>0295-52-4637</v>
      </c>
      <c r="E674" s="13" t="str">
        <f>VLOOKUP($A674,業者詳細!$A$4:$Z$10034,7,)</f>
        <v>市測</v>
      </c>
      <c r="F674" s="17" t="s">
        <v>3676</v>
      </c>
      <c r="H674" s="22" t="str">
        <f>VLOOKUP($A674,電子入札登録状況!$A$1:$G$10000,6,FALSE)</f>
        <v>○</v>
      </c>
      <c r="I674" s="22">
        <f>VLOOKUP($A674,電子入札登録状況!$A$1:$G$10000,7,FALSE)</f>
        <v>91</v>
      </c>
    </row>
    <row r="675" spans="1:9" s="4" customFormat="1" ht="18" customHeight="1">
      <c r="A675" s="8" t="s">
        <v>3945</v>
      </c>
      <c r="B675" s="13">
        <f>VLOOKUP($A675,業者詳細!$A$4:$Z$10032,2,)</f>
        <v>2575</v>
      </c>
      <c r="C675" s="14" t="str">
        <f>VLOOKUP($A675,業者詳細!$A$4:$Z$10034,3,)</f>
        <v>株式会社流通研究所</v>
      </c>
      <c r="D675" s="13" t="str">
        <f>VLOOKUP($A675,業者詳細!$A$4:$Z$10034,8,)</f>
        <v>046-295-0831</v>
      </c>
      <c r="E675" s="13" t="str">
        <f>VLOOKUP($A675,業者詳細!$A$4:$Z$10034,7,)</f>
        <v>外測</v>
      </c>
      <c r="F675" s="17" t="s">
        <v>5555</v>
      </c>
      <c r="H675" s="22" t="e">
        <f>VLOOKUP($A675,電子入札登録状況!$A$1:$G$10000,6,FALSE)</f>
        <v>#N/A</v>
      </c>
      <c r="I675" s="22" t="e">
        <f>VLOOKUP($A675,電子入札登録状況!$A$1:$G$10000,7,FALSE)</f>
        <v>#N/A</v>
      </c>
    </row>
    <row r="676" spans="1:9" s="4" customFormat="1" ht="18" customHeight="1">
      <c r="A676" s="8" t="s">
        <v>2996</v>
      </c>
      <c r="B676" s="13">
        <f>VLOOKUP($A676,業者詳細!$A$4:$Z$10032,2,)</f>
        <v>492</v>
      </c>
      <c r="C676" s="14" t="str">
        <f>VLOOKUP($A676,業者詳細!$A$4:$Z$10034,3,)</f>
        <v>有限会社龍道技術サービス</v>
      </c>
      <c r="D676" s="13" t="str">
        <f>VLOOKUP($A676,業者詳細!$A$4:$Z$10034,8,)</f>
        <v>0296-37-2828</v>
      </c>
      <c r="E676" s="13" t="str">
        <f>VLOOKUP($A676,業者詳細!$A$4:$Z$10034,7,)</f>
        <v>内測</v>
      </c>
      <c r="F676" s="17" t="s">
        <v>3032</v>
      </c>
      <c r="H676" s="22" t="e">
        <f>VLOOKUP($A676,電子入札登録状況!$A$1:$G$10000,6,FALSE)</f>
        <v>#N/A</v>
      </c>
      <c r="I676" s="22" t="e">
        <f>VLOOKUP($A676,電子入札登録状況!$A$1:$G$10000,7,FALSE)</f>
        <v>#N/A</v>
      </c>
    </row>
    <row r="677" spans="1:9" ht="18" customHeight="1">
      <c r="A677" s="8" t="s">
        <v>5627</v>
      </c>
      <c r="B677" s="13">
        <f>VLOOKUP($A677,業者詳細!$A$4:$Z$10032,2,)</f>
        <v>2594</v>
      </c>
      <c r="C677" s="14" t="str">
        <f>VLOOKUP($A677,業者詳細!$A$4:$Z$10034,3,)</f>
        <v>株式会社緑景東京事務所</v>
      </c>
      <c r="D677" s="13" t="str">
        <f>VLOOKUP($A677,業者詳細!$A$4:$Z$10034,8,)</f>
        <v>03-5816-1361</v>
      </c>
      <c r="E677" s="13" t="str">
        <f>VLOOKUP($A677,業者詳細!$A$4:$Z$10034,7,)</f>
        <v>外測</v>
      </c>
      <c r="F677" s="17" t="s">
        <v>1887</v>
      </c>
      <c r="G677" s="4"/>
      <c r="H677" s="22" t="e">
        <f>VLOOKUP($A677,電子入札登録状況!$A$1:$G$10000,6,FALSE)</f>
        <v>#N/A</v>
      </c>
      <c r="I677" s="22" t="e">
        <f>VLOOKUP($A677,電子入札登録状況!$A$1:$G$10000,7,FALSE)</f>
        <v>#N/A</v>
      </c>
    </row>
    <row r="678" spans="1:9" ht="18" customHeight="1">
      <c r="A678" s="7"/>
      <c r="B678" s="12"/>
      <c r="C678" s="12"/>
      <c r="D678" s="12"/>
      <c r="E678" s="12"/>
      <c r="F678" s="16" t="s">
        <v>5803</v>
      </c>
    </row>
    <row r="679" spans="1:9" s="4" customFormat="1" ht="18" customHeight="1">
      <c r="A679" s="8" t="s">
        <v>410</v>
      </c>
      <c r="B679" s="13">
        <f>VLOOKUP($A679,業者詳細!$A$4:$Z$10032,2,)</f>
        <v>819</v>
      </c>
      <c r="C679" s="14" t="str">
        <f>VLOOKUP($A679,業者詳細!$A$4:$Z$10034,3,)</f>
        <v>株式会社類設計室東京設計室</v>
      </c>
      <c r="D679" s="13" t="str">
        <f>VLOOKUP($A679,業者詳細!$A$4:$Z$10034,8,)</f>
        <v>03-5713-1010</v>
      </c>
      <c r="E679" s="13" t="str">
        <f>VLOOKUP($A679,業者詳細!$A$4:$Z$10034,7,)</f>
        <v>外測</v>
      </c>
      <c r="F679" s="17" t="s">
        <v>1060</v>
      </c>
      <c r="H679" s="22" t="e">
        <f>VLOOKUP($A679,電子入札登録状況!$A$1:$G$10000,6,FALSE)</f>
        <v>#N/A</v>
      </c>
      <c r="I679" s="22" t="e">
        <f>VLOOKUP($A679,電子入札登録状況!$A$1:$G$10000,7,FALSE)</f>
        <v>#N/A</v>
      </c>
    </row>
    <row r="680" spans="1:9" ht="18" customHeight="1">
      <c r="A680" s="7"/>
      <c r="B680" s="12"/>
      <c r="C680" s="12"/>
      <c r="D680" s="12"/>
      <c r="E680" s="12"/>
      <c r="F680" s="16" t="s">
        <v>2106</v>
      </c>
    </row>
    <row r="681" spans="1:9" s="4" customFormat="1" ht="18" customHeight="1">
      <c r="A681" s="8" t="s">
        <v>3518</v>
      </c>
      <c r="B681" s="13">
        <f>VLOOKUP($A681,業者詳細!$A$4:$Z$10032,2,)</f>
        <v>766</v>
      </c>
      <c r="C681" s="14" t="str">
        <f>VLOOKUP($A681,業者詳細!$A$4:$Z$10034,3,)</f>
        <v>株式会社レーモンド設計事務所</v>
      </c>
      <c r="D681" s="13" t="str">
        <f>VLOOKUP($A681,業者詳細!$A$4:$Z$10034,8,)</f>
        <v>03-5453-3111</v>
      </c>
      <c r="E681" s="13" t="str">
        <f>VLOOKUP($A681,業者詳細!$A$4:$Z$10034,7,)</f>
        <v>外測</v>
      </c>
      <c r="F681" s="17" t="s">
        <v>2648</v>
      </c>
      <c r="H681" s="22" t="e">
        <f>VLOOKUP($A681,電子入札登録状況!$A$1:$G$10000,6,FALSE)</f>
        <v>#N/A</v>
      </c>
      <c r="I681" s="22" t="e">
        <f>VLOOKUP($A681,電子入札登録状況!$A$1:$G$10000,7,FALSE)</f>
        <v>#N/A</v>
      </c>
    </row>
    <row r="682" spans="1:9" ht="18" customHeight="1">
      <c r="A682" s="7"/>
      <c r="B682" s="12"/>
      <c r="C682" s="12"/>
      <c r="D682" s="12"/>
      <c r="E682" s="12"/>
      <c r="F682" s="16" t="s">
        <v>3455</v>
      </c>
    </row>
    <row r="683" spans="1:9" s="4" customFormat="1" ht="18" customHeight="1">
      <c r="A683" s="8" t="s">
        <v>2788</v>
      </c>
      <c r="B683" s="13">
        <f>VLOOKUP($A683,業者詳細!$A$4:$Z$10032,2,)</f>
        <v>670</v>
      </c>
      <c r="C683" s="14" t="str">
        <f>VLOOKUP($A683,業者詳細!$A$4:$Z$10034,3,)</f>
        <v>若鈴コンサルタンツ株式会社東京支店</v>
      </c>
      <c r="D683" s="13" t="str">
        <f>VLOOKUP($A683,業者詳細!$A$4:$Z$10034,8,)</f>
        <v>03-3981-4136</v>
      </c>
      <c r="E683" s="13" t="str">
        <f>VLOOKUP($A683,業者詳細!$A$4:$Z$10034,7,)</f>
        <v>外測</v>
      </c>
      <c r="F683" s="17" t="s">
        <v>2926</v>
      </c>
      <c r="G683" s="2"/>
      <c r="H683" s="22" t="e">
        <f>VLOOKUP($A683,電子入札登録状況!$A$1:$G$10000,6,FALSE)</f>
        <v>#N/A</v>
      </c>
      <c r="I683" s="22" t="e">
        <f>VLOOKUP($A683,電子入札登録状況!$A$1:$G$10000,7,FALSE)</f>
        <v>#N/A</v>
      </c>
    </row>
    <row r="684" spans="1:9" s="4" customFormat="1" ht="18" customHeight="1">
      <c r="A684" s="8" t="s">
        <v>3089</v>
      </c>
      <c r="B684" s="13">
        <f>VLOOKUP($A684,業者詳細!$A$4:$Z$10032,2,)</f>
        <v>295</v>
      </c>
      <c r="C684" s="14" t="str">
        <f>VLOOKUP($A684,業者詳細!$A$4:$Z$10034,3,)</f>
        <v>株式会社若柳建築事務所</v>
      </c>
      <c r="D684" s="13" t="str">
        <f>VLOOKUP($A684,業者詳細!$A$4:$Z$10034,8,)</f>
        <v>029-886-8034</v>
      </c>
      <c r="E684" s="13" t="str">
        <f>VLOOKUP($A684,業者詳細!$A$4:$Z$10034,7,)</f>
        <v>内測</v>
      </c>
      <c r="F684" s="17" t="s">
        <v>2963</v>
      </c>
      <c r="G684" s="2"/>
      <c r="H684" s="22" t="str">
        <f>VLOOKUP($A684,電子入札登録状況!$A$1:$G$10000,6,FALSE)</f>
        <v>○</v>
      </c>
      <c r="I684" s="22">
        <f>VLOOKUP($A684,電子入札登録状況!$A$1:$G$10000,7,FALSE)</f>
        <v>681</v>
      </c>
    </row>
    <row r="685" spans="1:9" ht="18" customHeight="1">
      <c r="A685" s="8" t="s">
        <v>3941</v>
      </c>
      <c r="B685" s="13">
        <f>VLOOKUP($A685,業者詳細!$A$4:$Z$10032,2,)</f>
        <v>48</v>
      </c>
      <c r="C685" s="14" t="str">
        <f>VLOOKUP($A685,業者詳細!$A$4:$Z$10034,3,)</f>
        <v>株式会社和田建築設計事務所</v>
      </c>
      <c r="D685" s="13" t="str">
        <f>VLOOKUP($A685,業者詳細!$A$4:$Z$10034,8,)</f>
        <v>029-253-2501</v>
      </c>
      <c r="E685" s="13" t="str">
        <f>VLOOKUP($A685,業者詳細!$A$4:$Z$10034,7,)</f>
        <v>内測</v>
      </c>
      <c r="F685" s="17" t="s">
        <v>3330</v>
      </c>
      <c r="G685" s="4"/>
      <c r="H685" s="22" t="e">
        <f>VLOOKUP($A685,電子入札登録状況!$A$1:$G$10000,6,FALSE)</f>
        <v>#N/A</v>
      </c>
      <c r="I685" s="22" t="e">
        <f>VLOOKUP($A685,電子入札登録状況!$A$1:$G$10000,7,FALSE)</f>
        <v>#N/A</v>
      </c>
    </row>
  </sheetData>
  <autoFilter ref="A1:I685"/>
  <phoneticPr fontId="4"/>
  <pageMargins left="0.70866141732283461" right="0.70866141732283461" top="0.74803149606299213" bottom="0.74803149606299213" header="0.31496062992125984" footer="0.31496062992125984"/>
  <pageSetup paperSize="9" scale="93" fitToWidth="1" fitToHeight="0" orientation="portrait" usePrinterDefaults="1" horizontalDpi="1200" verticalDpi="1200" r:id="rId1"/>
  <rowBreaks count="14" manualBreakCount="14">
    <brk id="46" max="5" man="1"/>
    <brk id="92" max="5" man="1"/>
    <brk id="138" max="5" man="1"/>
    <brk id="184" max="5" man="1"/>
    <brk id="230" max="5" man="1"/>
    <brk id="276" max="5" man="1"/>
    <brk id="322" max="5" man="1"/>
    <brk id="368" max="5" man="1"/>
    <brk id="414" max="5" man="1"/>
    <brk id="460" max="5" man="1"/>
    <brk id="506" max="5" man="1"/>
    <brk id="552" max="5" man="1"/>
    <brk id="598" max="5" man="1"/>
    <brk id="644"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AC1526"/>
  <sheetViews>
    <sheetView tabSelected="1" zoomScale="85" zoomScaleNormal="85" workbookViewId="0">
      <pane xSplit="2" ySplit="3" topLeftCell="C4" activePane="bottomRight" state="frozen"/>
      <selection pane="topRight"/>
      <selection pane="bottomLeft"/>
      <selection pane="bottomRight" activeCell="C55" sqref="C55"/>
    </sheetView>
  </sheetViews>
  <sheetFormatPr defaultColWidth="10.5546875" defaultRowHeight="18" customHeight="1"/>
  <cols>
    <col min="1" max="2" width="9.109375" style="23" customWidth="1"/>
    <col min="3" max="3" width="24" style="23" customWidth="1"/>
    <col min="4" max="5" width="12.6640625" style="23" customWidth="1"/>
    <col min="6" max="6" width="26.33203125" style="23" customWidth="1"/>
    <col min="7" max="7" width="7.6640625" style="23" customWidth="1"/>
    <col min="8" max="9" width="13.6640625" style="23" customWidth="1"/>
    <col min="10" max="10" width="7.5546875" style="24" customWidth="1"/>
    <col min="11" max="15" width="7.5546875" style="23" customWidth="1"/>
    <col min="16" max="16" width="11.6640625" style="25" customWidth="1"/>
    <col min="17" max="17" width="7.6640625" style="26" customWidth="1"/>
    <col min="18" max="20" width="7.6640625" style="23" customWidth="1"/>
    <col min="21" max="21" width="11.6640625" style="25" customWidth="1"/>
    <col min="22" max="23" width="12.6640625" style="23" customWidth="1"/>
    <col min="24" max="24" width="26.33203125" style="23" customWidth="1"/>
    <col min="25" max="25" width="13.6640625" style="23" customWidth="1"/>
    <col min="26" max="26" width="10.33203125" style="23" customWidth="1"/>
    <col min="27" max="27" width="30.6640625" style="23" customWidth="1"/>
    <col min="28" max="29" width="10.5546875" style="24"/>
    <col min="30" max="16384" width="10.5546875" style="23"/>
  </cols>
  <sheetData>
    <row r="1" spans="1:29" s="27" customFormat="1" ht="30" customHeight="1">
      <c r="A1" s="32" t="s">
        <v>5245</v>
      </c>
      <c r="B1" s="32"/>
      <c r="C1" s="32"/>
      <c r="D1" s="32"/>
      <c r="E1" s="32"/>
      <c r="F1" s="32"/>
      <c r="G1" s="32"/>
      <c r="H1" s="32"/>
      <c r="I1" s="32"/>
      <c r="J1" s="32"/>
      <c r="K1" s="32"/>
      <c r="L1" s="32"/>
      <c r="P1" s="93"/>
      <c r="Q1" s="105"/>
      <c r="U1" s="93"/>
      <c r="V1" s="120"/>
      <c r="W1" s="120"/>
      <c r="Y1" s="120"/>
      <c r="Z1" s="120"/>
      <c r="AB1" s="120"/>
      <c r="AC1" s="120"/>
    </row>
    <row r="2" spans="1:29" ht="18" customHeight="1">
      <c r="A2" s="33" t="s">
        <v>2742</v>
      </c>
      <c r="B2" s="42" t="s">
        <v>1411</v>
      </c>
      <c r="C2" s="51" t="s">
        <v>726</v>
      </c>
      <c r="D2" s="63" t="s">
        <v>1409</v>
      </c>
      <c r="E2" s="63"/>
      <c r="F2" s="51" t="s">
        <v>674</v>
      </c>
      <c r="G2" s="51" t="s">
        <v>324</v>
      </c>
      <c r="H2" s="51" t="s">
        <v>880</v>
      </c>
      <c r="I2" s="51" t="s">
        <v>2740</v>
      </c>
      <c r="J2" s="51" t="s">
        <v>1381</v>
      </c>
      <c r="K2" s="63" t="s">
        <v>1433</v>
      </c>
      <c r="L2" s="63"/>
      <c r="M2" s="63" t="s">
        <v>205</v>
      </c>
      <c r="N2" s="63"/>
      <c r="O2" s="63"/>
      <c r="P2" s="94" t="s">
        <v>1029</v>
      </c>
      <c r="Q2" s="63" t="s">
        <v>289</v>
      </c>
      <c r="R2" s="63"/>
      <c r="S2" s="63"/>
      <c r="T2" s="63"/>
      <c r="U2" s="94" t="s">
        <v>967</v>
      </c>
      <c r="V2" s="63" t="s">
        <v>836</v>
      </c>
      <c r="W2" s="63"/>
      <c r="X2" s="51" t="s">
        <v>674</v>
      </c>
      <c r="Y2" s="51" t="s">
        <v>880</v>
      </c>
      <c r="Z2" s="133" t="s">
        <v>1091</v>
      </c>
    </row>
    <row r="3" spans="1:29" ht="18" customHeight="1">
      <c r="A3" s="34"/>
      <c r="B3" s="43"/>
      <c r="C3" s="52"/>
      <c r="D3" s="64"/>
      <c r="E3" s="64"/>
      <c r="F3" s="52"/>
      <c r="G3" s="52"/>
      <c r="H3" s="52"/>
      <c r="I3" s="52"/>
      <c r="J3" s="52"/>
      <c r="K3" s="52" t="s">
        <v>1442</v>
      </c>
      <c r="L3" s="64" t="s">
        <v>736</v>
      </c>
      <c r="M3" s="64" t="s">
        <v>1027</v>
      </c>
      <c r="N3" s="64" t="s">
        <v>1454</v>
      </c>
      <c r="O3" s="64" t="s">
        <v>178</v>
      </c>
      <c r="P3" s="95" t="s">
        <v>942</v>
      </c>
      <c r="Q3" s="106" t="s">
        <v>1470</v>
      </c>
      <c r="R3" s="52" t="s">
        <v>1475</v>
      </c>
      <c r="S3" s="52" t="s">
        <v>1476</v>
      </c>
      <c r="T3" s="52" t="s">
        <v>281</v>
      </c>
      <c r="U3" s="95" t="s">
        <v>942</v>
      </c>
      <c r="V3" s="64"/>
      <c r="W3" s="64"/>
      <c r="X3" s="52"/>
      <c r="Y3" s="52"/>
      <c r="Z3" s="134"/>
      <c r="AB3" s="21" t="s">
        <v>1504</v>
      </c>
      <c r="AC3" s="21" t="s">
        <v>554</v>
      </c>
    </row>
    <row r="4" spans="1:29" ht="18" customHeight="1">
      <c r="A4" s="35" t="s">
        <v>2745</v>
      </c>
      <c r="B4" s="44">
        <v>1</v>
      </c>
      <c r="C4" s="53" t="s">
        <v>3315</v>
      </c>
      <c r="D4" s="65" t="s">
        <v>4172</v>
      </c>
      <c r="E4" s="44" t="s">
        <v>3539</v>
      </c>
      <c r="F4" s="53" t="s">
        <v>4711</v>
      </c>
      <c r="G4" s="11" t="s">
        <v>3679</v>
      </c>
      <c r="H4" s="11" t="s">
        <v>552</v>
      </c>
      <c r="I4" s="11" t="s">
        <v>5198</v>
      </c>
      <c r="J4" s="63" t="s">
        <v>2872</v>
      </c>
      <c r="K4" s="85"/>
      <c r="L4" s="85"/>
      <c r="M4" s="85"/>
      <c r="N4" s="85"/>
      <c r="O4" s="85"/>
      <c r="P4" s="96">
        <v>15181</v>
      </c>
      <c r="Q4" s="107">
        <v>7</v>
      </c>
      <c r="R4" s="85"/>
      <c r="S4" s="85"/>
      <c r="T4" s="85"/>
      <c r="U4" s="119">
        <v>10000</v>
      </c>
      <c r="V4" s="65"/>
      <c r="W4" s="44"/>
      <c r="X4" s="123"/>
      <c r="Y4" s="11"/>
      <c r="Z4" s="15" t="s">
        <v>4530</v>
      </c>
      <c r="AB4" s="24" t="str">
        <f>VLOOKUP($A4,電子入札登録状況!$A$2:$G$501,6,FALSE)</f>
        <v>○</v>
      </c>
      <c r="AC4" s="24">
        <f>VLOOKUP($A4,電子入札登録状況!$A$2:$G$501,7,FALSE)</f>
        <v>734</v>
      </c>
    </row>
    <row r="5" spans="1:29" ht="18" customHeight="1">
      <c r="A5" s="36" t="s">
        <v>1138</v>
      </c>
      <c r="B5" s="45">
        <v>4</v>
      </c>
      <c r="C5" s="54" t="s">
        <v>3302</v>
      </c>
      <c r="D5" s="66" t="s">
        <v>4172</v>
      </c>
      <c r="E5" s="45" t="s">
        <v>1203</v>
      </c>
      <c r="F5" s="54" t="s">
        <v>2391</v>
      </c>
      <c r="G5" s="13" t="s">
        <v>3679</v>
      </c>
      <c r="H5" s="13" t="s">
        <v>4449</v>
      </c>
      <c r="I5" s="13" t="s">
        <v>5197</v>
      </c>
      <c r="J5" s="74" t="s">
        <v>1767</v>
      </c>
      <c r="K5" s="86"/>
      <c r="L5" s="86"/>
      <c r="M5" s="86"/>
      <c r="N5" s="86"/>
      <c r="O5" s="86"/>
      <c r="P5" s="97">
        <v>188215</v>
      </c>
      <c r="Q5" s="108">
        <v>49</v>
      </c>
      <c r="R5" s="86"/>
      <c r="S5" s="86"/>
      <c r="T5" s="86"/>
      <c r="U5" s="98">
        <v>49660</v>
      </c>
      <c r="V5" s="66"/>
      <c r="W5" s="45"/>
      <c r="X5" s="14"/>
      <c r="Y5" s="13"/>
      <c r="Z5" s="135" t="s">
        <v>166</v>
      </c>
      <c r="AB5" s="24" t="str">
        <f>VLOOKUP($A5,電子入札登録状況!$A$2:$G$501,6,FALSE)</f>
        <v>○</v>
      </c>
      <c r="AC5" s="24">
        <f>VLOOKUP($A5,電子入札登録状況!$A$2:$G$501,7,FALSE)</f>
        <v>39</v>
      </c>
    </row>
    <row r="6" spans="1:29" ht="18" customHeight="1">
      <c r="A6" s="36" t="s">
        <v>1138</v>
      </c>
      <c r="B6" s="45">
        <v>4</v>
      </c>
      <c r="C6" s="54" t="s">
        <v>3302</v>
      </c>
      <c r="D6" s="66" t="s">
        <v>4172</v>
      </c>
      <c r="E6" s="45" t="s">
        <v>1203</v>
      </c>
      <c r="F6" s="54" t="s">
        <v>2391</v>
      </c>
      <c r="G6" s="13" t="s">
        <v>3679</v>
      </c>
      <c r="H6" s="13" t="s">
        <v>4449</v>
      </c>
      <c r="I6" s="13" t="s">
        <v>5197</v>
      </c>
      <c r="J6" s="74" t="s">
        <v>1642</v>
      </c>
      <c r="K6" s="86"/>
      <c r="L6" s="86"/>
      <c r="M6" s="86"/>
      <c r="N6" s="86"/>
      <c r="O6" s="86"/>
      <c r="P6" s="97">
        <v>383506</v>
      </c>
      <c r="Q6" s="108">
        <v>49</v>
      </c>
      <c r="R6" s="86"/>
      <c r="S6" s="86"/>
      <c r="T6" s="86"/>
      <c r="U6" s="98">
        <v>49660</v>
      </c>
      <c r="V6" s="66"/>
      <c r="W6" s="45"/>
      <c r="X6" s="14"/>
      <c r="Y6" s="13"/>
      <c r="Z6" s="135" t="s">
        <v>166</v>
      </c>
      <c r="AB6" s="24" t="str">
        <f>VLOOKUP($A6,電子入札登録状況!$A$2:$G$501,6,FALSE)</f>
        <v>○</v>
      </c>
      <c r="AC6" s="24">
        <f>VLOOKUP($A6,電子入札登録状況!$A$2:$G$501,7,FALSE)</f>
        <v>39</v>
      </c>
    </row>
    <row r="7" spans="1:29" ht="18" customHeight="1">
      <c r="A7" s="36" t="s">
        <v>1138</v>
      </c>
      <c r="B7" s="45">
        <v>4</v>
      </c>
      <c r="C7" s="54" t="s">
        <v>3302</v>
      </c>
      <c r="D7" s="66" t="s">
        <v>4172</v>
      </c>
      <c r="E7" s="45" t="s">
        <v>1203</v>
      </c>
      <c r="F7" s="54" t="s">
        <v>2391</v>
      </c>
      <c r="G7" s="13" t="s">
        <v>3679</v>
      </c>
      <c r="H7" s="13" t="s">
        <v>4449</v>
      </c>
      <c r="I7" s="13" t="s">
        <v>5197</v>
      </c>
      <c r="J7" s="74" t="s">
        <v>1980</v>
      </c>
      <c r="K7" s="86"/>
      <c r="L7" s="86"/>
      <c r="M7" s="86"/>
      <c r="N7" s="86"/>
      <c r="O7" s="86"/>
      <c r="P7" s="97">
        <v>0</v>
      </c>
      <c r="Q7" s="108">
        <v>49</v>
      </c>
      <c r="R7" s="86"/>
      <c r="S7" s="86"/>
      <c r="T7" s="86"/>
      <c r="U7" s="98">
        <v>49660</v>
      </c>
      <c r="V7" s="66"/>
      <c r="W7" s="45"/>
      <c r="X7" s="14"/>
      <c r="Y7" s="13"/>
      <c r="Z7" s="135" t="s">
        <v>166</v>
      </c>
      <c r="AB7" s="24" t="str">
        <f>VLOOKUP($A7,電子入札登録状況!$A$2:$G$501,6,FALSE)</f>
        <v>○</v>
      </c>
      <c r="AC7" s="24">
        <f>VLOOKUP($A7,電子入札登録状況!$A$2:$G$501,7,FALSE)</f>
        <v>39</v>
      </c>
    </row>
    <row r="8" spans="1:29" ht="18" customHeight="1">
      <c r="A8" s="36" t="s">
        <v>1138</v>
      </c>
      <c r="B8" s="45">
        <v>4</v>
      </c>
      <c r="C8" s="54" t="s">
        <v>3302</v>
      </c>
      <c r="D8" s="66" t="s">
        <v>4172</v>
      </c>
      <c r="E8" s="45" t="s">
        <v>1203</v>
      </c>
      <c r="F8" s="54" t="s">
        <v>2391</v>
      </c>
      <c r="G8" s="13" t="s">
        <v>3679</v>
      </c>
      <c r="H8" s="13" t="s">
        <v>4449</v>
      </c>
      <c r="I8" s="13" t="s">
        <v>5197</v>
      </c>
      <c r="J8" s="74" t="s">
        <v>558</v>
      </c>
      <c r="K8" s="86"/>
      <c r="L8" s="86"/>
      <c r="M8" s="86"/>
      <c r="N8" s="86"/>
      <c r="O8" s="86"/>
      <c r="P8" s="97">
        <v>34565</v>
      </c>
      <c r="Q8" s="108">
        <v>49</v>
      </c>
      <c r="R8" s="86"/>
      <c r="S8" s="86"/>
      <c r="T8" s="86"/>
      <c r="U8" s="98">
        <v>49660</v>
      </c>
      <c r="V8" s="66"/>
      <c r="W8" s="45"/>
      <c r="X8" s="14"/>
      <c r="Y8" s="13"/>
      <c r="Z8" s="135" t="s">
        <v>166</v>
      </c>
      <c r="AB8" s="24" t="str">
        <f>VLOOKUP($A8,電子入札登録状況!$A$2:$G$501,6,FALSE)</f>
        <v>○</v>
      </c>
      <c r="AC8" s="24">
        <f>VLOOKUP($A8,電子入札登録状況!$A$2:$G$501,7,FALSE)</f>
        <v>39</v>
      </c>
    </row>
    <row r="9" spans="1:29" ht="18" customHeight="1">
      <c r="A9" s="36" t="s">
        <v>2763</v>
      </c>
      <c r="B9" s="45">
        <v>8</v>
      </c>
      <c r="C9" s="54" t="s">
        <v>589</v>
      </c>
      <c r="D9" s="66" t="s">
        <v>4172</v>
      </c>
      <c r="E9" s="45" t="s">
        <v>2121</v>
      </c>
      <c r="F9" s="54" t="s">
        <v>71</v>
      </c>
      <c r="G9" s="13" t="s">
        <v>3679</v>
      </c>
      <c r="H9" s="13" t="s">
        <v>1691</v>
      </c>
      <c r="I9" s="13" t="s">
        <v>4301</v>
      </c>
      <c r="J9" s="74" t="s">
        <v>1767</v>
      </c>
      <c r="K9" s="86"/>
      <c r="L9" s="86"/>
      <c r="M9" s="86"/>
      <c r="N9" s="86"/>
      <c r="O9" s="86"/>
      <c r="P9" s="98">
        <v>188694</v>
      </c>
      <c r="Q9" s="108">
        <v>28</v>
      </c>
      <c r="R9" s="86"/>
      <c r="S9" s="86"/>
      <c r="T9" s="86"/>
      <c r="U9" s="98">
        <v>24000</v>
      </c>
      <c r="V9" s="66"/>
      <c r="W9" s="45"/>
      <c r="X9" s="14"/>
      <c r="Y9" s="13"/>
      <c r="Z9" s="135" t="s">
        <v>1901</v>
      </c>
      <c r="AB9" s="24" t="str">
        <f>VLOOKUP($A9,電子入札登録状況!$A$2:$G$501,6,FALSE)</f>
        <v>○</v>
      </c>
      <c r="AC9" s="24">
        <f>VLOOKUP($A9,電子入札登録状況!$A$2:$G$501,7,FALSE)</f>
        <v>301</v>
      </c>
    </row>
    <row r="10" spans="1:29" ht="18" customHeight="1">
      <c r="A10" s="36" t="s">
        <v>2763</v>
      </c>
      <c r="B10" s="45">
        <v>8</v>
      </c>
      <c r="C10" s="54" t="s">
        <v>589</v>
      </c>
      <c r="D10" s="66" t="s">
        <v>4172</v>
      </c>
      <c r="E10" s="45" t="s">
        <v>2121</v>
      </c>
      <c r="F10" s="54" t="s">
        <v>71</v>
      </c>
      <c r="G10" s="13" t="s">
        <v>3679</v>
      </c>
      <c r="H10" s="13" t="s">
        <v>1691</v>
      </c>
      <c r="I10" s="13" t="s">
        <v>4301</v>
      </c>
      <c r="J10" s="74" t="s">
        <v>1642</v>
      </c>
      <c r="K10" s="86"/>
      <c r="L10" s="86"/>
      <c r="M10" s="86"/>
      <c r="N10" s="86"/>
      <c r="O10" s="86"/>
      <c r="P10" s="98">
        <v>165792</v>
      </c>
      <c r="Q10" s="108">
        <v>28</v>
      </c>
      <c r="R10" s="86"/>
      <c r="S10" s="86"/>
      <c r="T10" s="86"/>
      <c r="U10" s="98">
        <v>24000</v>
      </c>
      <c r="V10" s="66"/>
      <c r="W10" s="45"/>
      <c r="X10" s="14"/>
      <c r="Y10" s="13"/>
      <c r="Z10" s="135" t="s">
        <v>1901</v>
      </c>
      <c r="AB10" s="24" t="str">
        <f>VLOOKUP($A10,電子入札登録状況!$A$2:$G$501,6,FALSE)</f>
        <v>○</v>
      </c>
      <c r="AC10" s="24">
        <f>VLOOKUP($A10,電子入札登録状況!$A$2:$G$501,7,FALSE)</f>
        <v>301</v>
      </c>
    </row>
    <row r="11" spans="1:29" ht="18" customHeight="1">
      <c r="A11" s="36" t="s">
        <v>2763</v>
      </c>
      <c r="B11" s="45">
        <v>8</v>
      </c>
      <c r="C11" s="54" t="s">
        <v>589</v>
      </c>
      <c r="D11" s="66" t="s">
        <v>4172</v>
      </c>
      <c r="E11" s="45" t="s">
        <v>2121</v>
      </c>
      <c r="F11" s="54" t="s">
        <v>71</v>
      </c>
      <c r="G11" s="13" t="s">
        <v>3679</v>
      </c>
      <c r="H11" s="13" t="s">
        <v>1691</v>
      </c>
      <c r="I11" s="13" t="s">
        <v>4301</v>
      </c>
      <c r="J11" s="74" t="s">
        <v>1980</v>
      </c>
      <c r="K11" s="86"/>
      <c r="L11" s="86"/>
      <c r="M11" s="86"/>
      <c r="N11" s="86"/>
      <c r="O11" s="86"/>
      <c r="P11" s="98">
        <v>147698</v>
      </c>
      <c r="Q11" s="108">
        <v>28</v>
      </c>
      <c r="R11" s="86"/>
      <c r="S11" s="86"/>
      <c r="T11" s="86"/>
      <c r="U11" s="98">
        <v>24000</v>
      </c>
      <c r="V11" s="66"/>
      <c r="W11" s="45"/>
      <c r="X11" s="14"/>
      <c r="Y11" s="13"/>
      <c r="Z11" s="135" t="s">
        <v>1901</v>
      </c>
      <c r="AB11" s="24" t="str">
        <f>VLOOKUP($A11,電子入札登録状況!$A$2:$G$501,6,FALSE)</f>
        <v>○</v>
      </c>
      <c r="AC11" s="24">
        <f>VLOOKUP($A11,電子入札登録状況!$A$2:$G$501,7,FALSE)</f>
        <v>301</v>
      </c>
    </row>
    <row r="12" spans="1:29" ht="18" customHeight="1">
      <c r="A12" s="36" t="s">
        <v>2763</v>
      </c>
      <c r="B12" s="45">
        <v>8</v>
      </c>
      <c r="C12" s="54" t="s">
        <v>589</v>
      </c>
      <c r="D12" s="66" t="s">
        <v>4172</v>
      </c>
      <c r="E12" s="45" t="s">
        <v>2121</v>
      </c>
      <c r="F12" s="54" t="s">
        <v>71</v>
      </c>
      <c r="G12" s="13" t="s">
        <v>3679</v>
      </c>
      <c r="H12" s="13" t="s">
        <v>1691</v>
      </c>
      <c r="I12" s="13" t="s">
        <v>4301</v>
      </c>
      <c r="J12" s="74" t="s">
        <v>558</v>
      </c>
      <c r="K12" s="86"/>
      <c r="L12" s="86"/>
      <c r="M12" s="86"/>
      <c r="N12" s="86"/>
      <c r="O12" s="86"/>
      <c r="P12" s="98">
        <v>10770</v>
      </c>
      <c r="Q12" s="108">
        <v>28</v>
      </c>
      <c r="R12" s="89"/>
      <c r="S12" s="89"/>
      <c r="T12" s="89"/>
      <c r="U12" s="98">
        <v>24000</v>
      </c>
      <c r="V12" s="66"/>
      <c r="W12" s="45"/>
      <c r="X12" s="14"/>
      <c r="Y12" s="13"/>
      <c r="Z12" s="135" t="s">
        <v>1901</v>
      </c>
      <c r="AB12" s="24" t="str">
        <f>VLOOKUP($A12,電子入札登録状況!$A$2:$G$501,6,FALSE)</f>
        <v>○</v>
      </c>
      <c r="AC12" s="24">
        <f>VLOOKUP($A12,電子入札登録状況!$A$2:$G$501,7,FALSE)</f>
        <v>301</v>
      </c>
    </row>
    <row r="13" spans="1:29" ht="18" customHeight="1">
      <c r="A13" s="36" t="s">
        <v>1102</v>
      </c>
      <c r="B13" s="45">
        <v>9</v>
      </c>
      <c r="C13" s="54" t="s">
        <v>4414</v>
      </c>
      <c r="D13" s="66" t="s">
        <v>4172</v>
      </c>
      <c r="E13" s="45" t="s">
        <v>5416</v>
      </c>
      <c r="F13" s="54" t="s">
        <v>2705</v>
      </c>
      <c r="G13" s="13" t="s">
        <v>3679</v>
      </c>
      <c r="H13" s="13" t="s">
        <v>3837</v>
      </c>
      <c r="I13" s="13" t="s">
        <v>3257</v>
      </c>
      <c r="J13" s="74" t="s">
        <v>1767</v>
      </c>
      <c r="K13" s="86"/>
      <c r="L13" s="86"/>
      <c r="M13" s="86"/>
      <c r="N13" s="86"/>
      <c r="O13" s="86"/>
      <c r="P13" s="97">
        <v>185844</v>
      </c>
      <c r="Q13" s="108">
        <v>25</v>
      </c>
      <c r="R13" s="89"/>
      <c r="S13" s="89"/>
      <c r="T13" s="89"/>
      <c r="U13" s="98">
        <v>45000</v>
      </c>
      <c r="V13" s="66"/>
      <c r="W13" s="45"/>
      <c r="X13" s="14"/>
      <c r="Y13" s="13"/>
      <c r="Z13" s="135" t="s">
        <v>5469</v>
      </c>
      <c r="AB13" s="24" t="e">
        <f>VLOOKUP($A13,電子入札登録状況!$A$2:$G$501,6,FALSE)</f>
        <v>#N/A</v>
      </c>
      <c r="AC13" s="24" t="e">
        <f>VLOOKUP($A13,電子入札登録状況!$A$2:$G$501,7,FALSE)</f>
        <v>#N/A</v>
      </c>
    </row>
    <row r="14" spans="1:29" ht="18" customHeight="1">
      <c r="A14" s="36" t="s">
        <v>1102</v>
      </c>
      <c r="B14" s="45">
        <v>9</v>
      </c>
      <c r="C14" s="54" t="s">
        <v>4414</v>
      </c>
      <c r="D14" s="66" t="s">
        <v>4172</v>
      </c>
      <c r="E14" s="45" t="s">
        <v>5416</v>
      </c>
      <c r="F14" s="54" t="s">
        <v>2705</v>
      </c>
      <c r="G14" s="13" t="s">
        <v>3679</v>
      </c>
      <c r="H14" s="13" t="s">
        <v>3837</v>
      </c>
      <c r="I14" s="13" t="s">
        <v>3257</v>
      </c>
      <c r="J14" s="74" t="s">
        <v>1642</v>
      </c>
      <c r="K14" s="86"/>
      <c r="L14" s="86"/>
      <c r="M14" s="86"/>
      <c r="N14" s="86"/>
      <c r="O14" s="86"/>
      <c r="P14" s="98">
        <v>68261</v>
      </c>
      <c r="Q14" s="108">
        <v>25</v>
      </c>
      <c r="R14" s="89"/>
      <c r="S14" s="89"/>
      <c r="T14" s="89"/>
      <c r="U14" s="98">
        <v>45000</v>
      </c>
      <c r="V14" s="66"/>
      <c r="W14" s="45"/>
      <c r="X14" s="14"/>
      <c r="Y14" s="13"/>
      <c r="Z14" s="135" t="s">
        <v>5469</v>
      </c>
      <c r="AB14" s="24" t="e">
        <f>VLOOKUP($A14,電子入札登録状況!$A$2:$G$501,6,FALSE)</f>
        <v>#N/A</v>
      </c>
      <c r="AC14" s="24" t="e">
        <f>VLOOKUP($A14,電子入札登録状況!$A$2:$G$501,7,FALSE)</f>
        <v>#N/A</v>
      </c>
    </row>
    <row r="15" spans="1:29" ht="18" customHeight="1">
      <c r="A15" s="36" t="s">
        <v>1102</v>
      </c>
      <c r="B15" s="45">
        <v>9</v>
      </c>
      <c r="C15" s="54" t="s">
        <v>4414</v>
      </c>
      <c r="D15" s="66" t="s">
        <v>4172</v>
      </c>
      <c r="E15" s="45" t="s">
        <v>5416</v>
      </c>
      <c r="F15" s="54" t="s">
        <v>2705</v>
      </c>
      <c r="G15" s="13" t="s">
        <v>3679</v>
      </c>
      <c r="H15" s="13" t="s">
        <v>3837</v>
      </c>
      <c r="I15" s="13" t="s">
        <v>3257</v>
      </c>
      <c r="J15" s="74" t="s">
        <v>1980</v>
      </c>
      <c r="K15" s="86"/>
      <c r="L15" s="86"/>
      <c r="M15" s="86"/>
      <c r="N15" s="86"/>
      <c r="O15" s="86"/>
      <c r="P15" s="98">
        <v>0</v>
      </c>
      <c r="Q15" s="108">
        <v>25</v>
      </c>
      <c r="R15" s="89"/>
      <c r="S15" s="89"/>
      <c r="T15" s="89"/>
      <c r="U15" s="98">
        <v>45000</v>
      </c>
      <c r="V15" s="66"/>
      <c r="W15" s="45"/>
      <c r="X15" s="14"/>
      <c r="Y15" s="13"/>
      <c r="Z15" s="135" t="s">
        <v>5469</v>
      </c>
      <c r="AB15" s="24" t="e">
        <f>VLOOKUP($A15,電子入札登録状況!$A$2:$G$501,6,FALSE)</f>
        <v>#N/A</v>
      </c>
      <c r="AC15" s="24" t="e">
        <f>VLOOKUP($A15,電子入札登録状況!$A$2:$G$501,7,FALSE)</f>
        <v>#N/A</v>
      </c>
    </row>
    <row r="16" spans="1:29" ht="18" customHeight="1">
      <c r="A16" s="36" t="s">
        <v>1102</v>
      </c>
      <c r="B16" s="45">
        <v>9</v>
      </c>
      <c r="C16" s="54" t="s">
        <v>4414</v>
      </c>
      <c r="D16" s="66" t="s">
        <v>4172</v>
      </c>
      <c r="E16" s="45" t="s">
        <v>5416</v>
      </c>
      <c r="F16" s="54" t="s">
        <v>2705</v>
      </c>
      <c r="G16" s="13" t="s">
        <v>3679</v>
      </c>
      <c r="H16" s="13" t="s">
        <v>3837</v>
      </c>
      <c r="I16" s="13" t="s">
        <v>3257</v>
      </c>
      <c r="J16" s="74" t="s">
        <v>558</v>
      </c>
      <c r="K16" s="86"/>
      <c r="L16" s="86"/>
      <c r="M16" s="86"/>
      <c r="N16" s="86"/>
      <c r="O16" s="86"/>
      <c r="P16" s="98">
        <v>24838</v>
      </c>
      <c r="Q16" s="108">
        <v>25</v>
      </c>
      <c r="R16" s="89"/>
      <c r="S16" s="89"/>
      <c r="T16" s="89"/>
      <c r="U16" s="98">
        <v>45000</v>
      </c>
      <c r="V16" s="66"/>
      <c r="W16" s="45"/>
      <c r="X16" s="14"/>
      <c r="Y16" s="13"/>
      <c r="Z16" s="135" t="s">
        <v>5469</v>
      </c>
      <c r="AB16" s="24" t="e">
        <f>VLOOKUP($A16,電子入札登録状況!$A$2:$G$501,6,FALSE)</f>
        <v>#N/A</v>
      </c>
      <c r="AC16" s="24" t="e">
        <f>VLOOKUP($A16,電子入札登録状況!$A$2:$G$501,7,FALSE)</f>
        <v>#N/A</v>
      </c>
    </row>
    <row r="17" spans="1:29" ht="18" customHeight="1">
      <c r="A17" s="36" t="s">
        <v>90</v>
      </c>
      <c r="B17" s="45">
        <v>10</v>
      </c>
      <c r="C17" s="54" t="s">
        <v>4224</v>
      </c>
      <c r="D17" s="66" t="s">
        <v>4172</v>
      </c>
      <c r="E17" s="45" t="s">
        <v>4267</v>
      </c>
      <c r="F17" s="54" t="s">
        <v>4710</v>
      </c>
      <c r="G17" s="13" t="s">
        <v>3679</v>
      </c>
      <c r="H17" s="13" t="s">
        <v>137</v>
      </c>
      <c r="I17" s="13" t="s">
        <v>5196</v>
      </c>
      <c r="J17" s="74" t="s">
        <v>1767</v>
      </c>
      <c r="K17" s="86"/>
      <c r="L17" s="86"/>
      <c r="M17" s="86"/>
      <c r="N17" s="86"/>
      <c r="O17" s="86"/>
      <c r="P17" s="98">
        <v>89679</v>
      </c>
      <c r="Q17" s="108">
        <v>15</v>
      </c>
      <c r="R17" s="89"/>
      <c r="S17" s="89"/>
      <c r="T17" s="89"/>
      <c r="U17" s="98">
        <v>30000</v>
      </c>
      <c r="V17" s="66"/>
      <c r="W17" s="45"/>
      <c r="X17" s="14"/>
      <c r="Y17" s="13"/>
      <c r="Z17" s="135" t="s">
        <v>3728</v>
      </c>
      <c r="AB17" s="24" t="e">
        <f>VLOOKUP($A17,電子入札登録状況!$A$2:$G$501,6,FALSE)</f>
        <v>#N/A</v>
      </c>
      <c r="AC17" s="24" t="e">
        <f>VLOOKUP($A17,電子入札登録状況!$A$2:$G$501,7,FALSE)</f>
        <v>#N/A</v>
      </c>
    </row>
    <row r="18" spans="1:29" ht="18" customHeight="1">
      <c r="A18" s="36" t="s">
        <v>90</v>
      </c>
      <c r="B18" s="45">
        <v>10</v>
      </c>
      <c r="C18" s="54" t="s">
        <v>4224</v>
      </c>
      <c r="D18" s="66" t="s">
        <v>4172</v>
      </c>
      <c r="E18" s="45" t="s">
        <v>4267</v>
      </c>
      <c r="F18" s="54" t="s">
        <v>4710</v>
      </c>
      <c r="G18" s="13" t="s">
        <v>3679</v>
      </c>
      <c r="H18" s="13" t="s">
        <v>137</v>
      </c>
      <c r="I18" s="13" t="s">
        <v>5196</v>
      </c>
      <c r="J18" s="74" t="s">
        <v>1642</v>
      </c>
      <c r="K18" s="86"/>
      <c r="L18" s="86"/>
      <c r="M18" s="86"/>
      <c r="N18" s="86"/>
      <c r="O18" s="86"/>
      <c r="P18" s="98">
        <v>35600</v>
      </c>
      <c r="Q18" s="108">
        <v>15</v>
      </c>
      <c r="R18" s="89"/>
      <c r="S18" s="89"/>
      <c r="T18" s="89"/>
      <c r="U18" s="98">
        <v>30000</v>
      </c>
      <c r="V18" s="66"/>
      <c r="W18" s="45"/>
      <c r="X18" s="14"/>
      <c r="Y18" s="13"/>
      <c r="Z18" s="135" t="s">
        <v>3728</v>
      </c>
      <c r="AB18" s="24" t="e">
        <f>VLOOKUP($A18,電子入札登録状況!$A$2:$G$501,6,FALSE)</f>
        <v>#N/A</v>
      </c>
      <c r="AC18" s="24" t="e">
        <f>VLOOKUP($A18,電子入札登録状況!$A$2:$G$501,7,FALSE)</f>
        <v>#N/A</v>
      </c>
    </row>
    <row r="19" spans="1:29" ht="18" customHeight="1">
      <c r="A19" s="36" t="s">
        <v>90</v>
      </c>
      <c r="B19" s="45">
        <v>10</v>
      </c>
      <c r="C19" s="54" t="s">
        <v>4224</v>
      </c>
      <c r="D19" s="66" t="s">
        <v>4172</v>
      </c>
      <c r="E19" s="45" t="s">
        <v>4267</v>
      </c>
      <c r="F19" s="54" t="s">
        <v>4710</v>
      </c>
      <c r="G19" s="13" t="s">
        <v>3679</v>
      </c>
      <c r="H19" s="13" t="s">
        <v>137</v>
      </c>
      <c r="I19" s="13" t="s">
        <v>5196</v>
      </c>
      <c r="J19" s="74" t="s">
        <v>2872</v>
      </c>
      <c r="K19" s="86"/>
      <c r="L19" s="86"/>
      <c r="M19" s="86"/>
      <c r="N19" s="86"/>
      <c r="O19" s="86"/>
      <c r="P19" s="98">
        <v>4430</v>
      </c>
      <c r="Q19" s="108">
        <v>15</v>
      </c>
      <c r="R19" s="89"/>
      <c r="S19" s="89"/>
      <c r="T19" s="89"/>
      <c r="U19" s="98">
        <v>30000</v>
      </c>
      <c r="V19" s="66"/>
      <c r="W19" s="45"/>
      <c r="X19" s="14"/>
      <c r="Y19" s="13"/>
      <c r="Z19" s="135" t="s">
        <v>3728</v>
      </c>
      <c r="AB19" s="24" t="e">
        <f>VLOOKUP($A19,電子入札登録状況!$A$2:$G$501,6,FALSE)</f>
        <v>#N/A</v>
      </c>
      <c r="AC19" s="24" t="e">
        <f>VLOOKUP($A19,電子入札登録状況!$A$2:$G$501,7,FALSE)</f>
        <v>#N/A</v>
      </c>
    </row>
    <row r="20" spans="1:29" ht="18" customHeight="1">
      <c r="A20" s="36" t="s">
        <v>90</v>
      </c>
      <c r="B20" s="45">
        <v>10</v>
      </c>
      <c r="C20" s="54" t="s">
        <v>4224</v>
      </c>
      <c r="D20" s="66" t="s">
        <v>4172</v>
      </c>
      <c r="E20" s="45" t="s">
        <v>4267</v>
      </c>
      <c r="F20" s="54" t="s">
        <v>4710</v>
      </c>
      <c r="G20" s="13" t="s">
        <v>3679</v>
      </c>
      <c r="H20" s="13" t="s">
        <v>137</v>
      </c>
      <c r="I20" s="13" t="s">
        <v>5196</v>
      </c>
      <c r="J20" s="74" t="s">
        <v>1980</v>
      </c>
      <c r="K20" s="86"/>
      <c r="L20" s="86"/>
      <c r="M20" s="86"/>
      <c r="N20" s="86"/>
      <c r="O20" s="86"/>
      <c r="P20" s="98">
        <v>0</v>
      </c>
      <c r="Q20" s="108">
        <v>15</v>
      </c>
      <c r="R20" s="89"/>
      <c r="S20" s="89"/>
      <c r="T20" s="89"/>
      <c r="U20" s="98">
        <v>30000</v>
      </c>
      <c r="V20" s="66"/>
      <c r="W20" s="45"/>
      <c r="X20" s="14"/>
      <c r="Y20" s="13"/>
      <c r="Z20" s="135" t="s">
        <v>3728</v>
      </c>
      <c r="AB20" s="24" t="e">
        <f>VLOOKUP($A20,電子入札登録状況!$A$2:$G$501,6,FALSE)</f>
        <v>#N/A</v>
      </c>
      <c r="AC20" s="24" t="e">
        <f>VLOOKUP($A20,電子入札登録状況!$A$2:$G$501,7,FALSE)</f>
        <v>#N/A</v>
      </c>
    </row>
    <row r="21" spans="1:29" ht="18" customHeight="1">
      <c r="A21" s="36" t="s">
        <v>90</v>
      </c>
      <c r="B21" s="45">
        <v>10</v>
      </c>
      <c r="C21" s="54" t="s">
        <v>4224</v>
      </c>
      <c r="D21" s="66" t="s">
        <v>4172</v>
      </c>
      <c r="E21" s="45" t="s">
        <v>4267</v>
      </c>
      <c r="F21" s="54" t="s">
        <v>4710</v>
      </c>
      <c r="G21" s="13" t="s">
        <v>3679</v>
      </c>
      <c r="H21" s="13" t="s">
        <v>137</v>
      </c>
      <c r="I21" s="13" t="s">
        <v>5196</v>
      </c>
      <c r="J21" s="74" t="s">
        <v>558</v>
      </c>
      <c r="K21" s="86"/>
      <c r="L21" s="86"/>
      <c r="M21" s="86"/>
      <c r="N21" s="86"/>
      <c r="O21" s="86"/>
      <c r="P21" s="98">
        <v>5450</v>
      </c>
      <c r="Q21" s="108">
        <v>15</v>
      </c>
      <c r="R21" s="89"/>
      <c r="S21" s="89"/>
      <c r="T21" s="89"/>
      <c r="U21" s="98">
        <v>30000</v>
      </c>
      <c r="V21" s="66"/>
      <c r="W21" s="45"/>
      <c r="X21" s="14"/>
      <c r="Y21" s="13"/>
      <c r="Z21" s="135" t="s">
        <v>3728</v>
      </c>
      <c r="AB21" s="24" t="e">
        <f>VLOOKUP($A21,電子入札登録状況!$A$2:$G$501,6,FALSE)</f>
        <v>#N/A</v>
      </c>
      <c r="AC21" s="24" t="e">
        <f>VLOOKUP($A21,電子入札登録状況!$A$2:$G$501,7,FALSE)</f>
        <v>#N/A</v>
      </c>
    </row>
    <row r="22" spans="1:29" ht="18" customHeight="1">
      <c r="A22" s="36" t="s">
        <v>2767</v>
      </c>
      <c r="B22" s="45">
        <v>11</v>
      </c>
      <c r="C22" s="54" t="s">
        <v>657</v>
      </c>
      <c r="D22" s="66" t="s">
        <v>4172</v>
      </c>
      <c r="E22" s="45" t="s">
        <v>4540</v>
      </c>
      <c r="F22" s="54" t="s">
        <v>4031</v>
      </c>
      <c r="G22" s="13" t="s">
        <v>3679</v>
      </c>
      <c r="H22" s="13" t="s">
        <v>4028</v>
      </c>
      <c r="I22" s="13" t="s">
        <v>4340</v>
      </c>
      <c r="J22" s="74" t="s">
        <v>1767</v>
      </c>
      <c r="K22" s="86"/>
      <c r="L22" s="86"/>
      <c r="M22" s="86"/>
      <c r="N22" s="86"/>
      <c r="O22" s="86"/>
      <c r="P22" s="98">
        <v>13885</v>
      </c>
      <c r="Q22" s="108">
        <v>4</v>
      </c>
      <c r="R22" s="89"/>
      <c r="S22" s="89"/>
      <c r="T22" s="89"/>
      <c r="U22" s="98">
        <v>48000</v>
      </c>
      <c r="V22" s="66"/>
      <c r="W22" s="45"/>
      <c r="X22" s="14"/>
      <c r="Y22" s="13"/>
      <c r="Z22" s="135" t="s">
        <v>1750</v>
      </c>
      <c r="AB22" s="24" t="str">
        <f>VLOOKUP($A22,電子入札登録状況!$A$2:$G$501,6,FALSE)</f>
        <v>○</v>
      </c>
      <c r="AC22" s="24">
        <f>VLOOKUP($A22,電子入札登録状況!$A$2:$G$501,7,FALSE)</f>
        <v>631</v>
      </c>
    </row>
    <row r="23" spans="1:29" ht="18" customHeight="1">
      <c r="A23" s="36" t="s">
        <v>2767</v>
      </c>
      <c r="B23" s="45">
        <v>11</v>
      </c>
      <c r="C23" s="54" t="s">
        <v>657</v>
      </c>
      <c r="D23" s="66" t="s">
        <v>4172</v>
      </c>
      <c r="E23" s="45" t="s">
        <v>4540</v>
      </c>
      <c r="F23" s="54" t="s">
        <v>4031</v>
      </c>
      <c r="G23" s="13" t="s">
        <v>3679</v>
      </c>
      <c r="H23" s="13" t="s">
        <v>4028</v>
      </c>
      <c r="I23" s="13" t="s">
        <v>4340</v>
      </c>
      <c r="J23" s="74" t="s">
        <v>1642</v>
      </c>
      <c r="K23" s="86"/>
      <c r="L23" s="86"/>
      <c r="M23" s="86"/>
      <c r="N23" s="86"/>
      <c r="O23" s="86"/>
      <c r="P23" s="98">
        <v>32490</v>
      </c>
      <c r="Q23" s="108">
        <v>4</v>
      </c>
      <c r="R23" s="89"/>
      <c r="S23" s="89"/>
      <c r="T23" s="89"/>
      <c r="U23" s="98">
        <v>48000</v>
      </c>
      <c r="V23" s="66"/>
      <c r="W23" s="45"/>
      <c r="X23" s="14"/>
      <c r="Y23" s="13"/>
      <c r="Z23" s="135" t="s">
        <v>1750</v>
      </c>
      <c r="AB23" s="24" t="str">
        <f>VLOOKUP($A23,電子入札登録状況!$A$2:$G$501,6,FALSE)</f>
        <v>○</v>
      </c>
      <c r="AC23" s="24">
        <f>VLOOKUP($A23,電子入札登録状況!$A$2:$G$501,7,FALSE)</f>
        <v>631</v>
      </c>
    </row>
    <row r="24" spans="1:29" ht="18" customHeight="1">
      <c r="A24" s="36" t="s">
        <v>2767</v>
      </c>
      <c r="B24" s="45">
        <v>11</v>
      </c>
      <c r="C24" s="54" t="s">
        <v>657</v>
      </c>
      <c r="D24" s="66" t="s">
        <v>4172</v>
      </c>
      <c r="E24" s="45" t="s">
        <v>4540</v>
      </c>
      <c r="F24" s="54" t="s">
        <v>4031</v>
      </c>
      <c r="G24" s="13" t="s">
        <v>3679</v>
      </c>
      <c r="H24" s="13" t="s">
        <v>4028</v>
      </c>
      <c r="I24" s="13" t="s">
        <v>4340</v>
      </c>
      <c r="J24" s="74" t="s">
        <v>1980</v>
      </c>
      <c r="K24" s="86"/>
      <c r="L24" s="86"/>
      <c r="M24" s="86"/>
      <c r="N24" s="86"/>
      <c r="O24" s="86"/>
      <c r="P24" s="98">
        <v>0</v>
      </c>
      <c r="Q24" s="108">
        <v>4</v>
      </c>
      <c r="R24" s="89"/>
      <c r="S24" s="89"/>
      <c r="T24" s="89"/>
      <c r="U24" s="98">
        <v>48000</v>
      </c>
      <c r="V24" s="66"/>
      <c r="W24" s="45"/>
      <c r="X24" s="14"/>
      <c r="Y24" s="13"/>
      <c r="Z24" s="135" t="s">
        <v>1750</v>
      </c>
      <c r="AB24" s="24" t="str">
        <f>VLOOKUP($A24,電子入札登録状況!$A$2:$G$501,6,FALSE)</f>
        <v>○</v>
      </c>
      <c r="AC24" s="24">
        <f>VLOOKUP($A24,電子入札登録状況!$A$2:$G$501,7,FALSE)</f>
        <v>631</v>
      </c>
    </row>
    <row r="25" spans="1:29" ht="18" customHeight="1">
      <c r="A25" s="36" t="s">
        <v>2767</v>
      </c>
      <c r="B25" s="45">
        <v>11</v>
      </c>
      <c r="C25" s="54" t="s">
        <v>657</v>
      </c>
      <c r="D25" s="66" t="s">
        <v>4172</v>
      </c>
      <c r="E25" s="45" t="s">
        <v>4540</v>
      </c>
      <c r="F25" s="54" t="s">
        <v>4031</v>
      </c>
      <c r="G25" s="13" t="s">
        <v>3679</v>
      </c>
      <c r="H25" s="13" t="s">
        <v>4028</v>
      </c>
      <c r="I25" s="13" t="s">
        <v>4340</v>
      </c>
      <c r="J25" s="74" t="s">
        <v>558</v>
      </c>
      <c r="K25" s="86"/>
      <c r="L25" s="86"/>
      <c r="M25" s="86"/>
      <c r="N25" s="86"/>
      <c r="O25" s="86"/>
      <c r="P25" s="98">
        <v>17890</v>
      </c>
      <c r="Q25" s="108">
        <v>4</v>
      </c>
      <c r="R25" s="89"/>
      <c r="S25" s="89"/>
      <c r="T25" s="89"/>
      <c r="U25" s="98">
        <v>48000</v>
      </c>
      <c r="V25" s="66"/>
      <c r="W25" s="45"/>
      <c r="X25" s="14"/>
      <c r="Y25" s="13"/>
      <c r="Z25" s="135" t="s">
        <v>1750</v>
      </c>
      <c r="AB25" s="24" t="str">
        <f>VLOOKUP($A25,電子入札登録状況!$A$2:$G$501,6,FALSE)</f>
        <v>○</v>
      </c>
      <c r="AC25" s="24">
        <f>VLOOKUP($A25,電子入札登録状況!$A$2:$G$501,7,FALSE)</f>
        <v>631</v>
      </c>
    </row>
    <row r="26" spans="1:29" ht="18" customHeight="1">
      <c r="A26" s="36" t="s">
        <v>1707</v>
      </c>
      <c r="B26" s="45">
        <v>12</v>
      </c>
      <c r="C26" s="54" t="s">
        <v>3511</v>
      </c>
      <c r="D26" s="66" t="s">
        <v>4172</v>
      </c>
      <c r="E26" s="45" t="s">
        <v>448</v>
      </c>
      <c r="F26" s="54" t="s">
        <v>4709</v>
      </c>
      <c r="G26" s="13" t="s">
        <v>3679</v>
      </c>
      <c r="H26" s="13" t="s">
        <v>4491</v>
      </c>
      <c r="I26" s="13" t="s">
        <v>5195</v>
      </c>
      <c r="J26" s="74" t="s">
        <v>1767</v>
      </c>
      <c r="K26" s="86"/>
      <c r="L26" s="86"/>
      <c r="M26" s="86"/>
      <c r="N26" s="86"/>
      <c r="O26" s="86"/>
      <c r="P26" s="98">
        <v>51194</v>
      </c>
      <c r="Q26" s="108">
        <v>5</v>
      </c>
      <c r="R26" s="89"/>
      <c r="S26" s="89"/>
      <c r="T26" s="89"/>
      <c r="U26" s="98">
        <v>10000</v>
      </c>
      <c r="V26" s="66"/>
      <c r="W26" s="45"/>
      <c r="X26" s="14"/>
      <c r="Y26" s="13"/>
      <c r="Z26" s="135" t="s">
        <v>4530</v>
      </c>
      <c r="AB26" s="24" t="e">
        <f>VLOOKUP($A26,電子入札登録状況!$A$2:$G$501,6,FALSE)</f>
        <v>#N/A</v>
      </c>
      <c r="AC26" s="24" t="e">
        <f>VLOOKUP($A26,電子入札登録状況!$A$2:$G$501,7,FALSE)</f>
        <v>#N/A</v>
      </c>
    </row>
    <row r="27" spans="1:29" ht="18" customHeight="1">
      <c r="A27" s="36" t="s">
        <v>1707</v>
      </c>
      <c r="B27" s="45">
        <v>12</v>
      </c>
      <c r="C27" s="54" t="s">
        <v>3511</v>
      </c>
      <c r="D27" s="66" t="s">
        <v>4172</v>
      </c>
      <c r="E27" s="45" t="s">
        <v>448</v>
      </c>
      <c r="F27" s="54" t="s">
        <v>4709</v>
      </c>
      <c r="G27" s="13" t="s">
        <v>3679</v>
      </c>
      <c r="H27" s="13" t="s">
        <v>4491</v>
      </c>
      <c r="I27" s="13" t="s">
        <v>5195</v>
      </c>
      <c r="J27" s="74" t="s">
        <v>1642</v>
      </c>
      <c r="K27" s="86"/>
      <c r="L27" s="86"/>
      <c r="M27" s="86"/>
      <c r="N27" s="86"/>
      <c r="O27" s="86"/>
      <c r="P27" s="98">
        <v>14520</v>
      </c>
      <c r="Q27" s="108">
        <v>5</v>
      </c>
      <c r="R27" s="89"/>
      <c r="S27" s="89"/>
      <c r="T27" s="89"/>
      <c r="U27" s="98">
        <v>10000</v>
      </c>
      <c r="V27" s="66"/>
      <c r="W27" s="45"/>
      <c r="X27" s="14"/>
      <c r="Y27" s="13"/>
      <c r="Z27" s="135" t="s">
        <v>4530</v>
      </c>
      <c r="AB27" s="24" t="e">
        <f>VLOOKUP($A27,電子入札登録状況!$A$2:$G$501,6,FALSE)</f>
        <v>#N/A</v>
      </c>
      <c r="AC27" s="24" t="e">
        <f>VLOOKUP($A27,電子入札登録状況!$A$2:$G$501,7,FALSE)</f>
        <v>#N/A</v>
      </c>
    </row>
    <row r="28" spans="1:29" ht="18" customHeight="1">
      <c r="A28" s="36" t="s">
        <v>1707</v>
      </c>
      <c r="B28" s="45">
        <v>12</v>
      </c>
      <c r="C28" s="54" t="s">
        <v>3511</v>
      </c>
      <c r="D28" s="66" t="s">
        <v>4172</v>
      </c>
      <c r="E28" s="45" t="s">
        <v>448</v>
      </c>
      <c r="F28" s="54" t="s">
        <v>4709</v>
      </c>
      <c r="G28" s="13" t="s">
        <v>3679</v>
      </c>
      <c r="H28" s="13" t="s">
        <v>4491</v>
      </c>
      <c r="I28" s="13" t="s">
        <v>5195</v>
      </c>
      <c r="J28" s="74" t="s">
        <v>558</v>
      </c>
      <c r="K28" s="86"/>
      <c r="L28" s="86"/>
      <c r="M28" s="86"/>
      <c r="N28" s="86"/>
      <c r="O28" s="86"/>
      <c r="P28" s="98">
        <v>5950</v>
      </c>
      <c r="Q28" s="108">
        <v>5</v>
      </c>
      <c r="R28" s="89"/>
      <c r="S28" s="89"/>
      <c r="T28" s="89"/>
      <c r="U28" s="98">
        <v>10000</v>
      </c>
      <c r="V28" s="66"/>
      <c r="W28" s="45"/>
      <c r="X28" s="14"/>
      <c r="Y28" s="13"/>
      <c r="Z28" s="135" t="s">
        <v>4530</v>
      </c>
      <c r="AB28" s="24" t="e">
        <f>VLOOKUP($A28,電子入札登録状況!$A$2:$G$501,6,FALSE)</f>
        <v>#N/A</v>
      </c>
      <c r="AC28" s="24" t="e">
        <f>VLOOKUP($A28,電子入札登録状況!$A$2:$G$501,7,FALSE)</f>
        <v>#N/A</v>
      </c>
    </row>
    <row r="29" spans="1:29" ht="18" customHeight="1">
      <c r="A29" s="36" t="s">
        <v>1323</v>
      </c>
      <c r="B29" s="45">
        <v>13</v>
      </c>
      <c r="C29" s="54" t="s">
        <v>2328</v>
      </c>
      <c r="D29" s="66" t="s">
        <v>4172</v>
      </c>
      <c r="E29" s="45" t="s">
        <v>3062</v>
      </c>
      <c r="F29" s="54" t="s">
        <v>1337</v>
      </c>
      <c r="G29" s="13" t="s">
        <v>3679</v>
      </c>
      <c r="H29" s="13" t="s">
        <v>4908</v>
      </c>
      <c r="I29" s="13" t="s">
        <v>4186</v>
      </c>
      <c r="J29" s="74" t="s">
        <v>2872</v>
      </c>
      <c r="K29" s="86"/>
      <c r="L29" s="86"/>
      <c r="M29" s="86"/>
      <c r="N29" s="86"/>
      <c r="O29" s="86"/>
      <c r="P29" s="98">
        <v>373414</v>
      </c>
      <c r="Q29" s="108">
        <v>32</v>
      </c>
      <c r="R29" s="89"/>
      <c r="S29" s="89"/>
      <c r="T29" s="89"/>
      <c r="U29" s="98">
        <v>10000</v>
      </c>
      <c r="V29" s="66"/>
      <c r="W29" s="45"/>
      <c r="X29" s="14"/>
      <c r="Y29" s="13"/>
      <c r="Z29" s="135" t="s">
        <v>5504</v>
      </c>
      <c r="AB29" s="24" t="str">
        <f>VLOOKUP($A29,電子入札登録状況!$A$2:$G$501,6,FALSE)</f>
        <v>○</v>
      </c>
      <c r="AC29" s="24">
        <f>VLOOKUP($A29,電子入札登録状況!$A$2:$G$501,7,FALSE)</f>
        <v>101</v>
      </c>
    </row>
    <row r="30" spans="1:29" ht="18" customHeight="1">
      <c r="A30" s="36" t="s">
        <v>429</v>
      </c>
      <c r="B30" s="45">
        <v>15</v>
      </c>
      <c r="C30" s="54" t="s">
        <v>2518</v>
      </c>
      <c r="D30" s="66" t="s">
        <v>4172</v>
      </c>
      <c r="E30" s="45" t="s">
        <v>15</v>
      </c>
      <c r="F30" s="54" t="s">
        <v>2143</v>
      </c>
      <c r="G30" s="13" t="s">
        <v>3679</v>
      </c>
      <c r="H30" s="13" t="s">
        <v>4907</v>
      </c>
      <c r="I30" s="13" t="s">
        <v>4755</v>
      </c>
      <c r="J30" s="74" t="s">
        <v>281</v>
      </c>
      <c r="K30" s="86"/>
      <c r="L30" s="86"/>
      <c r="M30" s="86"/>
      <c r="N30" s="86"/>
      <c r="O30" s="86"/>
      <c r="P30" s="98">
        <v>321936</v>
      </c>
      <c r="Q30" s="108">
        <v>17</v>
      </c>
      <c r="R30" s="89"/>
      <c r="S30" s="89"/>
      <c r="T30" s="89"/>
      <c r="U30" s="98">
        <v>30000</v>
      </c>
      <c r="V30" s="66"/>
      <c r="W30" s="45"/>
      <c r="X30" s="14"/>
      <c r="Y30" s="13"/>
      <c r="Z30" s="135" t="s">
        <v>5541</v>
      </c>
      <c r="AB30" s="24" t="e">
        <f>VLOOKUP($A30,電子入札登録状況!$A$2:$G$501,6,FALSE)</f>
        <v>#N/A</v>
      </c>
      <c r="AC30" s="24" t="e">
        <f>VLOOKUP($A30,電子入札登録状況!$A$2:$G$501,7,FALSE)</f>
        <v>#N/A</v>
      </c>
    </row>
    <row r="31" spans="1:29" ht="18" customHeight="1">
      <c r="A31" s="36" t="s">
        <v>2775</v>
      </c>
      <c r="B31" s="45">
        <v>17</v>
      </c>
      <c r="C31" s="54" t="s">
        <v>3551</v>
      </c>
      <c r="D31" s="66" t="s">
        <v>4172</v>
      </c>
      <c r="E31" s="45" t="s">
        <v>4337</v>
      </c>
      <c r="F31" s="54" t="s">
        <v>193</v>
      </c>
      <c r="G31" s="13" t="s">
        <v>3679</v>
      </c>
      <c r="H31" s="13" t="s">
        <v>627</v>
      </c>
      <c r="I31" s="13" t="s">
        <v>4919</v>
      </c>
      <c r="J31" s="74" t="s">
        <v>2872</v>
      </c>
      <c r="K31" s="86"/>
      <c r="L31" s="86"/>
      <c r="M31" s="86"/>
      <c r="N31" s="86"/>
      <c r="O31" s="86"/>
      <c r="P31" s="98">
        <v>31288</v>
      </c>
      <c r="Q31" s="108">
        <v>3</v>
      </c>
      <c r="R31" s="89"/>
      <c r="S31" s="89"/>
      <c r="T31" s="89"/>
      <c r="U31" s="98">
        <v>3000</v>
      </c>
      <c r="V31" s="66"/>
      <c r="W31" s="45"/>
      <c r="X31" s="14"/>
      <c r="Y31" s="13"/>
      <c r="Z31" s="135" t="s">
        <v>5447</v>
      </c>
      <c r="AB31" s="24" t="e">
        <f>VLOOKUP($A31,電子入札登録状況!$A$2:$G$501,6,FALSE)</f>
        <v>#N/A</v>
      </c>
      <c r="AC31" s="24" t="e">
        <f>VLOOKUP($A31,電子入札登録状況!$A$2:$G$501,7,FALSE)</f>
        <v>#N/A</v>
      </c>
    </row>
    <row r="32" spans="1:29" ht="18" customHeight="1">
      <c r="A32" s="36" t="s">
        <v>2656</v>
      </c>
      <c r="B32" s="45">
        <v>18</v>
      </c>
      <c r="C32" s="54" t="s">
        <v>3035</v>
      </c>
      <c r="D32" s="66" t="s">
        <v>4172</v>
      </c>
      <c r="E32" s="45" t="s">
        <v>4295</v>
      </c>
      <c r="F32" s="54" t="s">
        <v>2280</v>
      </c>
      <c r="G32" s="13" t="s">
        <v>3679</v>
      </c>
      <c r="H32" s="13" t="s">
        <v>653</v>
      </c>
      <c r="I32" s="13" t="s">
        <v>29</v>
      </c>
      <c r="J32" s="74" t="s">
        <v>1767</v>
      </c>
      <c r="K32" s="86"/>
      <c r="L32" s="86"/>
      <c r="M32" s="86"/>
      <c r="N32" s="86"/>
      <c r="O32" s="86"/>
      <c r="P32" s="98">
        <v>84226</v>
      </c>
      <c r="Q32" s="108">
        <v>29</v>
      </c>
      <c r="R32" s="89"/>
      <c r="S32" s="89"/>
      <c r="T32" s="89"/>
      <c r="U32" s="98">
        <v>30000</v>
      </c>
      <c r="V32" s="66"/>
      <c r="W32" s="45"/>
      <c r="X32" s="14"/>
      <c r="Y32" s="13"/>
      <c r="Z32" s="135" t="s">
        <v>5436</v>
      </c>
      <c r="AB32" s="24" t="e">
        <f>VLOOKUP($A32,電子入札登録状況!$A$2:$G$501,6,FALSE)</f>
        <v>#N/A</v>
      </c>
      <c r="AC32" s="24" t="e">
        <f>VLOOKUP($A32,電子入札登録状況!$A$2:$G$501,7,FALSE)</f>
        <v>#N/A</v>
      </c>
    </row>
    <row r="33" spans="1:29" ht="18" customHeight="1">
      <c r="A33" s="36" t="s">
        <v>2656</v>
      </c>
      <c r="B33" s="45">
        <v>18</v>
      </c>
      <c r="C33" s="54" t="s">
        <v>3035</v>
      </c>
      <c r="D33" s="66" t="s">
        <v>4172</v>
      </c>
      <c r="E33" s="45" t="s">
        <v>4295</v>
      </c>
      <c r="F33" s="54" t="s">
        <v>2280</v>
      </c>
      <c r="G33" s="13" t="s">
        <v>3679</v>
      </c>
      <c r="H33" s="13" t="s">
        <v>653</v>
      </c>
      <c r="I33" s="13" t="s">
        <v>29</v>
      </c>
      <c r="J33" s="74" t="s">
        <v>1642</v>
      </c>
      <c r="K33" s="86"/>
      <c r="L33" s="86"/>
      <c r="M33" s="86"/>
      <c r="N33" s="86"/>
      <c r="O33" s="86"/>
      <c r="P33" s="98">
        <v>210255</v>
      </c>
      <c r="Q33" s="108">
        <v>29</v>
      </c>
      <c r="R33" s="89"/>
      <c r="S33" s="89"/>
      <c r="T33" s="89"/>
      <c r="U33" s="98">
        <v>30000</v>
      </c>
      <c r="V33" s="66"/>
      <c r="W33" s="45"/>
      <c r="X33" s="14"/>
      <c r="Y33" s="13"/>
      <c r="Z33" s="135" t="s">
        <v>5436</v>
      </c>
      <c r="AB33" s="24" t="e">
        <f>VLOOKUP($A33,電子入札登録状況!$A$2:$G$501,6,FALSE)</f>
        <v>#N/A</v>
      </c>
      <c r="AC33" s="24" t="e">
        <f>VLOOKUP($A33,電子入札登録状況!$A$2:$G$501,7,FALSE)</f>
        <v>#N/A</v>
      </c>
    </row>
    <row r="34" spans="1:29" ht="18" customHeight="1">
      <c r="A34" s="36" t="s">
        <v>2656</v>
      </c>
      <c r="B34" s="45">
        <v>18</v>
      </c>
      <c r="C34" s="54" t="s">
        <v>3035</v>
      </c>
      <c r="D34" s="66" t="s">
        <v>4172</v>
      </c>
      <c r="E34" s="45" t="s">
        <v>4295</v>
      </c>
      <c r="F34" s="54" t="s">
        <v>2280</v>
      </c>
      <c r="G34" s="13" t="s">
        <v>3679</v>
      </c>
      <c r="H34" s="13" t="s">
        <v>653</v>
      </c>
      <c r="I34" s="13" t="s">
        <v>29</v>
      </c>
      <c r="J34" s="74" t="s">
        <v>1980</v>
      </c>
      <c r="K34" s="86"/>
      <c r="L34" s="86"/>
      <c r="M34" s="86"/>
      <c r="N34" s="86"/>
      <c r="O34" s="86"/>
      <c r="P34" s="98">
        <v>141090</v>
      </c>
      <c r="Q34" s="108">
        <v>29</v>
      </c>
      <c r="R34" s="89"/>
      <c r="S34" s="89"/>
      <c r="T34" s="89"/>
      <c r="U34" s="98">
        <v>30000</v>
      </c>
      <c r="V34" s="66"/>
      <c r="W34" s="45"/>
      <c r="X34" s="14"/>
      <c r="Y34" s="13"/>
      <c r="Z34" s="135" t="s">
        <v>5436</v>
      </c>
      <c r="AB34" s="24" t="e">
        <f>VLOOKUP($A34,電子入札登録状況!$A$2:$G$501,6,FALSE)</f>
        <v>#N/A</v>
      </c>
      <c r="AC34" s="24" t="e">
        <f>VLOOKUP($A34,電子入札登録状況!$A$2:$G$501,7,FALSE)</f>
        <v>#N/A</v>
      </c>
    </row>
    <row r="35" spans="1:29" ht="18" customHeight="1">
      <c r="A35" s="36" t="s">
        <v>1646</v>
      </c>
      <c r="B35" s="45">
        <v>20</v>
      </c>
      <c r="C35" s="54" t="s">
        <v>2732</v>
      </c>
      <c r="D35" s="66" t="s">
        <v>4172</v>
      </c>
      <c r="E35" s="45" t="s">
        <v>829</v>
      </c>
      <c r="F35" s="54" t="s">
        <v>2989</v>
      </c>
      <c r="G35" s="13" t="s">
        <v>3679</v>
      </c>
      <c r="H35" s="13" t="s">
        <v>4905</v>
      </c>
      <c r="I35" s="13" t="s">
        <v>1457</v>
      </c>
      <c r="J35" s="74" t="s">
        <v>1767</v>
      </c>
      <c r="K35" s="86"/>
      <c r="L35" s="86"/>
      <c r="M35" s="86"/>
      <c r="N35" s="86"/>
      <c r="O35" s="86"/>
      <c r="P35" s="98">
        <v>31192</v>
      </c>
      <c r="Q35" s="108">
        <v>11</v>
      </c>
      <c r="R35" s="89"/>
      <c r="S35" s="89"/>
      <c r="T35" s="89"/>
      <c r="U35" s="98">
        <v>10000</v>
      </c>
      <c r="V35" s="66"/>
      <c r="W35" s="45"/>
      <c r="X35" s="14"/>
      <c r="Y35" s="13"/>
      <c r="Z35" s="135" t="s">
        <v>5518</v>
      </c>
      <c r="AB35" s="24" t="e">
        <f>VLOOKUP($A35,電子入札登録状況!$A$2:$G$501,6,FALSE)</f>
        <v>#N/A</v>
      </c>
      <c r="AC35" s="24" t="e">
        <f>VLOOKUP($A35,電子入札登録状況!$A$2:$G$501,7,FALSE)</f>
        <v>#N/A</v>
      </c>
    </row>
    <row r="36" spans="1:29" ht="18" customHeight="1">
      <c r="A36" s="36" t="s">
        <v>1646</v>
      </c>
      <c r="B36" s="45">
        <v>20</v>
      </c>
      <c r="C36" s="54" t="s">
        <v>2732</v>
      </c>
      <c r="D36" s="66" t="s">
        <v>4172</v>
      </c>
      <c r="E36" s="45" t="s">
        <v>829</v>
      </c>
      <c r="F36" s="54" t="s">
        <v>2989</v>
      </c>
      <c r="G36" s="13" t="s">
        <v>3679</v>
      </c>
      <c r="H36" s="13" t="s">
        <v>4905</v>
      </c>
      <c r="I36" s="13" t="s">
        <v>1457</v>
      </c>
      <c r="J36" s="74" t="s">
        <v>1642</v>
      </c>
      <c r="K36" s="86"/>
      <c r="L36" s="86"/>
      <c r="M36" s="86"/>
      <c r="N36" s="86"/>
      <c r="O36" s="86"/>
      <c r="P36" s="98">
        <v>46790</v>
      </c>
      <c r="Q36" s="108">
        <v>11</v>
      </c>
      <c r="R36" s="89"/>
      <c r="S36" s="89"/>
      <c r="T36" s="89"/>
      <c r="U36" s="98">
        <v>10000</v>
      </c>
      <c r="V36" s="66"/>
      <c r="W36" s="45"/>
      <c r="X36" s="14"/>
      <c r="Y36" s="13"/>
      <c r="Z36" s="135" t="s">
        <v>5518</v>
      </c>
      <c r="AB36" s="24" t="e">
        <f>VLOOKUP($A36,電子入札登録状況!$A$2:$G$501,6,FALSE)</f>
        <v>#N/A</v>
      </c>
      <c r="AC36" s="24" t="e">
        <f>VLOOKUP($A36,電子入札登録状況!$A$2:$G$501,7,FALSE)</f>
        <v>#N/A</v>
      </c>
    </row>
    <row r="37" spans="1:29" ht="18" customHeight="1">
      <c r="A37" s="36" t="s">
        <v>1646</v>
      </c>
      <c r="B37" s="45">
        <v>20</v>
      </c>
      <c r="C37" s="54" t="s">
        <v>2732</v>
      </c>
      <c r="D37" s="66" t="s">
        <v>4172</v>
      </c>
      <c r="E37" s="45" t="s">
        <v>829</v>
      </c>
      <c r="F37" s="54" t="s">
        <v>2989</v>
      </c>
      <c r="G37" s="13" t="s">
        <v>3679</v>
      </c>
      <c r="H37" s="13" t="s">
        <v>4905</v>
      </c>
      <c r="I37" s="13" t="s">
        <v>1457</v>
      </c>
      <c r="J37" s="74" t="s">
        <v>1980</v>
      </c>
      <c r="K37" s="86"/>
      <c r="L37" s="86"/>
      <c r="M37" s="86"/>
      <c r="N37" s="86"/>
      <c r="O37" s="86"/>
      <c r="P37" s="98">
        <v>1050</v>
      </c>
      <c r="Q37" s="108">
        <v>11</v>
      </c>
      <c r="R37" s="89"/>
      <c r="S37" s="89"/>
      <c r="T37" s="89"/>
      <c r="U37" s="98">
        <v>10000</v>
      </c>
      <c r="V37" s="66"/>
      <c r="W37" s="45"/>
      <c r="X37" s="14"/>
      <c r="Y37" s="13"/>
      <c r="Z37" s="135" t="s">
        <v>5518</v>
      </c>
      <c r="AB37" s="24" t="e">
        <f>VLOOKUP($A37,電子入札登録状況!$A$2:$G$501,6,FALSE)</f>
        <v>#N/A</v>
      </c>
      <c r="AC37" s="24" t="e">
        <f>VLOOKUP($A37,電子入札登録状況!$A$2:$G$501,7,FALSE)</f>
        <v>#N/A</v>
      </c>
    </row>
    <row r="38" spans="1:29" ht="18" customHeight="1">
      <c r="A38" s="36" t="s">
        <v>1646</v>
      </c>
      <c r="B38" s="45">
        <v>20</v>
      </c>
      <c r="C38" s="54" t="s">
        <v>2732</v>
      </c>
      <c r="D38" s="66" t="s">
        <v>4172</v>
      </c>
      <c r="E38" s="45" t="s">
        <v>829</v>
      </c>
      <c r="F38" s="54" t="s">
        <v>2989</v>
      </c>
      <c r="G38" s="13" t="s">
        <v>3679</v>
      </c>
      <c r="H38" s="13" t="s">
        <v>4905</v>
      </c>
      <c r="I38" s="13" t="s">
        <v>1457</v>
      </c>
      <c r="J38" s="74" t="s">
        <v>558</v>
      </c>
      <c r="K38" s="86"/>
      <c r="L38" s="86"/>
      <c r="M38" s="86"/>
      <c r="N38" s="86"/>
      <c r="O38" s="86"/>
      <c r="P38" s="98">
        <v>8503</v>
      </c>
      <c r="Q38" s="108">
        <v>11</v>
      </c>
      <c r="R38" s="89"/>
      <c r="S38" s="89"/>
      <c r="T38" s="89"/>
      <c r="U38" s="98">
        <v>10000</v>
      </c>
      <c r="V38" s="66"/>
      <c r="W38" s="45"/>
      <c r="X38" s="14"/>
      <c r="Y38" s="13"/>
      <c r="Z38" s="135" t="s">
        <v>5518</v>
      </c>
      <c r="AB38" s="24" t="e">
        <f>VLOOKUP($A38,電子入札登録状況!$A$2:$G$501,6,FALSE)</f>
        <v>#N/A</v>
      </c>
      <c r="AC38" s="24" t="e">
        <f>VLOOKUP($A38,電子入札登録状況!$A$2:$G$501,7,FALSE)</f>
        <v>#N/A</v>
      </c>
    </row>
    <row r="39" spans="1:29" ht="18" customHeight="1">
      <c r="A39" s="36" t="s">
        <v>1320</v>
      </c>
      <c r="B39" s="45">
        <v>25</v>
      </c>
      <c r="C39" s="54" t="s">
        <v>3398</v>
      </c>
      <c r="D39" s="66" t="s">
        <v>4172</v>
      </c>
      <c r="E39" s="45" t="s">
        <v>3669</v>
      </c>
      <c r="F39" s="54" t="s">
        <v>780</v>
      </c>
      <c r="G39" s="13" t="s">
        <v>3679</v>
      </c>
      <c r="H39" s="13" t="s">
        <v>4904</v>
      </c>
      <c r="I39" s="13" t="s">
        <v>868</v>
      </c>
      <c r="J39" s="74" t="s">
        <v>1767</v>
      </c>
      <c r="K39" s="86"/>
      <c r="L39" s="86"/>
      <c r="M39" s="86"/>
      <c r="N39" s="86"/>
      <c r="O39" s="86"/>
      <c r="P39" s="98">
        <v>32384</v>
      </c>
      <c r="Q39" s="108">
        <v>14</v>
      </c>
      <c r="R39" s="89"/>
      <c r="S39" s="89"/>
      <c r="T39" s="89"/>
      <c r="U39" s="98">
        <v>12240</v>
      </c>
      <c r="V39" s="66"/>
      <c r="W39" s="45"/>
      <c r="X39" s="14"/>
      <c r="Y39" s="13"/>
      <c r="Z39" s="135" t="s">
        <v>1628</v>
      </c>
      <c r="AB39" s="24" t="str">
        <f>VLOOKUP($A39,電子入札登録状況!$A$2:$G$501,6,FALSE)</f>
        <v>○</v>
      </c>
      <c r="AC39" s="24">
        <f>VLOOKUP($A39,電子入札登録状況!$A$2:$G$501,7,FALSE)</f>
        <v>172</v>
      </c>
    </row>
    <row r="40" spans="1:29" ht="18" customHeight="1">
      <c r="A40" s="36" t="s">
        <v>1320</v>
      </c>
      <c r="B40" s="45">
        <v>25</v>
      </c>
      <c r="C40" s="54" t="s">
        <v>3398</v>
      </c>
      <c r="D40" s="66" t="s">
        <v>4172</v>
      </c>
      <c r="E40" s="45" t="s">
        <v>3669</v>
      </c>
      <c r="F40" s="54" t="s">
        <v>780</v>
      </c>
      <c r="G40" s="13" t="s">
        <v>3679</v>
      </c>
      <c r="H40" s="13" t="s">
        <v>4904</v>
      </c>
      <c r="I40" s="13" t="s">
        <v>868</v>
      </c>
      <c r="J40" s="74" t="s">
        <v>1642</v>
      </c>
      <c r="K40" s="86"/>
      <c r="L40" s="86"/>
      <c r="M40" s="86"/>
      <c r="N40" s="86"/>
      <c r="O40" s="86"/>
      <c r="P40" s="98">
        <v>91103</v>
      </c>
      <c r="Q40" s="108">
        <v>14</v>
      </c>
      <c r="R40" s="89"/>
      <c r="S40" s="89"/>
      <c r="T40" s="89"/>
      <c r="U40" s="98">
        <v>12240</v>
      </c>
      <c r="V40" s="66"/>
      <c r="W40" s="45"/>
      <c r="X40" s="14"/>
      <c r="Y40" s="13"/>
      <c r="Z40" s="135" t="s">
        <v>1628</v>
      </c>
      <c r="AB40" s="24" t="str">
        <f>VLOOKUP($A40,電子入札登録状況!$A$2:$G$501,6,FALSE)</f>
        <v>○</v>
      </c>
      <c r="AC40" s="24">
        <f>VLOOKUP($A40,電子入札登録状況!$A$2:$G$501,7,FALSE)</f>
        <v>172</v>
      </c>
    </row>
    <row r="41" spans="1:29" ht="18" customHeight="1">
      <c r="A41" s="36" t="s">
        <v>1320</v>
      </c>
      <c r="B41" s="45">
        <v>25</v>
      </c>
      <c r="C41" s="54" t="s">
        <v>3398</v>
      </c>
      <c r="D41" s="66" t="s">
        <v>4172</v>
      </c>
      <c r="E41" s="45" t="s">
        <v>3669</v>
      </c>
      <c r="F41" s="54" t="s">
        <v>780</v>
      </c>
      <c r="G41" s="13" t="s">
        <v>3679</v>
      </c>
      <c r="H41" s="13" t="s">
        <v>4904</v>
      </c>
      <c r="I41" s="13" t="s">
        <v>868</v>
      </c>
      <c r="J41" s="74" t="s">
        <v>1980</v>
      </c>
      <c r="K41" s="86"/>
      <c r="L41" s="86"/>
      <c r="M41" s="86"/>
      <c r="N41" s="86"/>
      <c r="O41" s="86"/>
      <c r="P41" s="98">
        <v>3075</v>
      </c>
      <c r="Q41" s="108">
        <v>14</v>
      </c>
      <c r="R41" s="89"/>
      <c r="S41" s="89"/>
      <c r="T41" s="89"/>
      <c r="U41" s="98">
        <v>12240</v>
      </c>
      <c r="V41" s="66"/>
      <c r="W41" s="45"/>
      <c r="X41" s="14"/>
      <c r="Y41" s="13"/>
      <c r="Z41" s="135" t="s">
        <v>1628</v>
      </c>
      <c r="AB41" s="24" t="str">
        <f>VLOOKUP($A41,電子入札登録状況!$A$2:$G$501,6,FALSE)</f>
        <v>○</v>
      </c>
      <c r="AC41" s="24">
        <f>VLOOKUP($A41,電子入札登録状況!$A$2:$G$501,7,FALSE)</f>
        <v>172</v>
      </c>
    </row>
    <row r="42" spans="1:29" ht="18" customHeight="1">
      <c r="A42" s="36" t="s">
        <v>1641</v>
      </c>
      <c r="B42" s="45">
        <v>26</v>
      </c>
      <c r="C42" s="54" t="s">
        <v>2588</v>
      </c>
      <c r="D42" s="66" t="s">
        <v>4172</v>
      </c>
      <c r="E42" s="45" t="s">
        <v>1079</v>
      </c>
      <c r="F42" s="54" t="s">
        <v>2620</v>
      </c>
      <c r="G42" s="13" t="s">
        <v>3679</v>
      </c>
      <c r="H42" s="13" t="s">
        <v>691</v>
      </c>
      <c r="I42" s="13" t="s">
        <v>999</v>
      </c>
      <c r="J42" s="74" t="s">
        <v>1767</v>
      </c>
      <c r="K42" s="86"/>
      <c r="L42" s="86"/>
      <c r="M42" s="86"/>
      <c r="N42" s="86"/>
      <c r="O42" s="86"/>
      <c r="P42" s="98">
        <v>5613</v>
      </c>
      <c r="Q42" s="108">
        <v>7</v>
      </c>
      <c r="R42" s="89"/>
      <c r="S42" s="89"/>
      <c r="T42" s="89"/>
      <c r="U42" s="98">
        <v>10000</v>
      </c>
      <c r="V42" s="66"/>
      <c r="W42" s="45"/>
      <c r="X42" s="14"/>
      <c r="Y42" s="13"/>
      <c r="Z42" s="135" t="s">
        <v>4576</v>
      </c>
      <c r="AB42" s="24" t="e">
        <f>VLOOKUP($A42,電子入札登録状況!$A$2:$G$501,6,FALSE)</f>
        <v>#N/A</v>
      </c>
      <c r="AC42" s="24" t="e">
        <f>VLOOKUP($A42,電子入札登録状況!$A$2:$G$501,7,FALSE)</f>
        <v>#N/A</v>
      </c>
    </row>
    <row r="43" spans="1:29" ht="18" customHeight="1">
      <c r="A43" s="36" t="s">
        <v>1641</v>
      </c>
      <c r="B43" s="45">
        <v>26</v>
      </c>
      <c r="C43" s="54" t="s">
        <v>2588</v>
      </c>
      <c r="D43" s="66" t="s">
        <v>4172</v>
      </c>
      <c r="E43" s="45" t="s">
        <v>1079</v>
      </c>
      <c r="F43" s="54" t="s">
        <v>2620</v>
      </c>
      <c r="G43" s="13" t="s">
        <v>3679</v>
      </c>
      <c r="H43" s="13" t="s">
        <v>691</v>
      </c>
      <c r="I43" s="13" t="s">
        <v>999</v>
      </c>
      <c r="J43" s="74" t="s">
        <v>1642</v>
      </c>
      <c r="K43" s="86"/>
      <c r="L43" s="86"/>
      <c r="M43" s="86"/>
      <c r="N43" s="86"/>
      <c r="O43" s="86"/>
      <c r="P43" s="98">
        <v>50198</v>
      </c>
      <c r="Q43" s="108">
        <v>7</v>
      </c>
      <c r="R43" s="89"/>
      <c r="S43" s="89"/>
      <c r="T43" s="89"/>
      <c r="U43" s="98">
        <v>10000</v>
      </c>
      <c r="V43" s="66"/>
      <c r="W43" s="45"/>
      <c r="X43" s="14"/>
      <c r="Y43" s="13"/>
      <c r="Z43" s="135" t="s">
        <v>4576</v>
      </c>
      <c r="AB43" s="24" t="e">
        <f>VLOOKUP($A43,電子入札登録状況!$A$2:$G$501,6,FALSE)</f>
        <v>#N/A</v>
      </c>
      <c r="AC43" s="24" t="e">
        <f>VLOOKUP($A43,電子入札登録状況!$A$2:$G$501,7,FALSE)</f>
        <v>#N/A</v>
      </c>
    </row>
    <row r="44" spans="1:29" ht="18" customHeight="1">
      <c r="A44" s="36" t="s">
        <v>1641</v>
      </c>
      <c r="B44" s="45">
        <v>26</v>
      </c>
      <c r="C44" s="54" t="s">
        <v>2588</v>
      </c>
      <c r="D44" s="66" t="s">
        <v>4172</v>
      </c>
      <c r="E44" s="45" t="s">
        <v>1079</v>
      </c>
      <c r="F44" s="54" t="s">
        <v>2620</v>
      </c>
      <c r="G44" s="13" t="s">
        <v>3679</v>
      </c>
      <c r="H44" s="13" t="s">
        <v>691</v>
      </c>
      <c r="I44" s="13" t="s">
        <v>999</v>
      </c>
      <c r="J44" s="74" t="s">
        <v>1980</v>
      </c>
      <c r="K44" s="86"/>
      <c r="L44" s="86"/>
      <c r="M44" s="86"/>
      <c r="N44" s="86"/>
      <c r="O44" s="86"/>
      <c r="P44" s="98">
        <v>0</v>
      </c>
      <c r="Q44" s="108">
        <v>7</v>
      </c>
      <c r="R44" s="89"/>
      <c r="S44" s="89"/>
      <c r="T44" s="89"/>
      <c r="U44" s="98">
        <v>10000</v>
      </c>
      <c r="V44" s="66"/>
      <c r="W44" s="45"/>
      <c r="X44" s="14"/>
      <c r="Y44" s="13"/>
      <c r="Z44" s="135" t="s">
        <v>4576</v>
      </c>
      <c r="AB44" s="24" t="e">
        <f>VLOOKUP($A44,電子入札登録状況!$A$2:$G$501,6,FALSE)</f>
        <v>#N/A</v>
      </c>
      <c r="AC44" s="24" t="e">
        <f>VLOOKUP($A44,電子入札登録状況!$A$2:$G$501,7,FALSE)</f>
        <v>#N/A</v>
      </c>
    </row>
    <row r="45" spans="1:29" ht="18" customHeight="1">
      <c r="A45" s="36" t="s">
        <v>1641</v>
      </c>
      <c r="B45" s="45">
        <v>26</v>
      </c>
      <c r="C45" s="54" t="s">
        <v>2588</v>
      </c>
      <c r="D45" s="66" t="s">
        <v>4172</v>
      </c>
      <c r="E45" s="45" t="s">
        <v>1079</v>
      </c>
      <c r="F45" s="54" t="s">
        <v>2620</v>
      </c>
      <c r="G45" s="13" t="s">
        <v>3679</v>
      </c>
      <c r="H45" s="13" t="s">
        <v>691</v>
      </c>
      <c r="I45" s="13" t="s">
        <v>999</v>
      </c>
      <c r="J45" s="74" t="s">
        <v>558</v>
      </c>
      <c r="K45" s="86"/>
      <c r="L45" s="86"/>
      <c r="M45" s="86"/>
      <c r="N45" s="86"/>
      <c r="O45" s="86"/>
      <c r="P45" s="98">
        <v>200</v>
      </c>
      <c r="Q45" s="108">
        <v>7</v>
      </c>
      <c r="R45" s="89"/>
      <c r="S45" s="89"/>
      <c r="T45" s="89"/>
      <c r="U45" s="98">
        <v>10000</v>
      </c>
      <c r="V45" s="66"/>
      <c r="W45" s="45"/>
      <c r="X45" s="14"/>
      <c r="Y45" s="13"/>
      <c r="Z45" s="135" t="s">
        <v>4576</v>
      </c>
      <c r="AB45" s="24" t="e">
        <f>VLOOKUP($A45,電子入札登録状況!$A$2:$G$501,6,FALSE)</f>
        <v>#N/A</v>
      </c>
      <c r="AC45" s="24" t="e">
        <f>VLOOKUP($A45,電子入札登録状況!$A$2:$G$501,7,FALSE)</f>
        <v>#N/A</v>
      </c>
    </row>
    <row r="46" spans="1:29" ht="18" customHeight="1">
      <c r="A46" s="36" t="s">
        <v>1531</v>
      </c>
      <c r="B46" s="45">
        <v>28</v>
      </c>
      <c r="C46" s="54" t="s">
        <v>4114</v>
      </c>
      <c r="D46" s="66" t="s">
        <v>4172</v>
      </c>
      <c r="E46" s="45" t="s">
        <v>1011</v>
      </c>
      <c r="F46" s="54" t="s">
        <v>4708</v>
      </c>
      <c r="G46" s="13" t="s">
        <v>3679</v>
      </c>
      <c r="H46" s="13" t="s">
        <v>2650</v>
      </c>
      <c r="I46" s="13" t="s">
        <v>2794</v>
      </c>
      <c r="J46" s="74" t="s">
        <v>1767</v>
      </c>
      <c r="K46" s="86"/>
      <c r="L46" s="86"/>
      <c r="M46" s="86"/>
      <c r="N46" s="86"/>
      <c r="O46" s="86"/>
      <c r="P46" s="98">
        <v>49701</v>
      </c>
      <c r="Q46" s="108">
        <v>9</v>
      </c>
      <c r="R46" s="89"/>
      <c r="S46" s="89"/>
      <c r="T46" s="89"/>
      <c r="U46" s="98">
        <v>10000</v>
      </c>
      <c r="V46" s="66"/>
      <c r="W46" s="45"/>
      <c r="X46" s="14"/>
      <c r="Y46" s="13"/>
      <c r="Z46" s="135" t="s">
        <v>4232</v>
      </c>
      <c r="AB46" s="24" t="e">
        <f>VLOOKUP($A46,電子入札登録状況!$A$2:$G$501,6,FALSE)</f>
        <v>#N/A</v>
      </c>
      <c r="AC46" s="24" t="e">
        <f>VLOOKUP($A46,電子入札登録状況!$A$2:$G$501,7,FALSE)</f>
        <v>#N/A</v>
      </c>
    </row>
    <row r="47" spans="1:29" ht="18" customHeight="1">
      <c r="A47" s="36" t="s">
        <v>1531</v>
      </c>
      <c r="B47" s="45">
        <v>28</v>
      </c>
      <c r="C47" s="54" t="s">
        <v>4114</v>
      </c>
      <c r="D47" s="66" t="s">
        <v>4172</v>
      </c>
      <c r="E47" s="45" t="s">
        <v>1011</v>
      </c>
      <c r="F47" s="54" t="s">
        <v>4708</v>
      </c>
      <c r="G47" s="13" t="s">
        <v>3679</v>
      </c>
      <c r="H47" s="13" t="s">
        <v>2650</v>
      </c>
      <c r="I47" s="13" t="s">
        <v>2794</v>
      </c>
      <c r="J47" s="74" t="s">
        <v>1642</v>
      </c>
      <c r="K47" s="86"/>
      <c r="L47" s="86"/>
      <c r="M47" s="86"/>
      <c r="N47" s="86"/>
      <c r="O47" s="86"/>
      <c r="P47" s="98">
        <v>27500</v>
      </c>
      <c r="Q47" s="108">
        <v>9</v>
      </c>
      <c r="R47" s="89"/>
      <c r="S47" s="89"/>
      <c r="T47" s="89"/>
      <c r="U47" s="98">
        <v>10000</v>
      </c>
      <c r="V47" s="66"/>
      <c r="W47" s="45"/>
      <c r="X47" s="14"/>
      <c r="Y47" s="13"/>
      <c r="Z47" s="135" t="s">
        <v>4232</v>
      </c>
      <c r="AB47" s="24" t="e">
        <f>VLOOKUP($A47,電子入札登録状況!$A$2:$G$501,6,FALSE)</f>
        <v>#N/A</v>
      </c>
      <c r="AC47" s="24" t="e">
        <f>VLOOKUP($A47,電子入札登録状況!$A$2:$G$501,7,FALSE)</f>
        <v>#N/A</v>
      </c>
    </row>
    <row r="48" spans="1:29" ht="18" customHeight="1">
      <c r="A48" s="36" t="s">
        <v>1531</v>
      </c>
      <c r="B48" s="45">
        <v>28</v>
      </c>
      <c r="C48" s="54" t="s">
        <v>4114</v>
      </c>
      <c r="D48" s="66" t="s">
        <v>4172</v>
      </c>
      <c r="E48" s="45" t="s">
        <v>1011</v>
      </c>
      <c r="F48" s="54" t="s">
        <v>4708</v>
      </c>
      <c r="G48" s="13" t="s">
        <v>3679</v>
      </c>
      <c r="H48" s="13" t="s">
        <v>2650</v>
      </c>
      <c r="I48" s="13" t="s">
        <v>2794</v>
      </c>
      <c r="J48" s="74" t="s">
        <v>1980</v>
      </c>
      <c r="K48" s="86"/>
      <c r="L48" s="86"/>
      <c r="M48" s="86"/>
      <c r="N48" s="86"/>
      <c r="O48" s="86"/>
      <c r="P48" s="98">
        <v>0</v>
      </c>
      <c r="Q48" s="108">
        <v>9</v>
      </c>
      <c r="R48" s="89"/>
      <c r="S48" s="89"/>
      <c r="T48" s="89"/>
      <c r="U48" s="98">
        <v>10000</v>
      </c>
      <c r="V48" s="66"/>
      <c r="W48" s="45"/>
      <c r="X48" s="14"/>
      <c r="Y48" s="13"/>
      <c r="Z48" s="135" t="s">
        <v>4232</v>
      </c>
      <c r="AB48" s="24" t="e">
        <f>VLOOKUP($A48,電子入札登録状況!$A$2:$G$501,6,FALSE)</f>
        <v>#N/A</v>
      </c>
      <c r="AC48" s="24" t="e">
        <f>VLOOKUP($A48,電子入札登録状況!$A$2:$G$501,7,FALSE)</f>
        <v>#N/A</v>
      </c>
    </row>
    <row r="49" spans="1:29" ht="18" customHeight="1">
      <c r="A49" s="36" t="s">
        <v>1531</v>
      </c>
      <c r="B49" s="45">
        <v>28</v>
      </c>
      <c r="C49" s="54" t="s">
        <v>4114</v>
      </c>
      <c r="D49" s="66" t="s">
        <v>4172</v>
      </c>
      <c r="E49" s="45" t="s">
        <v>1011</v>
      </c>
      <c r="F49" s="54" t="s">
        <v>4708</v>
      </c>
      <c r="G49" s="13" t="s">
        <v>3679</v>
      </c>
      <c r="H49" s="13" t="s">
        <v>2650</v>
      </c>
      <c r="I49" s="13" t="s">
        <v>2794</v>
      </c>
      <c r="J49" s="74" t="s">
        <v>558</v>
      </c>
      <c r="K49" s="86"/>
      <c r="L49" s="86"/>
      <c r="M49" s="86"/>
      <c r="N49" s="86"/>
      <c r="O49" s="86"/>
      <c r="P49" s="98">
        <v>0</v>
      </c>
      <c r="Q49" s="108">
        <v>9</v>
      </c>
      <c r="R49" s="89"/>
      <c r="S49" s="89"/>
      <c r="T49" s="89"/>
      <c r="U49" s="98">
        <v>10000</v>
      </c>
      <c r="V49" s="66"/>
      <c r="W49" s="45"/>
      <c r="X49" s="14"/>
      <c r="Y49" s="13"/>
      <c r="Z49" s="135" t="s">
        <v>4232</v>
      </c>
      <c r="AB49" s="24" t="e">
        <f>VLOOKUP($A49,電子入札登録状況!$A$2:$G$501,6,FALSE)</f>
        <v>#N/A</v>
      </c>
      <c r="AC49" s="24" t="e">
        <f>VLOOKUP($A49,電子入札登録状況!$A$2:$G$501,7,FALSE)</f>
        <v>#N/A</v>
      </c>
    </row>
    <row r="50" spans="1:29" ht="18" customHeight="1">
      <c r="A50" s="36" t="s">
        <v>2798</v>
      </c>
      <c r="B50" s="45">
        <v>30</v>
      </c>
      <c r="C50" s="54" t="s">
        <v>2217</v>
      </c>
      <c r="D50" s="66" t="s">
        <v>4172</v>
      </c>
      <c r="E50" s="45" t="s">
        <v>2445</v>
      </c>
      <c r="F50" s="54" t="s">
        <v>931</v>
      </c>
      <c r="G50" s="13" t="s">
        <v>3679</v>
      </c>
      <c r="H50" s="13" t="s">
        <v>4901</v>
      </c>
      <c r="I50" s="13" t="s">
        <v>1920</v>
      </c>
      <c r="J50" s="74" t="s">
        <v>2872</v>
      </c>
      <c r="K50" s="86"/>
      <c r="L50" s="86"/>
      <c r="M50" s="86"/>
      <c r="N50" s="86"/>
      <c r="O50" s="86"/>
      <c r="P50" s="98">
        <v>255109</v>
      </c>
      <c r="Q50" s="108">
        <v>10</v>
      </c>
      <c r="R50" s="89"/>
      <c r="S50" s="89"/>
      <c r="T50" s="89"/>
      <c r="U50" s="98">
        <v>10000</v>
      </c>
      <c r="V50" s="66"/>
      <c r="W50" s="45"/>
      <c r="X50" s="14"/>
      <c r="Y50" s="13"/>
      <c r="Z50" s="135" t="s">
        <v>4454</v>
      </c>
      <c r="AB50" s="24" t="str">
        <f>VLOOKUP($A50,電子入札登録状況!$A$2:$G$501,6,FALSE)</f>
        <v>○</v>
      </c>
      <c r="AC50" s="24">
        <f>VLOOKUP($A50,電子入札登録状況!$A$2:$G$501,7,FALSE)</f>
        <v>207</v>
      </c>
    </row>
    <row r="51" spans="1:29" ht="18" customHeight="1">
      <c r="A51" s="36" t="s">
        <v>2354</v>
      </c>
      <c r="B51" s="45">
        <v>33</v>
      </c>
      <c r="C51" s="54" t="s">
        <v>1573</v>
      </c>
      <c r="D51" s="66" t="s">
        <v>3090</v>
      </c>
      <c r="E51" s="45" t="s">
        <v>1400</v>
      </c>
      <c r="F51" s="54" t="s">
        <v>3151</v>
      </c>
      <c r="G51" s="13" t="s">
        <v>1514</v>
      </c>
      <c r="H51" s="13" t="s">
        <v>4219</v>
      </c>
      <c r="I51" s="13" t="s">
        <v>5194</v>
      </c>
      <c r="J51" s="74" t="s">
        <v>1767</v>
      </c>
      <c r="K51" s="86"/>
      <c r="L51" s="86"/>
      <c r="M51" s="86"/>
      <c r="N51" s="86"/>
      <c r="O51" s="86"/>
      <c r="P51" s="98">
        <v>15740</v>
      </c>
      <c r="Q51" s="108">
        <v>28</v>
      </c>
      <c r="R51" s="89"/>
      <c r="S51" s="89"/>
      <c r="T51" s="89"/>
      <c r="U51" s="98">
        <v>9000</v>
      </c>
      <c r="V51" s="66" t="s">
        <v>4172</v>
      </c>
      <c r="W51" s="45" t="s">
        <v>5261</v>
      </c>
      <c r="X51" s="14" t="s">
        <v>4740</v>
      </c>
      <c r="Y51" s="13" t="s">
        <v>5420</v>
      </c>
      <c r="Z51" s="135" t="s">
        <v>5161</v>
      </c>
      <c r="AB51" s="24" t="str">
        <f>VLOOKUP($A51,電子入札登録状況!$A$2:$G$501,6,FALSE)</f>
        <v>○</v>
      </c>
      <c r="AC51" s="24">
        <f>VLOOKUP($A51,電子入札登録状況!$A$2:$G$501,7,FALSE)</f>
        <v>65</v>
      </c>
    </row>
    <row r="52" spans="1:29" ht="18" customHeight="1">
      <c r="A52" s="36" t="s">
        <v>2354</v>
      </c>
      <c r="B52" s="45">
        <v>33</v>
      </c>
      <c r="C52" s="54" t="s">
        <v>1573</v>
      </c>
      <c r="D52" s="66" t="s">
        <v>3090</v>
      </c>
      <c r="E52" s="45" t="s">
        <v>1400</v>
      </c>
      <c r="F52" s="54" t="s">
        <v>3151</v>
      </c>
      <c r="G52" s="13" t="s">
        <v>1514</v>
      </c>
      <c r="H52" s="13" t="s">
        <v>4219</v>
      </c>
      <c r="I52" s="13" t="s">
        <v>5194</v>
      </c>
      <c r="J52" s="74" t="s">
        <v>1642</v>
      </c>
      <c r="K52" s="86"/>
      <c r="L52" s="86"/>
      <c r="M52" s="86"/>
      <c r="N52" s="86"/>
      <c r="O52" s="86"/>
      <c r="P52" s="98">
        <v>210110</v>
      </c>
      <c r="Q52" s="108">
        <v>28</v>
      </c>
      <c r="R52" s="89"/>
      <c r="S52" s="89"/>
      <c r="T52" s="89"/>
      <c r="U52" s="98">
        <v>9000</v>
      </c>
      <c r="V52" s="66" t="s">
        <v>4172</v>
      </c>
      <c r="W52" s="45" t="s">
        <v>5261</v>
      </c>
      <c r="X52" s="14" t="s">
        <v>4740</v>
      </c>
      <c r="Y52" s="13" t="s">
        <v>5420</v>
      </c>
      <c r="Z52" s="135" t="s">
        <v>5161</v>
      </c>
      <c r="AB52" s="24" t="str">
        <f>VLOOKUP($A52,電子入札登録状況!$A$2:$G$501,6,FALSE)</f>
        <v>○</v>
      </c>
      <c r="AC52" s="24">
        <f>VLOOKUP($A52,電子入札登録状況!$A$2:$G$501,7,FALSE)</f>
        <v>65</v>
      </c>
    </row>
    <row r="53" spans="1:29" ht="18" customHeight="1">
      <c r="A53" s="36" t="s">
        <v>2354</v>
      </c>
      <c r="B53" s="45">
        <v>33</v>
      </c>
      <c r="C53" s="54" t="s">
        <v>1573</v>
      </c>
      <c r="D53" s="66" t="s">
        <v>3090</v>
      </c>
      <c r="E53" s="45" t="s">
        <v>1400</v>
      </c>
      <c r="F53" s="54" t="s">
        <v>3151</v>
      </c>
      <c r="G53" s="13" t="s">
        <v>1514</v>
      </c>
      <c r="H53" s="13" t="s">
        <v>4219</v>
      </c>
      <c r="I53" s="13" t="s">
        <v>5194</v>
      </c>
      <c r="J53" s="74" t="s">
        <v>1980</v>
      </c>
      <c r="K53" s="86"/>
      <c r="L53" s="86"/>
      <c r="M53" s="86"/>
      <c r="N53" s="86"/>
      <c r="O53" s="86"/>
      <c r="P53" s="98">
        <v>0</v>
      </c>
      <c r="Q53" s="108">
        <v>28</v>
      </c>
      <c r="R53" s="89"/>
      <c r="S53" s="89"/>
      <c r="T53" s="89"/>
      <c r="U53" s="98">
        <v>9000</v>
      </c>
      <c r="V53" s="66" t="s">
        <v>4172</v>
      </c>
      <c r="W53" s="45" t="s">
        <v>5261</v>
      </c>
      <c r="X53" s="14" t="s">
        <v>4740</v>
      </c>
      <c r="Y53" s="13" t="s">
        <v>5420</v>
      </c>
      <c r="Z53" s="135" t="s">
        <v>5161</v>
      </c>
      <c r="AB53" s="24" t="str">
        <f>VLOOKUP($A53,電子入札登録状況!$A$2:$G$501,6,FALSE)</f>
        <v>○</v>
      </c>
      <c r="AC53" s="24">
        <f>VLOOKUP($A53,電子入札登録状況!$A$2:$G$501,7,FALSE)</f>
        <v>65</v>
      </c>
    </row>
    <row r="54" spans="1:29" ht="18" customHeight="1">
      <c r="A54" s="36" t="s">
        <v>862</v>
      </c>
      <c r="B54" s="45">
        <v>34</v>
      </c>
      <c r="C54" s="54" t="s">
        <v>3389</v>
      </c>
      <c r="D54" s="66" t="s">
        <v>4172</v>
      </c>
      <c r="E54" s="45" t="s">
        <v>4380</v>
      </c>
      <c r="F54" s="54" t="s">
        <v>1260</v>
      </c>
      <c r="G54" s="13" t="s">
        <v>3679</v>
      </c>
      <c r="H54" s="13" t="s">
        <v>2373</v>
      </c>
      <c r="I54" s="13" t="s">
        <v>2706</v>
      </c>
      <c r="J54" s="74" t="s">
        <v>2872</v>
      </c>
      <c r="K54" s="86"/>
      <c r="L54" s="86"/>
      <c r="M54" s="86"/>
      <c r="N54" s="86"/>
      <c r="O54" s="86"/>
      <c r="P54" s="98">
        <v>50527</v>
      </c>
      <c r="Q54" s="108">
        <v>5</v>
      </c>
      <c r="R54" s="89"/>
      <c r="S54" s="89"/>
      <c r="T54" s="89"/>
      <c r="U54" s="98">
        <v>10000</v>
      </c>
      <c r="V54" s="66"/>
      <c r="W54" s="45"/>
      <c r="X54" s="14"/>
      <c r="Y54" s="13"/>
      <c r="Z54" s="135" t="s">
        <v>5435</v>
      </c>
      <c r="AB54" s="24" t="str">
        <f>VLOOKUP($A54,電子入札登録状況!$A$2:$G$501,6,FALSE)</f>
        <v>○</v>
      </c>
      <c r="AC54" s="24">
        <f>VLOOKUP($A54,電子入札登録状況!$A$2:$G$501,7,FALSE)</f>
        <v>2</v>
      </c>
    </row>
    <row r="55" spans="1:29" ht="18" customHeight="1">
      <c r="A55" s="36" t="s">
        <v>1756</v>
      </c>
      <c r="B55" s="45">
        <v>35</v>
      </c>
      <c r="C55" s="54" t="s">
        <v>1239</v>
      </c>
      <c r="D55" s="66" t="s">
        <v>3090</v>
      </c>
      <c r="E55" s="45" t="s">
        <v>5583</v>
      </c>
      <c r="F55" s="54" t="s">
        <v>2393</v>
      </c>
      <c r="G55" s="13" t="s">
        <v>1514</v>
      </c>
      <c r="H55" s="13" t="s">
        <v>5808</v>
      </c>
      <c r="I55" s="13" t="s">
        <v>4281</v>
      </c>
      <c r="J55" s="74" t="s">
        <v>1767</v>
      </c>
      <c r="K55" s="86"/>
      <c r="L55" s="86"/>
      <c r="M55" s="86"/>
      <c r="N55" s="86"/>
      <c r="O55" s="86"/>
      <c r="P55" s="98">
        <v>71586</v>
      </c>
      <c r="Q55" s="108">
        <v>35</v>
      </c>
      <c r="R55" s="89"/>
      <c r="S55" s="89"/>
      <c r="T55" s="89"/>
      <c r="U55" s="98">
        <v>10000</v>
      </c>
      <c r="V55" s="66" t="s">
        <v>4172</v>
      </c>
      <c r="W55" s="45" t="s">
        <v>6002</v>
      </c>
      <c r="X55" s="14" t="s">
        <v>371</v>
      </c>
      <c r="Y55" s="13" t="s">
        <v>5419</v>
      </c>
      <c r="Z55" s="135" t="s">
        <v>725</v>
      </c>
      <c r="AB55" s="24" t="str">
        <f>VLOOKUP($A55,電子入札登録状況!$A$2:$G$501,6,FALSE)</f>
        <v>○</v>
      </c>
      <c r="AC55" s="24">
        <f>VLOOKUP($A55,電子入札登録状況!$A$2:$G$501,7,FALSE)</f>
        <v>84</v>
      </c>
    </row>
    <row r="56" spans="1:29" ht="18" customHeight="1">
      <c r="A56" s="36" t="s">
        <v>1756</v>
      </c>
      <c r="B56" s="45">
        <v>35</v>
      </c>
      <c r="C56" s="54" t="s">
        <v>1239</v>
      </c>
      <c r="D56" s="66" t="s">
        <v>3090</v>
      </c>
      <c r="E56" s="45" t="s">
        <v>5583</v>
      </c>
      <c r="F56" s="54" t="s">
        <v>2393</v>
      </c>
      <c r="G56" s="13" t="s">
        <v>1514</v>
      </c>
      <c r="H56" s="13" t="s">
        <v>5808</v>
      </c>
      <c r="I56" s="13" t="s">
        <v>4281</v>
      </c>
      <c r="J56" s="74" t="s">
        <v>1642</v>
      </c>
      <c r="K56" s="86"/>
      <c r="L56" s="86"/>
      <c r="M56" s="86"/>
      <c r="N56" s="86"/>
      <c r="O56" s="86"/>
      <c r="P56" s="98">
        <v>214997</v>
      </c>
      <c r="Q56" s="108">
        <v>35</v>
      </c>
      <c r="R56" s="89"/>
      <c r="S56" s="89"/>
      <c r="T56" s="89"/>
      <c r="U56" s="98">
        <v>10000</v>
      </c>
      <c r="V56" s="66" t="s">
        <v>4172</v>
      </c>
      <c r="W56" s="45" t="s">
        <v>6002</v>
      </c>
      <c r="X56" s="14" t="s">
        <v>371</v>
      </c>
      <c r="Y56" s="13" t="s">
        <v>5419</v>
      </c>
      <c r="Z56" s="135" t="s">
        <v>725</v>
      </c>
      <c r="AB56" s="24" t="str">
        <f>VLOOKUP($A56,電子入札登録状況!$A$2:$G$501,6,FALSE)</f>
        <v>○</v>
      </c>
      <c r="AC56" s="24">
        <f>VLOOKUP($A56,電子入札登録状況!$A$2:$G$501,7,FALSE)</f>
        <v>84</v>
      </c>
    </row>
    <row r="57" spans="1:29" ht="18" customHeight="1">
      <c r="A57" s="36" t="s">
        <v>1756</v>
      </c>
      <c r="B57" s="45">
        <v>35</v>
      </c>
      <c r="C57" s="54" t="s">
        <v>1239</v>
      </c>
      <c r="D57" s="66" t="s">
        <v>3090</v>
      </c>
      <c r="E57" s="45" t="s">
        <v>5583</v>
      </c>
      <c r="F57" s="54" t="s">
        <v>2393</v>
      </c>
      <c r="G57" s="13" t="s">
        <v>1514</v>
      </c>
      <c r="H57" s="13" t="s">
        <v>5808</v>
      </c>
      <c r="I57" s="13" t="s">
        <v>4281</v>
      </c>
      <c r="J57" s="74" t="s">
        <v>2872</v>
      </c>
      <c r="K57" s="86"/>
      <c r="L57" s="86"/>
      <c r="M57" s="86"/>
      <c r="N57" s="86"/>
      <c r="O57" s="86"/>
      <c r="P57" s="98">
        <v>6030</v>
      </c>
      <c r="Q57" s="108">
        <v>35</v>
      </c>
      <c r="R57" s="89"/>
      <c r="S57" s="89"/>
      <c r="T57" s="89"/>
      <c r="U57" s="98">
        <v>10000</v>
      </c>
      <c r="V57" s="66" t="s">
        <v>4172</v>
      </c>
      <c r="W57" s="45" t="s">
        <v>6002</v>
      </c>
      <c r="X57" s="14" t="s">
        <v>371</v>
      </c>
      <c r="Y57" s="13" t="s">
        <v>5419</v>
      </c>
      <c r="Z57" s="135" t="s">
        <v>725</v>
      </c>
      <c r="AB57" s="24" t="str">
        <f>VLOOKUP($A57,電子入札登録状況!$A$2:$G$501,6,FALSE)</f>
        <v>○</v>
      </c>
      <c r="AC57" s="24">
        <f>VLOOKUP($A57,電子入札登録状況!$A$2:$G$501,7,FALSE)</f>
        <v>84</v>
      </c>
    </row>
    <row r="58" spans="1:29" ht="18" customHeight="1">
      <c r="A58" s="36" t="s">
        <v>1756</v>
      </c>
      <c r="B58" s="45">
        <v>35</v>
      </c>
      <c r="C58" s="54" t="s">
        <v>1239</v>
      </c>
      <c r="D58" s="66" t="s">
        <v>3090</v>
      </c>
      <c r="E58" s="45" t="s">
        <v>5583</v>
      </c>
      <c r="F58" s="54" t="s">
        <v>2393</v>
      </c>
      <c r="G58" s="13" t="s">
        <v>1514</v>
      </c>
      <c r="H58" s="13" t="s">
        <v>5808</v>
      </c>
      <c r="I58" s="13" t="s">
        <v>4281</v>
      </c>
      <c r="J58" s="74" t="s">
        <v>1980</v>
      </c>
      <c r="K58" s="86"/>
      <c r="L58" s="86"/>
      <c r="M58" s="86"/>
      <c r="N58" s="86"/>
      <c r="O58" s="86"/>
      <c r="P58" s="98">
        <v>630</v>
      </c>
      <c r="Q58" s="108">
        <v>35</v>
      </c>
      <c r="R58" s="89"/>
      <c r="S58" s="89"/>
      <c r="T58" s="89"/>
      <c r="U58" s="98">
        <v>10000</v>
      </c>
      <c r="V58" s="66" t="s">
        <v>4172</v>
      </c>
      <c r="W58" s="45" t="s">
        <v>6002</v>
      </c>
      <c r="X58" s="14" t="s">
        <v>371</v>
      </c>
      <c r="Y58" s="13" t="s">
        <v>5419</v>
      </c>
      <c r="Z58" s="135" t="s">
        <v>725</v>
      </c>
      <c r="AB58" s="24" t="str">
        <f>VLOOKUP($A58,電子入札登録状況!$A$2:$G$501,6,FALSE)</f>
        <v>○</v>
      </c>
      <c r="AC58" s="24">
        <f>VLOOKUP($A58,電子入札登録状況!$A$2:$G$501,7,FALSE)</f>
        <v>84</v>
      </c>
    </row>
    <row r="59" spans="1:29" ht="18" customHeight="1">
      <c r="A59" s="36" t="s">
        <v>749</v>
      </c>
      <c r="B59" s="45">
        <v>36</v>
      </c>
      <c r="C59" s="54" t="s">
        <v>1117</v>
      </c>
      <c r="D59" s="66" t="s">
        <v>3090</v>
      </c>
      <c r="E59" s="45" t="s">
        <v>4173</v>
      </c>
      <c r="F59" s="54" t="s">
        <v>4577</v>
      </c>
      <c r="G59" s="13" t="s">
        <v>1514</v>
      </c>
      <c r="H59" s="13" t="s">
        <v>2472</v>
      </c>
      <c r="I59" s="13" t="s">
        <v>2481</v>
      </c>
      <c r="J59" s="74" t="s">
        <v>1767</v>
      </c>
      <c r="K59" s="86"/>
      <c r="L59" s="86"/>
      <c r="M59" s="86"/>
      <c r="N59" s="86"/>
      <c r="O59" s="86"/>
      <c r="P59" s="98">
        <v>22070</v>
      </c>
      <c r="Q59" s="108">
        <v>20</v>
      </c>
      <c r="R59" s="89"/>
      <c r="S59" s="89"/>
      <c r="T59" s="89"/>
      <c r="U59" s="98">
        <v>15000</v>
      </c>
      <c r="V59" s="66" t="s">
        <v>1353</v>
      </c>
      <c r="W59" s="45" t="s">
        <v>5213</v>
      </c>
      <c r="X59" s="14" t="s">
        <v>5204</v>
      </c>
      <c r="Y59" s="13" t="s">
        <v>5360</v>
      </c>
      <c r="Z59" s="135" t="s">
        <v>1856</v>
      </c>
      <c r="AB59" s="24" t="str">
        <f>VLOOKUP($A59,電子入札登録状況!$A$2:$G$501,6,FALSE)</f>
        <v>○</v>
      </c>
      <c r="AC59" s="24">
        <f>VLOOKUP($A59,電子入札登録状況!$A$2:$G$501,7,FALSE)</f>
        <v>66</v>
      </c>
    </row>
    <row r="60" spans="1:29" ht="18" customHeight="1">
      <c r="A60" s="36" t="s">
        <v>749</v>
      </c>
      <c r="B60" s="45">
        <v>36</v>
      </c>
      <c r="C60" s="54" t="s">
        <v>1117</v>
      </c>
      <c r="D60" s="66" t="s">
        <v>3090</v>
      </c>
      <c r="E60" s="45" t="s">
        <v>4173</v>
      </c>
      <c r="F60" s="54" t="s">
        <v>4577</v>
      </c>
      <c r="G60" s="13" t="s">
        <v>1514</v>
      </c>
      <c r="H60" s="13" t="s">
        <v>2472</v>
      </c>
      <c r="I60" s="13" t="s">
        <v>2481</v>
      </c>
      <c r="J60" s="74" t="s">
        <v>1642</v>
      </c>
      <c r="K60" s="86"/>
      <c r="L60" s="86"/>
      <c r="M60" s="86"/>
      <c r="N60" s="86"/>
      <c r="O60" s="86"/>
      <c r="P60" s="98">
        <v>287563</v>
      </c>
      <c r="Q60" s="108">
        <v>20</v>
      </c>
      <c r="R60" s="89"/>
      <c r="S60" s="89"/>
      <c r="T60" s="89"/>
      <c r="U60" s="98">
        <v>15000</v>
      </c>
      <c r="V60" s="66" t="s">
        <v>1353</v>
      </c>
      <c r="W60" s="45" t="s">
        <v>5213</v>
      </c>
      <c r="X60" s="14" t="s">
        <v>5204</v>
      </c>
      <c r="Y60" s="13" t="s">
        <v>5360</v>
      </c>
      <c r="Z60" s="135" t="s">
        <v>1856</v>
      </c>
      <c r="AB60" s="24" t="str">
        <f>VLOOKUP($A60,電子入札登録状況!$A$2:$G$501,6,FALSE)</f>
        <v>○</v>
      </c>
      <c r="AC60" s="24">
        <f>VLOOKUP($A60,電子入札登録状況!$A$2:$G$501,7,FALSE)</f>
        <v>66</v>
      </c>
    </row>
    <row r="61" spans="1:29" ht="18" customHeight="1">
      <c r="A61" s="36" t="s">
        <v>749</v>
      </c>
      <c r="B61" s="45">
        <v>36</v>
      </c>
      <c r="C61" s="54" t="s">
        <v>1117</v>
      </c>
      <c r="D61" s="66" t="s">
        <v>3090</v>
      </c>
      <c r="E61" s="45" t="s">
        <v>4173</v>
      </c>
      <c r="F61" s="54" t="s">
        <v>4577</v>
      </c>
      <c r="G61" s="13" t="s">
        <v>1514</v>
      </c>
      <c r="H61" s="13" t="s">
        <v>2472</v>
      </c>
      <c r="I61" s="13" t="s">
        <v>2481</v>
      </c>
      <c r="J61" s="74" t="s">
        <v>2872</v>
      </c>
      <c r="K61" s="86"/>
      <c r="L61" s="86"/>
      <c r="M61" s="86"/>
      <c r="N61" s="86"/>
      <c r="O61" s="86"/>
      <c r="P61" s="98">
        <v>8000</v>
      </c>
      <c r="Q61" s="108">
        <v>20</v>
      </c>
      <c r="R61" s="89"/>
      <c r="S61" s="89"/>
      <c r="T61" s="89"/>
      <c r="U61" s="98">
        <v>15000</v>
      </c>
      <c r="V61" s="66" t="s">
        <v>1353</v>
      </c>
      <c r="W61" s="45" t="s">
        <v>5213</v>
      </c>
      <c r="X61" s="14" t="s">
        <v>5204</v>
      </c>
      <c r="Y61" s="13" t="s">
        <v>5360</v>
      </c>
      <c r="Z61" s="135" t="s">
        <v>1856</v>
      </c>
      <c r="AB61" s="24" t="str">
        <f>VLOOKUP($A61,電子入札登録状況!$A$2:$G$501,6,FALSE)</f>
        <v>○</v>
      </c>
      <c r="AC61" s="24">
        <f>VLOOKUP($A61,電子入札登録状況!$A$2:$G$501,7,FALSE)</f>
        <v>66</v>
      </c>
    </row>
    <row r="62" spans="1:29" ht="18" customHeight="1">
      <c r="A62" s="36" t="s">
        <v>749</v>
      </c>
      <c r="B62" s="45">
        <v>36</v>
      </c>
      <c r="C62" s="54" t="s">
        <v>1117</v>
      </c>
      <c r="D62" s="66" t="s">
        <v>3090</v>
      </c>
      <c r="E62" s="45" t="s">
        <v>4173</v>
      </c>
      <c r="F62" s="54" t="s">
        <v>4577</v>
      </c>
      <c r="G62" s="13" t="s">
        <v>1514</v>
      </c>
      <c r="H62" s="13" t="s">
        <v>2472</v>
      </c>
      <c r="I62" s="13" t="s">
        <v>2481</v>
      </c>
      <c r="J62" s="74" t="s">
        <v>1980</v>
      </c>
      <c r="K62" s="86"/>
      <c r="L62" s="86"/>
      <c r="M62" s="86"/>
      <c r="N62" s="86"/>
      <c r="O62" s="86"/>
      <c r="P62" s="98">
        <v>0</v>
      </c>
      <c r="Q62" s="108">
        <v>20</v>
      </c>
      <c r="R62" s="89"/>
      <c r="S62" s="89"/>
      <c r="T62" s="89"/>
      <c r="U62" s="98">
        <v>15000</v>
      </c>
      <c r="V62" s="66" t="s">
        <v>1353</v>
      </c>
      <c r="W62" s="45" t="s">
        <v>5213</v>
      </c>
      <c r="X62" s="14" t="s">
        <v>5204</v>
      </c>
      <c r="Y62" s="13" t="s">
        <v>5360</v>
      </c>
      <c r="Z62" s="135" t="s">
        <v>1856</v>
      </c>
      <c r="AB62" s="24" t="str">
        <f>VLOOKUP($A62,電子入札登録状況!$A$2:$G$501,6,FALSE)</f>
        <v>○</v>
      </c>
      <c r="AC62" s="24">
        <f>VLOOKUP($A62,電子入札登録状況!$A$2:$G$501,7,FALSE)</f>
        <v>66</v>
      </c>
    </row>
    <row r="63" spans="1:29" ht="18" customHeight="1">
      <c r="A63" s="37" t="s">
        <v>1656</v>
      </c>
      <c r="B63" s="46">
        <v>37</v>
      </c>
      <c r="C63" s="54" t="s">
        <v>3368</v>
      </c>
      <c r="D63" s="67" t="s">
        <v>4172</v>
      </c>
      <c r="E63" s="46" t="s">
        <v>109</v>
      </c>
      <c r="F63" s="56" t="s">
        <v>977</v>
      </c>
      <c r="G63" s="74" t="s">
        <v>3679</v>
      </c>
      <c r="H63" s="74" t="s">
        <v>4900</v>
      </c>
      <c r="I63" s="74" t="s">
        <v>3757</v>
      </c>
      <c r="J63" s="74" t="s">
        <v>2872</v>
      </c>
      <c r="K63" s="86"/>
      <c r="L63" s="86"/>
      <c r="M63" s="86"/>
      <c r="N63" s="86"/>
      <c r="O63" s="86"/>
      <c r="P63" s="99">
        <v>140257</v>
      </c>
      <c r="Q63" s="99">
        <v>6</v>
      </c>
      <c r="R63" s="116"/>
      <c r="S63" s="116"/>
      <c r="T63" s="116"/>
      <c r="U63" s="99">
        <v>10000</v>
      </c>
      <c r="V63" s="67"/>
      <c r="W63" s="45"/>
      <c r="X63" s="124"/>
      <c r="Y63" s="74"/>
      <c r="Z63" s="136" t="s">
        <v>4282</v>
      </c>
      <c r="AA63" s="143"/>
      <c r="AB63" s="24" t="str">
        <f>VLOOKUP($A63,電子入札登録状況!$A$2:$G$501,6,FALSE)</f>
        <v>○</v>
      </c>
      <c r="AC63" s="24">
        <f>VLOOKUP($A63,電子入札登録状況!$A$2:$G$501,7,FALSE)</f>
        <v>174</v>
      </c>
    </row>
    <row r="64" spans="1:29" ht="18" customHeight="1">
      <c r="A64" s="36" t="s">
        <v>31</v>
      </c>
      <c r="B64" s="45">
        <v>38</v>
      </c>
      <c r="C64" s="54" t="s">
        <v>3388</v>
      </c>
      <c r="D64" s="66" t="s">
        <v>4172</v>
      </c>
      <c r="E64" s="45" t="s">
        <v>3585</v>
      </c>
      <c r="F64" s="54" t="s">
        <v>756</v>
      </c>
      <c r="G64" s="13" t="s">
        <v>3679</v>
      </c>
      <c r="H64" s="13" t="s">
        <v>1711</v>
      </c>
      <c r="I64" s="13" t="s">
        <v>2569</v>
      </c>
      <c r="J64" s="74" t="s">
        <v>2872</v>
      </c>
      <c r="K64" s="86"/>
      <c r="L64" s="86"/>
      <c r="M64" s="86"/>
      <c r="N64" s="86"/>
      <c r="O64" s="86"/>
      <c r="P64" s="98">
        <v>63470</v>
      </c>
      <c r="Q64" s="108">
        <v>5</v>
      </c>
      <c r="R64" s="89"/>
      <c r="S64" s="89"/>
      <c r="T64" s="89"/>
      <c r="U64" s="98">
        <v>15000</v>
      </c>
      <c r="V64" s="66"/>
      <c r="W64" s="45"/>
      <c r="X64" s="14"/>
      <c r="Y64" s="13"/>
      <c r="Z64" s="135" t="s">
        <v>5504</v>
      </c>
      <c r="AB64" s="24" t="str">
        <f>VLOOKUP($A64,電子入札登録状況!$A$2:$G$501,6,FALSE)</f>
        <v>○</v>
      </c>
      <c r="AC64" s="24">
        <f>VLOOKUP($A64,電子入札登録状況!$A$2:$G$501,7,FALSE)</f>
        <v>53</v>
      </c>
    </row>
    <row r="65" spans="1:29" ht="18" customHeight="1">
      <c r="A65" s="36" t="s">
        <v>1603</v>
      </c>
      <c r="B65" s="45">
        <v>39</v>
      </c>
      <c r="C65" s="54" t="s">
        <v>1131</v>
      </c>
      <c r="D65" s="66" t="s">
        <v>4172</v>
      </c>
      <c r="E65" s="45" t="s">
        <v>5905</v>
      </c>
      <c r="F65" s="54" t="s">
        <v>1047</v>
      </c>
      <c r="G65" s="13" t="s">
        <v>3679</v>
      </c>
      <c r="H65" s="13" t="s">
        <v>3295</v>
      </c>
      <c r="I65" s="13" t="s">
        <v>1702</v>
      </c>
      <c r="J65" s="74" t="s">
        <v>1767</v>
      </c>
      <c r="K65" s="86"/>
      <c r="L65" s="86"/>
      <c r="M65" s="86"/>
      <c r="N65" s="86"/>
      <c r="O65" s="86"/>
      <c r="P65" s="98">
        <v>29833</v>
      </c>
      <c r="Q65" s="108">
        <v>6</v>
      </c>
      <c r="R65" s="89"/>
      <c r="S65" s="89"/>
      <c r="T65" s="89"/>
      <c r="U65" s="98">
        <v>3000</v>
      </c>
      <c r="V65" s="66"/>
      <c r="W65" s="45"/>
      <c r="X65" s="14"/>
      <c r="Y65" s="13"/>
      <c r="Z65" s="135" t="s">
        <v>5527</v>
      </c>
      <c r="AB65" s="24" t="e">
        <f>VLOOKUP($A65,電子入札登録状況!$A$2:$G$501,6,FALSE)</f>
        <v>#N/A</v>
      </c>
      <c r="AC65" s="24" t="e">
        <f>VLOOKUP($A65,電子入札登録状況!$A$2:$G$501,7,FALSE)</f>
        <v>#N/A</v>
      </c>
    </row>
    <row r="66" spans="1:29" ht="18" customHeight="1">
      <c r="A66" s="36" t="s">
        <v>1603</v>
      </c>
      <c r="B66" s="45">
        <v>39</v>
      </c>
      <c r="C66" s="54" t="s">
        <v>1131</v>
      </c>
      <c r="D66" s="66" t="s">
        <v>4172</v>
      </c>
      <c r="E66" s="45" t="s">
        <v>5905</v>
      </c>
      <c r="F66" s="54" t="s">
        <v>1047</v>
      </c>
      <c r="G66" s="13" t="s">
        <v>3679</v>
      </c>
      <c r="H66" s="13" t="s">
        <v>3295</v>
      </c>
      <c r="I66" s="13" t="s">
        <v>1702</v>
      </c>
      <c r="J66" s="74" t="s">
        <v>1642</v>
      </c>
      <c r="K66" s="86"/>
      <c r="L66" s="86"/>
      <c r="M66" s="86"/>
      <c r="N66" s="86"/>
      <c r="O66" s="86"/>
      <c r="P66" s="98">
        <v>32312</v>
      </c>
      <c r="Q66" s="108">
        <v>6</v>
      </c>
      <c r="R66" s="89"/>
      <c r="S66" s="89"/>
      <c r="T66" s="89"/>
      <c r="U66" s="98">
        <v>3000</v>
      </c>
      <c r="V66" s="66"/>
      <c r="W66" s="45"/>
      <c r="X66" s="14"/>
      <c r="Y66" s="13"/>
      <c r="Z66" s="135" t="s">
        <v>5527</v>
      </c>
      <c r="AB66" s="24" t="e">
        <f>VLOOKUP($A66,電子入札登録状況!$A$2:$G$501,6,FALSE)</f>
        <v>#N/A</v>
      </c>
      <c r="AC66" s="24" t="e">
        <f>VLOOKUP($A66,電子入札登録状況!$A$2:$G$501,7,FALSE)</f>
        <v>#N/A</v>
      </c>
    </row>
    <row r="67" spans="1:29" ht="18" customHeight="1">
      <c r="A67" s="36" t="s">
        <v>1603</v>
      </c>
      <c r="B67" s="45">
        <v>39</v>
      </c>
      <c r="C67" s="54" t="s">
        <v>1131</v>
      </c>
      <c r="D67" s="66" t="s">
        <v>4172</v>
      </c>
      <c r="E67" s="45" t="s">
        <v>5905</v>
      </c>
      <c r="F67" s="54" t="s">
        <v>1047</v>
      </c>
      <c r="G67" s="13" t="s">
        <v>3679</v>
      </c>
      <c r="H67" s="13" t="s">
        <v>3295</v>
      </c>
      <c r="I67" s="13" t="s">
        <v>1702</v>
      </c>
      <c r="J67" s="74" t="s">
        <v>1980</v>
      </c>
      <c r="K67" s="86"/>
      <c r="L67" s="86"/>
      <c r="M67" s="86"/>
      <c r="N67" s="86"/>
      <c r="O67" s="86"/>
      <c r="P67" s="98">
        <v>1417</v>
      </c>
      <c r="Q67" s="108">
        <v>6</v>
      </c>
      <c r="R67" s="89"/>
      <c r="S67" s="89"/>
      <c r="T67" s="89"/>
      <c r="U67" s="98">
        <v>3000</v>
      </c>
      <c r="V67" s="66"/>
      <c r="W67" s="45"/>
      <c r="X67" s="14"/>
      <c r="Y67" s="13"/>
      <c r="Z67" s="135" t="s">
        <v>5527</v>
      </c>
      <c r="AB67" s="24" t="e">
        <f>VLOOKUP($A67,電子入札登録状況!$A$2:$G$501,6,FALSE)</f>
        <v>#N/A</v>
      </c>
      <c r="AC67" s="24" t="e">
        <f>VLOOKUP($A67,電子入札登録状況!$A$2:$G$501,7,FALSE)</f>
        <v>#N/A</v>
      </c>
    </row>
    <row r="68" spans="1:29" ht="18" customHeight="1">
      <c r="A68" s="36" t="s">
        <v>2047</v>
      </c>
      <c r="B68" s="45">
        <v>40</v>
      </c>
      <c r="C68" s="54" t="s">
        <v>1882</v>
      </c>
      <c r="D68" s="66" t="s">
        <v>3090</v>
      </c>
      <c r="E68" s="45" t="s">
        <v>4336</v>
      </c>
      <c r="F68" s="54" t="s">
        <v>4575</v>
      </c>
      <c r="G68" s="13" t="s">
        <v>1514</v>
      </c>
      <c r="H68" s="13" t="s">
        <v>1647</v>
      </c>
      <c r="I68" s="13"/>
      <c r="J68" s="74" t="s">
        <v>1767</v>
      </c>
      <c r="K68" s="86"/>
      <c r="L68" s="86"/>
      <c r="M68" s="86"/>
      <c r="N68" s="86"/>
      <c r="O68" s="86"/>
      <c r="P68" s="98">
        <v>22697</v>
      </c>
      <c r="Q68" s="108">
        <v>7</v>
      </c>
      <c r="R68" s="89"/>
      <c r="S68" s="89"/>
      <c r="T68" s="89"/>
      <c r="U68" s="98">
        <v>10000</v>
      </c>
      <c r="V68" s="66" t="s">
        <v>4172</v>
      </c>
      <c r="W68" s="45" t="s">
        <v>4850</v>
      </c>
      <c r="X68" s="14" t="s">
        <v>5280</v>
      </c>
      <c r="Y68" s="13" t="s">
        <v>3495</v>
      </c>
      <c r="Z68" s="135" t="s">
        <v>725</v>
      </c>
      <c r="AB68" s="24" t="str">
        <f>VLOOKUP($A68,電子入札登録状況!$A$2:$G$501,6,FALSE)</f>
        <v>○</v>
      </c>
      <c r="AC68" s="24">
        <f>VLOOKUP($A68,電子入札登録状況!$A$2:$G$501,7,FALSE)</f>
        <v>5</v>
      </c>
    </row>
    <row r="69" spans="1:29" ht="18" customHeight="1">
      <c r="A69" s="36" t="s">
        <v>2047</v>
      </c>
      <c r="B69" s="45">
        <v>40</v>
      </c>
      <c r="C69" s="54" t="s">
        <v>1882</v>
      </c>
      <c r="D69" s="66" t="s">
        <v>3090</v>
      </c>
      <c r="E69" s="45" t="s">
        <v>4336</v>
      </c>
      <c r="F69" s="54" t="s">
        <v>4575</v>
      </c>
      <c r="G69" s="13" t="s">
        <v>1514</v>
      </c>
      <c r="H69" s="13" t="s">
        <v>1647</v>
      </c>
      <c r="I69" s="13"/>
      <c r="J69" s="74" t="s">
        <v>1642</v>
      </c>
      <c r="K69" s="86"/>
      <c r="L69" s="86"/>
      <c r="M69" s="86"/>
      <c r="N69" s="86"/>
      <c r="O69" s="86"/>
      <c r="P69" s="98">
        <v>36399</v>
      </c>
      <c r="Q69" s="108">
        <v>7</v>
      </c>
      <c r="R69" s="89"/>
      <c r="S69" s="89"/>
      <c r="T69" s="89"/>
      <c r="U69" s="98">
        <v>10000</v>
      </c>
      <c r="V69" s="66" t="s">
        <v>4172</v>
      </c>
      <c r="W69" s="45" t="s">
        <v>4850</v>
      </c>
      <c r="X69" s="14" t="s">
        <v>5280</v>
      </c>
      <c r="Y69" s="13" t="s">
        <v>3495</v>
      </c>
      <c r="Z69" s="135" t="s">
        <v>725</v>
      </c>
      <c r="AB69" s="24" t="str">
        <f>VLOOKUP($A69,電子入札登録状況!$A$2:$G$501,6,FALSE)</f>
        <v>○</v>
      </c>
      <c r="AC69" s="24">
        <f>VLOOKUP($A69,電子入札登録状況!$A$2:$G$501,7,FALSE)</f>
        <v>5</v>
      </c>
    </row>
    <row r="70" spans="1:29" ht="18" customHeight="1">
      <c r="A70" s="36" t="s">
        <v>2047</v>
      </c>
      <c r="B70" s="45">
        <v>40</v>
      </c>
      <c r="C70" s="54" t="s">
        <v>1882</v>
      </c>
      <c r="D70" s="66" t="s">
        <v>3090</v>
      </c>
      <c r="E70" s="45" t="s">
        <v>4336</v>
      </c>
      <c r="F70" s="54" t="s">
        <v>4575</v>
      </c>
      <c r="G70" s="13" t="s">
        <v>1514</v>
      </c>
      <c r="H70" s="13" t="s">
        <v>1647</v>
      </c>
      <c r="I70" s="13"/>
      <c r="J70" s="74" t="s">
        <v>558</v>
      </c>
      <c r="K70" s="86"/>
      <c r="L70" s="86"/>
      <c r="M70" s="86"/>
      <c r="N70" s="86"/>
      <c r="O70" s="86"/>
      <c r="P70" s="98">
        <v>37908</v>
      </c>
      <c r="Q70" s="108">
        <v>7</v>
      </c>
      <c r="R70" s="89"/>
      <c r="S70" s="89"/>
      <c r="T70" s="89"/>
      <c r="U70" s="98">
        <v>10000</v>
      </c>
      <c r="V70" s="66" t="s">
        <v>4172</v>
      </c>
      <c r="W70" s="45" t="s">
        <v>4850</v>
      </c>
      <c r="X70" s="14" t="s">
        <v>5280</v>
      </c>
      <c r="Y70" s="13" t="s">
        <v>3495</v>
      </c>
      <c r="Z70" s="135" t="s">
        <v>725</v>
      </c>
      <c r="AB70" s="24" t="str">
        <f>VLOOKUP($A70,電子入札登録状況!$A$2:$G$501,6,FALSE)</f>
        <v>○</v>
      </c>
      <c r="AC70" s="24">
        <f>VLOOKUP($A70,電子入札登録状況!$A$2:$G$501,7,FALSE)</f>
        <v>5</v>
      </c>
    </row>
    <row r="71" spans="1:29" ht="18" customHeight="1">
      <c r="A71" s="36" t="s">
        <v>517</v>
      </c>
      <c r="B71" s="45">
        <v>44</v>
      </c>
      <c r="C71" s="54" t="s">
        <v>47</v>
      </c>
      <c r="D71" s="66" t="s">
        <v>3090</v>
      </c>
      <c r="E71" s="45" t="s">
        <v>4538</v>
      </c>
      <c r="F71" s="54" t="s">
        <v>3215</v>
      </c>
      <c r="G71" s="13" t="s">
        <v>1514</v>
      </c>
      <c r="H71" s="13" t="s">
        <v>1499</v>
      </c>
      <c r="I71" s="13" t="s">
        <v>4766</v>
      </c>
      <c r="J71" s="74" t="s">
        <v>1767</v>
      </c>
      <c r="K71" s="86"/>
      <c r="L71" s="86"/>
      <c r="M71" s="86"/>
      <c r="N71" s="86"/>
      <c r="O71" s="86"/>
      <c r="P71" s="98">
        <v>164099</v>
      </c>
      <c r="Q71" s="108">
        <v>28</v>
      </c>
      <c r="R71" s="89"/>
      <c r="S71" s="89"/>
      <c r="T71" s="89"/>
      <c r="U71" s="98">
        <v>10000</v>
      </c>
      <c r="V71" s="66" t="s">
        <v>4172</v>
      </c>
      <c r="W71" s="45" t="s">
        <v>4985</v>
      </c>
      <c r="X71" s="14" t="s">
        <v>5749</v>
      </c>
      <c r="Y71" s="13" t="s">
        <v>5561</v>
      </c>
      <c r="Z71" s="135" t="s">
        <v>4810</v>
      </c>
      <c r="AB71" s="24" t="str">
        <f>VLOOKUP($A71,電子入札登録状況!$A$2:$G$501,6,FALSE)</f>
        <v>○</v>
      </c>
      <c r="AC71" s="24">
        <f>VLOOKUP($A71,電子入札登録状況!$A$2:$G$501,7,FALSE)</f>
        <v>71</v>
      </c>
    </row>
    <row r="72" spans="1:29" ht="18" customHeight="1">
      <c r="A72" s="36" t="s">
        <v>517</v>
      </c>
      <c r="B72" s="45">
        <v>44</v>
      </c>
      <c r="C72" s="54" t="s">
        <v>47</v>
      </c>
      <c r="D72" s="66" t="s">
        <v>3090</v>
      </c>
      <c r="E72" s="45" t="s">
        <v>4538</v>
      </c>
      <c r="F72" s="54" t="s">
        <v>3215</v>
      </c>
      <c r="G72" s="13" t="s">
        <v>1514</v>
      </c>
      <c r="H72" s="13" t="s">
        <v>1499</v>
      </c>
      <c r="I72" s="13" t="s">
        <v>4766</v>
      </c>
      <c r="J72" s="74" t="s">
        <v>1642</v>
      </c>
      <c r="K72" s="86"/>
      <c r="L72" s="86"/>
      <c r="M72" s="86"/>
      <c r="N72" s="86"/>
      <c r="O72" s="86"/>
      <c r="P72" s="98">
        <v>133338</v>
      </c>
      <c r="Q72" s="108">
        <v>28</v>
      </c>
      <c r="R72" s="89"/>
      <c r="S72" s="89"/>
      <c r="T72" s="89"/>
      <c r="U72" s="98">
        <v>10000</v>
      </c>
      <c r="V72" s="66" t="s">
        <v>4172</v>
      </c>
      <c r="W72" s="45" t="s">
        <v>4985</v>
      </c>
      <c r="X72" s="14" t="s">
        <v>5749</v>
      </c>
      <c r="Y72" s="13" t="s">
        <v>5561</v>
      </c>
      <c r="Z72" s="135" t="s">
        <v>4810</v>
      </c>
      <c r="AB72" s="24" t="str">
        <f>VLOOKUP($A72,電子入札登録状況!$A$2:$G$501,6,FALSE)</f>
        <v>○</v>
      </c>
      <c r="AC72" s="24">
        <f>VLOOKUP($A72,電子入札登録状況!$A$2:$G$501,7,FALSE)</f>
        <v>71</v>
      </c>
    </row>
    <row r="73" spans="1:29" ht="18" customHeight="1">
      <c r="A73" s="36" t="s">
        <v>517</v>
      </c>
      <c r="B73" s="45">
        <v>44</v>
      </c>
      <c r="C73" s="54" t="s">
        <v>47</v>
      </c>
      <c r="D73" s="66" t="s">
        <v>3090</v>
      </c>
      <c r="E73" s="45" t="s">
        <v>4538</v>
      </c>
      <c r="F73" s="54" t="s">
        <v>3215</v>
      </c>
      <c r="G73" s="13" t="s">
        <v>1514</v>
      </c>
      <c r="H73" s="13" t="s">
        <v>1499</v>
      </c>
      <c r="I73" s="13" t="s">
        <v>4766</v>
      </c>
      <c r="J73" s="74" t="s">
        <v>2872</v>
      </c>
      <c r="K73" s="86"/>
      <c r="L73" s="86"/>
      <c r="M73" s="86"/>
      <c r="N73" s="86"/>
      <c r="O73" s="86"/>
      <c r="P73" s="98">
        <v>0</v>
      </c>
      <c r="Q73" s="108">
        <v>28</v>
      </c>
      <c r="R73" s="89"/>
      <c r="S73" s="89"/>
      <c r="T73" s="89"/>
      <c r="U73" s="98">
        <v>10000</v>
      </c>
      <c r="V73" s="66" t="s">
        <v>4172</v>
      </c>
      <c r="W73" s="45" t="s">
        <v>4985</v>
      </c>
      <c r="X73" s="14" t="s">
        <v>5749</v>
      </c>
      <c r="Y73" s="13" t="s">
        <v>5561</v>
      </c>
      <c r="Z73" s="135" t="s">
        <v>4810</v>
      </c>
      <c r="AB73" s="24" t="str">
        <f>VLOOKUP($A73,電子入札登録状況!$A$2:$G$501,6,FALSE)</f>
        <v>○</v>
      </c>
      <c r="AC73" s="24">
        <f>VLOOKUP($A73,電子入札登録状況!$A$2:$G$501,7,FALSE)</f>
        <v>71</v>
      </c>
    </row>
    <row r="74" spans="1:29" ht="18" customHeight="1">
      <c r="A74" s="36" t="s">
        <v>517</v>
      </c>
      <c r="B74" s="45">
        <v>44</v>
      </c>
      <c r="C74" s="54" t="s">
        <v>47</v>
      </c>
      <c r="D74" s="66" t="s">
        <v>3090</v>
      </c>
      <c r="E74" s="45" t="s">
        <v>4538</v>
      </c>
      <c r="F74" s="54" t="s">
        <v>3215</v>
      </c>
      <c r="G74" s="13" t="s">
        <v>1514</v>
      </c>
      <c r="H74" s="13" t="s">
        <v>1499</v>
      </c>
      <c r="I74" s="13" t="s">
        <v>4766</v>
      </c>
      <c r="J74" s="74" t="s">
        <v>1980</v>
      </c>
      <c r="K74" s="86"/>
      <c r="L74" s="86"/>
      <c r="M74" s="86"/>
      <c r="N74" s="86"/>
      <c r="O74" s="86"/>
      <c r="P74" s="98">
        <v>0</v>
      </c>
      <c r="Q74" s="108">
        <v>28</v>
      </c>
      <c r="R74" s="89"/>
      <c r="S74" s="89"/>
      <c r="T74" s="89"/>
      <c r="U74" s="98">
        <v>10000</v>
      </c>
      <c r="V74" s="66" t="s">
        <v>4172</v>
      </c>
      <c r="W74" s="45" t="s">
        <v>4985</v>
      </c>
      <c r="X74" s="14" t="s">
        <v>5749</v>
      </c>
      <c r="Y74" s="13" t="s">
        <v>5561</v>
      </c>
      <c r="Z74" s="135" t="s">
        <v>4810</v>
      </c>
      <c r="AB74" s="24" t="str">
        <f>VLOOKUP($A74,電子入札登録状況!$A$2:$G$501,6,FALSE)</f>
        <v>○</v>
      </c>
      <c r="AC74" s="24">
        <f>VLOOKUP($A74,電子入札登録状況!$A$2:$G$501,7,FALSE)</f>
        <v>71</v>
      </c>
    </row>
    <row r="75" spans="1:29" ht="18" customHeight="1">
      <c r="A75" s="36" t="s">
        <v>517</v>
      </c>
      <c r="B75" s="45">
        <v>44</v>
      </c>
      <c r="C75" s="54" t="s">
        <v>47</v>
      </c>
      <c r="D75" s="66" t="s">
        <v>3090</v>
      </c>
      <c r="E75" s="45" t="s">
        <v>4538</v>
      </c>
      <c r="F75" s="54" t="s">
        <v>3215</v>
      </c>
      <c r="G75" s="13" t="s">
        <v>1514</v>
      </c>
      <c r="H75" s="13" t="s">
        <v>1499</v>
      </c>
      <c r="I75" s="13" t="s">
        <v>4766</v>
      </c>
      <c r="J75" s="74" t="s">
        <v>558</v>
      </c>
      <c r="K75" s="86"/>
      <c r="L75" s="86"/>
      <c r="M75" s="86"/>
      <c r="N75" s="86"/>
      <c r="O75" s="86"/>
      <c r="P75" s="98">
        <v>85006</v>
      </c>
      <c r="Q75" s="108">
        <v>28</v>
      </c>
      <c r="R75" s="89"/>
      <c r="S75" s="89"/>
      <c r="T75" s="89"/>
      <c r="U75" s="98">
        <v>10000</v>
      </c>
      <c r="V75" s="66" t="s">
        <v>4172</v>
      </c>
      <c r="W75" s="45" t="s">
        <v>4985</v>
      </c>
      <c r="X75" s="14" t="s">
        <v>5749</v>
      </c>
      <c r="Y75" s="13" t="s">
        <v>5561</v>
      </c>
      <c r="Z75" s="135" t="s">
        <v>4810</v>
      </c>
      <c r="AB75" s="24" t="str">
        <f>VLOOKUP($A75,電子入札登録状況!$A$2:$G$501,6,FALSE)</f>
        <v>○</v>
      </c>
      <c r="AC75" s="24">
        <f>VLOOKUP($A75,電子入札登録状況!$A$2:$G$501,7,FALSE)</f>
        <v>71</v>
      </c>
    </row>
    <row r="76" spans="1:29" ht="18" customHeight="1">
      <c r="A76" s="36" t="s">
        <v>2842</v>
      </c>
      <c r="B76" s="45">
        <v>45</v>
      </c>
      <c r="C76" s="54" t="s">
        <v>175</v>
      </c>
      <c r="D76" s="66" t="s">
        <v>4172</v>
      </c>
      <c r="E76" s="45" t="s">
        <v>34</v>
      </c>
      <c r="F76" s="54" t="s">
        <v>2494</v>
      </c>
      <c r="G76" s="13" t="s">
        <v>3679</v>
      </c>
      <c r="H76" s="13" t="s">
        <v>4898</v>
      </c>
      <c r="I76" s="13" t="s">
        <v>2629</v>
      </c>
      <c r="J76" s="74" t="s">
        <v>1767</v>
      </c>
      <c r="K76" s="86"/>
      <c r="L76" s="86"/>
      <c r="M76" s="86"/>
      <c r="N76" s="86"/>
      <c r="O76" s="86"/>
      <c r="P76" s="98">
        <v>11803</v>
      </c>
      <c r="Q76" s="108">
        <v>6</v>
      </c>
      <c r="R76" s="89"/>
      <c r="S76" s="89"/>
      <c r="T76" s="89"/>
      <c r="U76" s="98">
        <v>13000</v>
      </c>
      <c r="V76" s="66"/>
      <c r="W76" s="45"/>
      <c r="X76" s="14"/>
      <c r="Y76" s="13"/>
      <c r="Z76" s="135" t="s">
        <v>5506</v>
      </c>
      <c r="AB76" s="24" t="e">
        <f>VLOOKUP($A76,電子入札登録状況!$A$2:$G$501,6,FALSE)</f>
        <v>#N/A</v>
      </c>
      <c r="AC76" s="24" t="e">
        <f>VLOOKUP($A76,電子入札登録状況!$A$2:$G$501,7,FALSE)</f>
        <v>#N/A</v>
      </c>
    </row>
    <row r="77" spans="1:29" ht="18" customHeight="1">
      <c r="A77" s="36" t="s">
        <v>2842</v>
      </c>
      <c r="B77" s="45">
        <v>45</v>
      </c>
      <c r="C77" s="54" t="s">
        <v>175</v>
      </c>
      <c r="D77" s="66" t="s">
        <v>4172</v>
      </c>
      <c r="E77" s="45" t="s">
        <v>34</v>
      </c>
      <c r="F77" s="54" t="s">
        <v>2494</v>
      </c>
      <c r="G77" s="13" t="s">
        <v>3679</v>
      </c>
      <c r="H77" s="13" t="s">
        <v>4898</v>
      </c>
      <c r="I77" s="13" t="s">
        <v>2629</v>
      </c>
      <c r="J77" s="74" t="s">
        <v>1642</v>
      </c>
      <c r="K77" s="86"/>
      <c r="L77" s="86"/>
      <c r="M77" s="86"/>
      <c r="N77" s="86"/>
      <c r="O77" s="86"/>
      <c r="P77" s="98">
        <v>39880</v>
      </c>
      <c r="Q77" s="108">
        <v>6</v>
      </c>
      <c r="R77" s="89"/>
      <c r="S77" s="89"/>
      <c r="T77" s="89"/>
      <c r="U77" s="98">
        <v>13000</v>
      </c>
      <c r="V77" s="66"/>
      <c r="W77" s="45"/>
      <c r="X77" s="14"/>
      <c r="Y77" s="13"/>
      <c r="Z77" s="135" t="s">
        <v>5506</v>
      </c>
      <c r="AB77" s="24" t="e">
        <f>VLOOKUP($A77,電子入札登録状況!$A$2:$G$501,6,FALSE)</f>
        <v>#N/A</v>
      </c>
      <c r="AC77" s="24" t="e">
        <f>VLOOKUP($A77,電子入札登録状況!$A$2:$G$501,7,FALSE)</f>
        <v>#N/A</v>
      </c>
    </row>
    <row r="78" spans="1:29" ht="18" customHeight="1">
      <c r="A78" s="36" t="s">
        <v>3941</v>
      </c>
      <c r="B78" s="45">
        <v>48</v>
      </c>
      <c r="C78" s="54" t="s">
        <v>1248</v>
      </c>
      <c r="D78" s="66" t="s">
        <v>4172</v>
      </c>
      <c r="E78" s="45" t="s">
        <v>1516</v>
      </c>
      <c r="F78" s="54" t="s">
        <v>2274</v>
      </c>
      <c r="G78" s="13" t="s">
        <v>3679</v>
      </c>
      <c r="H78" s="13" t="s">
        <v>4426</v>
      </c>
      <c r="I78" s="13" t="s">
        <v>4942</v>
      </c>
      <c r="J78" s="74" t="s">
        <v>2872</v>
      </c>
      <c r="K78" s="86"/>
      <c r="L78" s="86"/>
      <c r="M78" s="86"/>
      <c r="N78" s="86"/>
      <c r="O78" s="86"/>
      <c r="P78" s="98">
        <v>13915</v>
      </c>
      <c r="Q78" s="108">
        <v>2</v>
      </c>
      <c r="R78" s="89"/>
      <c r="S78" s="89"/>
      <c r="T78" s="89"/>
      <c r="U78" s="98">
        <v>10000</v>
      </c>
      <c r="V78" s="66"/>
      <c r="W78" s="45"/>
      <c r="X78" s="14"/>
      <c r="Y78" s="13"/>
      <c r="Z78" s="135" t="s">
        <v>5447</v>
      </c>
      <c r="AB78" s="24" t="e">
        <f>VLOOKUP($A78,電子入札登録状況!$A$2:$G$501,6,FALSE)</f>
        <v>#N/A</v>
      </c>
      <c r="AC78" s="24" t="e">
        <f>VLOOKUP($A78,電子入札登録状況!$A$2:$G$501,7,FALSE)</f>
        <v>#N/A</v>
      </c>
    </row>
    <row r="79" spans="1:29" ht="18" customHeight="1">
      <c r="A79" s="36" t="s">
        <v>2578</v>
      </c>
      <c r="B79" s="45">
        <v>49</v>
      </c>
      <c r="C79" s="54" t="s">
        <v>2459</v>
      </c>
      <c r="D79" s="66" t="s">
        <v>2849</v>
      </c>
      <c r="E79" s="45" t="s">
        <v>4537</v>
      </c>
      <c r="F79" s="54" t="s">
        <v>794</v>
      </c>
      <c r="G79" s="13" t="s">
        <v>1514</v>
      </c>
      <c r="H79" s="13" t="s">
        <v>4897</v>
      </c>
      <c r="I79" s="13" t="s">
        <v>5191</v>
      </c>
      <c r="J79" s="74" t="s">
        <v>1767</v>
      </c>
      <c r="K79" s="86"/>
      <c r="L79" s="86"/>
      <c r="M79" s="86"/>
      <c r="N79" s="86"/>
      <c r="O79" s="86"/>
      <c r="P79" s="98">
        <v>174563</v>
      </c>
      <c r="Q79" s="108">
        <v>33</v>
      </c>
      <c r="R79" s="89"/>
      <c r="S79" s="89"/>
      <c r="T79" s="89"/>
      <c r="U79" s="98">
        <v>30000</v>
      </c>
      <c r="V79" s="66" t="s">
        <v>4172</v>
      </c>
      <c r="W79" s="45" t="s">
        <v>4954</v>
      </c>
      <c r="X79" s="14" t="s">
        <v>1317</v>
      </c>
      <c r="Y79" s="13" t="s">
        <v>5418</v>
      </c>
      <c r="Z79" s="135" t="s">
        <v>5540</v>
      </c>
      <c r="AB79" s="24" t="str">
        <f>VLOOKUP($A79,電子入札登録状況!$A$2:$G$501,6,FALSE)</f>
        <v>○</v>
      </c>
      <c r="AC79" s="24">
        <f>VLOOKUP($A79,電子入札登録状況!$A$2:$G$501,7,FALSE)</f>
        <v>18</v>
      </c>
    </row>
    <row r="80" spans="1:29" ht="18" customHeight="1">
      <c r="A80" s="36" t="s">
        <v>2578</v>
      </c>
      <c r="B80" s="45">
        <v>49</v>
      </c>
      <c r="C80" s="54" t="s">
        <v>2459</v>
      </c>
      <c r="D80" s="66" t="s">
        <v>2849</v>
      </c>
      <c r="E80" s="45" t="s">
        <v>4537</v>
      </c>
      <c r="F80" s="54" t="s">
        <v>794</v>
      </c>
      <c r="G80" s="13" t="s">
        <v>1514</v>
      </c>
      <c r="H80" s="13" t="s">
        <v>4897</v>
      </c>
      <c r="I80" s="13" t="s">
        <v>5191</v>
      </c>
      <c r="J80" s="74" t="s">
        <v>1642</v>
      </c>
      <c r="K80" s="86"/>
      <c r="L80" s="86"/>
      <c r="M80" s="86"/>
      <c r="N80" s="86"/>
      <c r="O80" s="86"/>
      <c r="P80" s="98">
        <v>232297</v>
      </c>
      <c r="Q80" s="108">
        <v>33</v>
      </c>
      <c r="R80" s="89"/>
      <c r="S80" s="89"/>
      <c r="T80" s="89"/>
      <c r="U80" s="98">
        <v>30000</v>
      </c>
      <c r="V80" s="66" t="s">
        <v>4172</v>
      </c>
      <c r="W80" s="45" t="s">
        <v>4954</v>
      </c>
      <c r="X80" s="14" t="s">
        <v>1317</v>
      </c>
      <c r="Y80" s="13" t="s">
        <v>5418</v>
      </c>
      <c r="Z80" s="135" t="s">
        <v>5540</v>
      </c>
      <c r="AB80" s="24" t="str">
        <f>VLOOKUP($A80,電子入札登録状況!$A$2:$G$501,6,FALSE)</f>
        <v>○</v>
      </c>
      <c r="AC80" s="24">
        <f>VLOOKUP($A80,電子入札登録状況!$A$2:$G$501,7,FALSE)</f>
        <v>18</v>
      </c>
    </row>
    <row r="81" spans="1:29" ht="18" customHeight="1">
      <c r="A81" s="36" t="s">
        <v>2578</v>
      </c>
      <c r="B81" s="45">
        <v>49</v>
      </c>
      <c r="C81" s="54" t="s">
        <v>2459</v>
      </c>
      <c r="D81" s="66" t="s">
        <v>2849</v>
      </c>
      <c r="E81" s="45" t="s">
        <v>4537</v>
      </c>
      <c r="F81" s="54" t="s">
        <v>794</v>
      </c>
      <c r="G81" s="13" t="s">
        <v>1514</v>
      </c>
      <c r="H81" s="13" t="s">
        <v>4897</v>
      </c>
      <c r="I81" s="13" t="s">
        <v>5191</v>
      </c>
      <c r="J81" s="74" t="s">
        <v>1980</v>
      </c>
      <c r="K81" s="86"/>
      <c r="L81" s="86"/>
      <c r="M81" s="86"/>
      <c r="N81" s="86"/>
      <c r="O81" s="86"/>
      <c r="P81" s="98">
        <v>6050</v>
      </c>
      <c r="Q81" s="108">
        <v>33</v>
      </c>
      <c r="R81" s="89"/>
      <c r="S81" s="89"/>
      <c r="T81" s="89"/>
      <c r="U81" s="98">
        <v>30000</v>
      </c>
      <c r="V81" s="66" t="s">
        <v>4172</v>
      </c>
      <c r="W81" s="45" t="s">
        <v>4954</v>
      </c>
      <c r="X81" s="14" t="s">
        <v>1317</v>
      </c>
      <c r="Y81" s="13" t="s">
        <v>5418</v>
      </c>
      <c r="Z81" s="135" t="s">
        <v>5540</v>
      </c>
      <c r="AB81" s="24" t="str">
        <f>VLOOKUP($A81,電子入札登録状況!$A$2:$G$501,6,FALSE)</f>
        <v>○</v>
      </c>
      <c r="AC81" s="24">
        <f>VLOOKUP($A81,電子入札登録状況!$A$2:$G$501,7,FALSE)</f>
        <v>18</v>
      </c>
    </row>
    <row r="82" spans="1:29" ht="18" customHeight="1">
      <c r="A82" s="36" t="s">
        <v>2578</v>
      </c>
      <c r="B82" s="45">
        <v>49</v>
      </c>
      <c r="C82" s="54" t="s">
        <v>2459</v>
      </c>
      <c r="D82" s="66" t="s">
        <v>2849</v>
      </c>
      <c r="E82" s="45" t="s">
        <v>4537</v>
      </c>
      <c r="F82" s="54" t="s">
        <v>794</v>
      </c>
      <c r="G82" s="13" t="s">
        <v>1514</v>
      </c>
      <c r="H82" s="13" t="s">
        <v>4897</v>
      </c>
      <c r="I82" s="13" t="s">
        <v>5191</v>
      </c>
      <c r="J82" s="74" t="s">
        <v>558</v>
      </c>
      <c r="K82" s="86"/>
      <c r="L82" s="86"/>
      <c r="M82" s="86"/>
      <c r="N82" s="86"/>
      <c r="O82" s="86"/>
      <c r="P82" s="98">
        <v>1230</v>
      </c>
      <c r="Q82" s="108">
        <v>33</v>
      </c>
      <c r="R82" s="89"/>
      <c r="S82" s="89"/>
      <c r="T82" s="89"/>
      <c r="U82" s="98">
        <v>30000</v>
      </c>
      <c r="V82" s="66" t="s">
        <v>4172</v>
      </c>
      <c r="W82" s="45" t="s">
        <v>4954</v>
      </c>
      <c r="X82" s="14" t="s">
        <v>1317</v>
      </c>
      <c r="Y82" s="13" t="s">
        <v>5418</v>
      </c>
      <c r="Z82" s="135" t="s">
        <v>5540</v>
      </c>
      <c r="AB82" s="24" t="str">
        <f>VLOOKUP($A82,電子入札登録状況!$A$2:$G$501,6,FALSE)</f>
        <v>○</v>
      </c>
      <c r="AC82" s="24">
        <f>VLOOKUP($A82,電子入札登録状況!$A$2:$G$501,7,FALSE)</f>
        <v>18</v>
      </c>
    </row>
    <row r="83" spans="1:29" ht="18" customHeight="1">
      <c r="A83" s="36" t="s">
        <v>1437</v>
      </c>
      <c r="B83" s="45">
        <v>50</v>
      </c>
      <c r="C83" s="54" t="s">
        <v>3339</v>
      </c>
      <c r="D83" s="66" t="s">
        <v>4172</v>
      </c>
      <c r="E83" s="45" t="s">
        <v>2278</v>
      </c>
      <c r="F83" s="54" t="s">
        <v>4705</v>
      </c>
      <c r="G83" s="13" t="s">
        <v>3679</v>
      </c>
      <c r="H83" s="13" t="s">
        <v>4895</v>
      </c>
      <c r="I83" s="13" t="s">
        <v>578</v>
      </c>
      <c r="J83" s="74" t="s">
        <v>2872</v>
      </c>
      <c r="K83" s="86"/>
      <c r="L83" s="86"/>
      <c r="M83" s="86"/>
      <c r="N83" s="86"/>
      <c r="O83" s="86"/>
      <c r="P83" s="98">
        <v>96709</v>
      </c>
      <c r="Q83" s="108">
        <v>8</v>
      </c>
      <c r="R83" s="89"/>
      <c r="S83" s="89"/>
      <c r="T83" s="89"/>
      <c r="U83" s="98">
        <v>10000</v>
      </c>
      <c r="V83" s="66"/>
      <c r="W83" s="45"/>
      <c r="X83" s="14"/>
      <c r="Y83" s="13"/>
      <c r="Z83" s="135" t="s">
        <v>319</v>
      </c>
      <c r="AB83" s="24" t="str">
        <f>VLOOKUP($A83,電子入札登録状況!$A$2:$G$501,6,FALSE)</f>
        <v>○</v>
      </c>
      <c r="AC83" s="24">
        <f>VLOOKUP($A83,電子入札登録状況!$A$2:$G$501,7,FALSE)</f>
        <v>111</v>
      </c>
    </row>
    <row r="84" spans="1:29" ht="18" customHeight="1">
      <c r="A84" s="36" t="s">
        <v>2855</v>
      </c>
      <c r="B84" s="45">
        <v>53</v>
      </c>
      <c r="C84" s="54" t="s">
        <v>3387</v>
      </c>
      <c r="D84" s="66" t="s">
        <v>3090</v>
      </c>
      <c r="E84" s="45" t="s">
        <v>950</v>
      </c>
      <c r="F84" s="54" t="s">
        <v>3552</v>
      </c>
      <c r="G84" s="13" t="s">
        <v>1514</v>
      </c>
      <c r="H84" s="13" t="s">
        <v>4050</v>
      </c>
      <c r="I84" s="13" t="s">
        <v>4967</v>
      </c>
      <c r="J84" s="74" t="s">
        <v>1767</v>
      </c>
      <c r="K84" s="86"/>
      <c r="L84" s="86"/>
      <c r="M84" s="86"/>
      <c r="N84" s="86"/>
      <c r="O84" s="86"/>
      <c r="P84" s="98">
        <v>271443</v>
      </c>
      <c r="Q84" s="108">
        <v>76</v>
      </c>
      <c r="R84" s="89"/>
      <c r="S84" s="89"/>
      <c r="T84" s="89"/>
      <c r="U84" s="98">
        <v>20000</v>
      </c>
      <c r="V84" s="66" t="s">
        <v>4172</v>
      </c>
      <c r="W84" s="45" t="s">
        <v>5959</v>
      </c>
      <c r="X84" s="14" t="s">
        <v>5278</v>
      </c>
      <c r="Y84" s="13" t="s">
        <v>5359</v>
      </c>
      <c r="Z84" s="135" t="s">
        <v>5161</v>
      </c>
      <c r="AB84" s="24" t="str">
        <f>VLOOKUP($A84,電子入札登録状況!$A$2:$G$501,6,FALSE)</f>
        <v>○</v>
      </c>
      <c r="AC84" s="24">
        <f>VLOOKUP($A84,電子入札登録状況!$A$2:$G$501,7,FALSE)</f>
        <v>11</v>
      </c>
    </row>
    <row r="85" spans="1:29" ht="18" customHeight="1">
      <c r="A85" s="36" t="s">
        <v>2855</v>
      </c>
      <c r="B85" s="45">
        <v>53</v>
      </c>
      <c r="C85" s="54" t="s">
        <v>3387</v>
      </c>
      <c r="D85" s="66" t="s">
        <v>3090</v>
      </c>
      <c r="E85" s="45" t="s">
        <v>950</v>
      </c>
      <c r="F85" s="54" t="s">
        <v>3552</v>
      </c>
      <c r="G85" s="13" t="s">
        <v>1514</v>
      </c>
      <c r="H85" s="13" t="s">
        <v>4050</v>
      </c>
      <c r="I85" s="13" t="s">
        <v>4967</v>
      </c>
      <c r="J85" s="74" t="s">
        <v>1642</v>
      </c>
      <c r="K85" s="86"/>
      <c r="L85" s="86"/>
      <c r="M85" s="86"/>
      <c r="N85" s="86"/>
      <c r="O85" s="86"/>
      <c r="P85" s="98">
        <v>458741</v>
      </c>
      <c r="Q85" s="108">
        <v>76</v>
      </c>
      <c r="R85" s="89"/>
      <c r="S85" s="89"/>
      <c r="T85" s="89"/>
      <c r="U85" s="98">
        <v>20000</v>
      </c>
      <c r="V85" s="66" t="s">
        <v>4172</v>
      </c>
      <c r="W85" s="45" t="s">
        <v>5959</v>
      </c>
      <c r="X85" s="14" t="s">
        <v>5278</v>
      </c>
      <c r="Y85" s="13" t="s">
        <v>5359</v>
      </c>
      <c r="Z85" s="135" t="s">
        <v>5161</v>
      </c>
      <c r="AB85" s="24" t="str">
        <f>VLOOKUP($A85,電子入札登録状況!$A$2:$G$501,6,FALSE)</f>
        <v>○</v>
      </c>
      <c r="AC85" s="24">
        <f>VLOOKUP($A85,電子入札登録状況!$A$2:$G$501,7,FALSE)</f>
        <v>11</v>
      </c>
    </row>
    <row r="86" spans="1:29" ht="18" customHeight="1">
      <c r="A86" s="36" t="s">
        <v>2855</v>
      </c>
      <c r="B86" s="45">
        <v>53</v>
      </c>
      <c r="C86" s="54" t="s">
        <v>3387</v>
      </c>
      <c r="D86" s="66" t="s">
        <v>3090</v>
      </c>
      <c r="E86" s="45" t="s">
        <v>950</v>
      </c>
      <c r="F86" s="54" t="s">
        <v>3552</v>
      </c>
      <c r="G86" s="13" t="s">
        <v>1514</v>
      </c>
      <c r="H86" s="13" t="s">
        <v>4050</v>
      </c>
      <c r="I86" s="13" t="s">
        <v>4967</v>
      </c>
      <c r="J86" s="74" t="s">
        <v>2872</v>
      </c>
      <c r="K86" s="86"/>
      <c r="L86" s="86"/>
      <c r="M86" s="86"/>
      <c r="N86" s="86"/>
      <c r="O86" s="86"/>
      <c r="P86" s="98">
        <v>20976</v>
      </c>
      <c r="Q86" s="108">
        <v>76</v>
      </c>
      <c r="R86" s="89"/>
      <c r="S86" s="89"/>
      <c r="T86" s="89"/>
      <c r="U86" s="98">
        <v>20000</v>
      </c>
      <c r="V86" s="66" t="s">
        <v>4172</v>
      </c>
      <c r="W86" s="45" t="s">
        <v>5959</v>
      </c>
      <c r="X86" s="14" t="s">
        <v>5278</v>
      </c>
      <c r="Y86" s="13" t="s">
        <v>5359</v>
      </c>
      <c r="Z86" s="135" t="s">
        <v>5161</v>
      </c>
      <c r="AB86" s="24" t="str">
        <f>VLOOKUP($A86,電子入札登録状況!$A$2:$G$501,6,FALSE)</f>
        <v>○</v>
      </c>
      <c r="AC86" s="24">
        <f>VLOOKUP($A86,電子入札登録状況!$A$2:$G$501,7,FALSE)</f>
        <v>11</v>
      </c>
    </row>
    <row r="87" spans="1:29" ht="18" customHeight="1">
      <c r="A87" s="36" t="s">
        <v>2855</v>
      </c>
      <c r="B87" s="45">
        <v>53</v>
      </c>
      <c r="C87" s="54" t="s">
        <v>3387</v>
      </c>
      <c r="D87" s="66" t="s">
        <v>3090</v>
      </c>
      <c r="E87" s="45" t="s">
        <v>950</v>
      </c>
      <c r="F87" s="54" t="s">
        <v>3552</v>
      </c>
      <c r="G87" s="13" t="s">
        <v>1514</v>
      </c>
      <c r="H87" s="13" t="s">
        <v>4050</v>
      </c>
      <c r="I87" s="13" t="s">
        <v>4967</v>
      </c>
      <c r="J87" s="74" t="s">
        <v>1980</v>
      </c>
      <c r="K87" s="86"/>
      <c r="L87" s="86"/>
      <c r="M87" s="86"/>
      <c r="N87" s="86"/>
      <c r="O87" s="86"/>
      <c r="P87" s="98">
        <v>21250</v>
      </c>
      <c r="Q87" s="108">
        <v>76</v>
      </c>
      <c r="R87" s="89"/>
      <c r="S87" s="89"/>
      <c r="T87" s="89"/>
      <c r="U87" s="98">
        <v>20000</v>
      </c>
      <c r="V87" s="66" t="s">
        <v>4172</v>
      </c>
      <c r="W87" s="45" t="s">
        <v>5959</v>
      </c>
      <c r="X87" s="14" t="s">
        <v>5278</v>
      </c>
      <c r="Y87" s="13" t="s">
        <v>5359</v>
      </c>
      <c r="Z87" s="135" t="s">
        <v>5161</v>
      </c>
      <c r="AB87" s="24" t="str">
        <f>VLOOKUP($A87,電子入札登録状況!$A$2:$G$501,6,FALSE)</f>
        <v>○</v>
      </c>
      <c r="AC87" s="24">
        <f>VLOOKUP($A87,電子入札登録状況!$A$2:$G$501,7,FALSE)</f>
        <v>11</v>
      </c>
    </row>
    <row r="88" spans="1:29" ht="18" customHeight="1">
      <c r="A88" s="36" t="s">
        <v>2855</v>
      </c>
      <c r="B88" s="45">
        <v>53</v>
      </c>
      <c r="C88" s="54" t="s">
        <v>3387</v>
      </c>
      <c r="D88" s="66" t="s">
        <v>3090</v>
      </c>
      <c r="E88" s="45" t="s">
        <v>950</v>
      </c>
      <c r="F88" s="54" t="s">
        <v>3552</v>
      </c>
      <c r="G88" s="13" t="s">
        <v>1514</v>
      </c>
      <c r="H88" s="13" t="s">
        <v>4050</v>
      </c>
      <c r="I88" s="13" t="s">
        <v>4967</v>
      </c>
      <c r="J88" s="74" t="s">
        <v>558</v>
      </c>
      <c r="K88" s="86"/>
      <c r="L88" s="86"/>
      <c r="M88" s="86"/>
      <c r="N88" s="86"/>
      <c r="O88" s="86"/>
      <c r="P88" s="98">
        <v>182737</v>
      </c>
      <c r="Q88" s="108">
        <v>76</v>
      </c>
      <c r="R88" s="89"/>
      <c r="S88" s="89"/>
      <c r="T88" s="89"/>
      <c r="U88" s="98">
        <v>20000</v>
      </c>
      <c r="V88" s="66" t="s">
        <v>4172</v>
      </c>
      <c r="W88" s="45" t="s">
        <v>5959</v>
      </c>
      <c r="X88" s="14" t="s">
        <v>5278</v>
      </c>
      <c r="Y88" s="13" t="s">
        <v>5359</v>
      </c>
      <c r="Z88" s="135" t="s">
        <v>5161</v>
      </c>
      <c r="AB88" s="24" t="str">
        <f>VLOOKUP($A88,電子入札登録状況!$A$2:$G$501,6,FALSE)</f>
        <v>○</v>
      </c>
      <c r="AC88" s="24">
        <f>VLOOKUP($A88,電子入札登録状況!$A$2:$G$501,7,FALSE)</f>
        <v>11</v>
      </c>
    </row>
    <row r="89" spans="1:29" ht="18" customHeight="1">
      <c r="A89" s="36" t="s">
        <v>1423</v>
      </c>
      <c r="B89" s="45">
        <v>58</v>
      </c>
      <c r="C89" s="54" t="s">
        <v>3408</v>
      </c>
      <c r="D89" s="66" t="s">
        <v>4172</v>
      </c>
      <c r="E89" s="45" t="s">
        <v>1067</v>
      </c>
      <c r="F89" s="54" t="s">
        <v>964</v>
      </c>
      <c r="G89" s="13" t="s">
        <v>3679</v>
      </c>
      <c r="H89" s="13" t="s">
        <v>4893</v>
      </c>
      <c r="I89" s="13" t="s">
        <v>2415</v>
      </c>
      <c r="J89" s="74" t="s">
        <v>1767</v>
      </c>
      <c r="K89" s="86"/>
      <c r="L89" s="86"/>
      <c r="M89" s="86"/>
      <c r="N89" s="86"/>
      <c r="O89" s="86"/>
      <c r="P89" s="98">
        <v>10064</v>
      </c>
      <c r="Q89" s="108">
        <v>22</v>
      </c>
      <c r="R89" s="89"/>
      <c r="S89" s="89"/>
      <c r="T89" s="89"/>
      <c r="U89" s="98">
        <v>20000</v>
      </c>
      <c r="V89" s="66"/>
      <c r="W89" s="45"/>
      <c r="X89" s="14"/>
      <c r="Y89" s="13"/>
      <c r="Z89" s="135" t="s">
        <v>5021</v>
      </c>
      <c r="AB89" s="24" t="e">
        <f>VLOOKUP($A89,電子入札登録状況!$A$2:$G$501,6,FALSE)</f>
        <v>#N/A</v>
      </c>
      <c r="AC89" s="24" t="e">
        <f>VLOOKUP($A89,電子入札登録状況!$A$2:$G$501,7,FALSE)</f>
        <v>#N/A</v>
      </c>
    </row>
    <row r="90" spans="1:29" ht="18" customHeight="1">
      <c r="A90" s="36" t="s">
        <v>1423</v>
      </c>
      <c r="B90" s="45">
        <v>58</v>
      </c>
      <c r="C90" s="54" t="s">
        <v>3408</v>
      </c>
      <c r="D90" s="66" t="s">
        <v>4172</v>
      </c>
      <c r="E90" s="45" t="s">
        <v>1067</v>
      </c>
      <c r="F90" s="54" t="s">
        <v>964</v>
      </c>
      <c r="G90" s="13" t="s">
        <v>3679</v>
      </c>
      <c r="H90" s="13" t="s">
        <v>4893</v>
      </c>
      <c r="I90" s="13" t="s">
        <v>2415</v>
      </c>
      <c r="J90" s="74" t="s">
        <v>558</v>
      </c>
      <c r="K90" s="86"/>
      <c r="L90" s="86"/>
      <c r="M90" s="86"/>
      <c r="N90" s="86"/>
      <c r="O90" s="86"/>
      <c r="P90" s="98">
        <v>228395</v>
      </c>
      <c r="Q90" s="108">
        <v>22</v>
      </c>
      <c r="R90" s="89"/>
      <c r="S90" s="89"/>
      <c r="T90" s="89"/>
      <c r="U90" s="98">
        <v>20000</v>
      </c>
      <c r="V90" s="66"/>
      <c r="W90" s="45"/>
      <c r="X90" s="14"/>
      <c r="Y90" s="13"/>
      <c r="Z90" s="135" t="s">
        <v>5021</v>
      </c>
      <c r="AB90" s="24" t="e">
        <f>VLOOKUP($A90,電子入札登録状況!$A$2:$G$501,6,FALSE)</f>
        <v>#N/A</v>
      </c>
      <c r="AC90" s="24" t="e">
        <f>VLOOKUP($A90,電子入札登録状況!$A$2:$G$501,7,FALSE)</f>
        <v>#N/A</v>
      </c>
    </row>
    <row r="91" spans="1:29" ht="18" customHeight="1">
      <c r="A91" s="36" t="s">
        <v>2866</v>
      </c>
      <c r="B91" s="45">
        <v>59</v>
      </c>
      <c r="C91" s="54" t="s">
        <v>649</v>
      </c>
      <c r="D91" s="66" t="s">
        <v>1353</v>
      </c>
      <c r="E91" s="45" t="s">
        <v>948</v>
      </c>
      <c r="F91" s="54" t="s">
        <v>3932</v>
      </c>
      <c r="G91" s="13" t="s">
        <v>3679</v>
      </c>
      <c r="H91" s="13" t="s">
        <v>4892</v>
      </c>
      <c r="I91" s="13" t="s">
        <v>5190</v>
      </c>
      <c r="J91" s="74" t="s">
        <v>1767</v>
      </c>
      <c r="K91" s="86"/>
      <c r="L91" s="86"/>
      <c r="M91" s="86"/>
      <c r="N91" s="86"/>
      <c r="O91" s="86"/>
      <c r="P91" s="98">
        <v>140246</v>
      </c>
      <c r="Q91" s="108">
        <v>24</v>
      </c>
      <c r="R91" s="89"/>
      <c r="S91" s="89"/>
      <c r="T91" s="89"/>
      <c r="U91" s="98">
        <v>50000</v>
      </c>
      <c r="V91" s="66"/>
      <c r="W91" s="45"/>
      <c r="X91" s="14"/>
      <c r="Y91" s="13"/>
      <c r="Z91" s="135" t="s">
        <v>2911</v>
      </c>
      <c r="AB91" s="24" t="e">
        <f>VLOOKUP($A91,電子入札登録状況!$A$2:$G$501,6,FALSE)</f>
        <v>#N/A</v>
      </c>
      <c r="AC91" s="24" t="e">
        <f>VLOOKUP($A91,電子入札登録状況!$A$2:$G$501,7,FALSE)</f>
        <v>#N/A</v>
      </c>
    </row>
    <row r="92" spans="1:29" ht="18" customHeight="1">
      <c r="A92" s="36" t="s">
        <v>2866</v>
      </c>
      <c r="B92" s="45">
        <v>59</v>
      </c>
      <c r="C92" s="54" t="s">
        <v>649</v>
      </c>
      <c r="D92" s="66" t="s">
        <v>1353</v>
      </c>
      <c r="E92" s="45" t="s">
        <v>948</v>
      </c>
      <c r="F92" s="54" t="s">
        <v>3932</v>
      </c>
      <c r="G92" s="13" t="s">
        <v>3679</v>
      </c>
      <c r="H92" s="13" t="s">
        <v>4892</v>
      </c>
      <c r="I92" s="13" t="s">
        <v>5190</v>
      </c>
      <c r="J92" s="74" t="s">
        <v>1642</v>
      </c>
      <c r="K92" s="86"/>
      <c r="L92" s="86"/>
      <c r="M92" s="86"/>
      <c r="N92" s="86"/>
      <c r="O92" s="86"/>
      <c r="P92" s="98">
        <v>22170</v>
      </c>
      <c r="Q92" s="108">
        <v>24</v>
      </c>
      <c r="R92" s="89"/>
      <c r="S92" s="89"/>
      <c r="T92" s="89"/>
      <c r="U92" s="98">
        <v>50000</v>
      </c>
      <c r="V92" s="66"/>
      <c r="W92" s="45"/>
      <c r="X92" s="14"/>
      <c r="Y92" s="13"/>
      <c r="Z92" s="135" t="s">
        <v>2911</v>
      </c>
      <c r="AB92" s="24" t="e">
        <f>VLOOKUP($A92,電子入札登録状況!$A$2:$G$501,6,FALSE)</f>
        <v>#N/A</v>
      </c>
      <c r="AC92" s="24" t="e">
        <f>VLOOKUP($A92,電子入札登録状況!$A$2:$G$501,7,FALSE)</f>
        <v>#N/A</v>
      </c>
    </row>
    <row r="93" spans="1:29" ht="18" customHeight="1">
      <c r="A93" s="36" t="s">
        <v>2866</v>
      </c>
      <c r="B93" s="45">
        <v>59</v>
      </c>
      <c r="C93" s="54" t="s">
        <v>649</v>
      </c>
      <c r="D93" s="66" t="s">
        <v>1353</v>
      </c>
      <c r="E93" s="45" t="s">
        <v>948</v>
      </c>
      <c r="F93" s="54" t="s">
        <v>3932</v>
      </c>
      <c r="G93" s="13" t="s">
        <v>3679</v>
      </c>
      <c r="H93" s="13" t="s">
        <v>4892</v>
      </c>
      <c r="I93" s="13" t="s">
        <v>5190</v>
      </c>
      <c r="J93" s="74" t="s">
        <v>1980</v>
      </c>
      <c r="K93" s="86"/>
      <c r="L93" s="86"/>
      <c r="M93" s="86"/>
      <c r="N93" s="86"/>
      <c r="O93" s="86"/>
      <c r="P93" s="98">
        <v>0</v>
      </c>
      <c r="Q93" s="108">
        <v>24</v>
      </c>
      <c r="R93" s="89"/>
      <c r="S93" s="89"/>
      <c r="T93" s="89"/>
      <c r="U93" s="98">
        <v>50000</v>
      </c>
      <c r="V93" s="66"/>
      <c r="W93" s="45"/>
      <c r="X93" s="14"/>
      <c r="Y93" s="13"/>
      <c r="Z93" s="135" t="s">
        <v>2911</v>
      </c>
      <c r="AB93" s="24" t="e">
        <f>VLOOKUP($A93,電子入札登録状況!$A$2:$G$501,6,FALSE)</f>
        <v>#N/A</v>
      </c>
      <c r="AC93" s="24" t="e">
        <f>VLOOKUP($A93,電子入札登録状況!$A$2:$G$501,7,FALSE)</f>
        <v>#N/A</v>
      </c>
    </row>
    <row r="94" spans="1:29" ht="18" customHeight="1">
      <c r="A94" s="36" t="s">
        <v>2866</v>
      </c>
      <c r="B94" s="45">
        <v>59</v>
      </c>
      <c r="C94" s="54" t="s">
        <v>649</v>
      </c>
      <c r="D94" s="66" t="s">
        <v>1353</v>
      </c>
      <c r="E94" s="45" t="s">
        <v>948</v>
      </c>
      <c r="F94" s="54" t="s">
        <v>3932</v>
      </c>
      <c r="G94" s="13" t="s">
        <v>3679</v>
      </c>
      <c r="H94" s="13" t="s">
        <v>4892</v>
      </c>
      <c r="I94" s="13" t="s">
        <v>5190</v>
      </c>
      <c r="J94" s="74" t="s">
        <v>558</v>
      </c>
      <c r="K94" s="86"/>
      <c r="L94" s="86"/>
      <c r="M94" s="86"/>
      <c r="N94" s="86"/>
      <c r="O94" s="86"/>
      <c r="P94" s="98">
        <v>7682</v>
      </c>
      <c r="Q94" s="108">
        <v>24</v>
      </c>
      <c r="R94" s="89"/>
      <c r="S94" s="89"/>
      <c r="T94" s="89"/>
      <c r="U94" s="98">
        <v>50000</v>
      </c>
      <c r="V94" s="66"/>
      <c r="W94" s="45"/>
      <c r="X94" s="14"/>
      <c r="Y94" s="13"/>
      <c r="Z94" s="135" t="s">
        <v>2911</v>
      </c>
      <c r="AB94" s="24" t="e">
        <f>VLOOKUP($A94,電子入札登録状況!$A$2:$G$501,6,FALSE)</f>
        <v>#N/A</v>
      </c>
      <c r="AC94" s="24" t="e">
        <f>VLOOKUP($A94,電子入札登録状況!$A$2:$G$501,7,FALSE)</f>
        <v>#N/A</v>
      </c>
    </row>
    <row r="95" spans="1:29" ht="18" customHeight="1">
      <c r="A95" s="36" t="s">
        <v>2074</v>
      </c>
      <c r="B95" s="45">
        <v>68</v>
      </c>
      <c r="C95" s="54" t="s">
        <v>2952</v>
      </c>
      <c r="D95" s="66" t="s">
        <v>4172</v>
      </c>
      <c r="E95" s="45" t="s">
        <v>4534</v>
      </c>
      <c r="F95" s="54" t="s">
        <v>4702</v>
      </c>
      <c r="G95" s="13" t="s">
        <v>3679</v>
      </c>
      <c r="H95" s="13" t="s">
        <v>2308</v>
      </c>
      <c r="I95" s="13" t="s">
        <v>974</v>
      </c>
      <c r="J95" s="74" t="s">
        <v>1767</v>
      </c>
      <c r="K95" s="86"/>
      <c r="L95" s="86"/>
      <c r="M95" s="86"/>
      <c r="N95" s="86"/>
      <c r="O95" s="86"/>
      <c r="P95" s="98">
        <v>19510</v>
      </c>
      <c r="Q95" s="108">
        <v>3</v>
      </c>
      <c r="R95" s="89"/>
      <c r="S95" s="89"/>
      <c r="T95" s="89"/>
      <c r="U95" s="98">
        <v>10000</v>
      </c>
      <c r="V95" s="66"/>
      <c r="W95" s="45"/>
      <c r="X95" s="14"/>
      <c r="Y95" s="13"/>
      <c r="Z95" s="135" t="s">
        <v>619</v>
      </c>
      <c r="AB95" s="24" t="str">
        <f>VLOOKUP($A95,電子入札登録状況!$A$2:$G$501,6,FALSE)</f>
        <v>○</v>
      </c>
      <c r="AC95" s="24">
        <f>VLOOKUP($A95,電子入札登録状況!$A$2:$G$501,7,FALSE)</f>
        <v>426</v>
      </c>
    </row>
    <row r="96" spans="1:29" ht="18" customHeight="1">
      <c r="A96" s="36" t="s">
        <v>2074</v>
      </c>
      <c r="B96" s="45">
        <v>68</v>
      </c>
      <c r="C96" s="54" t="s">
        <v>2952</v>
      </c>
      <c r="D96" s="66" t="s">
        <v>4172</v>
      </c>
      <c r="E96" s="45" t="s">
        <v>4534</v>
      </c>
      <c r="F96" s="54" t="s">
        <v>4702</v>
      </c>
      <c r="G96" s="13" t="s">
        <v>3679</v>
      </c>
      <c r="H96" s="13" t="s">
        <v>2308</v>
      </c>
      <c r="I96" s="13" t="s">
        <v>974</v>
      </c>
      <c r="J96" s="74" t="s">
        <v>1642</v>
      </c>
      <c r="K96" s="86"/>
      <c r="L96" s="86"/>
      <c r="M96" s="86"/>
      <c r="N96" s="86"/>
      <c r="O96" s="86"/>
      <c r="P96" s="98">
        <v>0</v>
      </c>
      <c r="Q96" s="108">
        <v>3</v>
      </c>
      <c r="R96" s="89"/>
      <c r="S96" s="89"/>
      <c r="T96" s="89"/>
      <c r="U96" s="98">
        <v>10000</v>
      </c>
      <c r="V96" s="66"/>
      <c r="W96" s="45"/>
      <c r="X96" s="14"/>
      <c r="Y96" s="13"/>
      <c r="Z96" s="135" t="s">
        <v>619</v>
      </c>
      <c r="AB96" s="24" t="str">
        <f>VLOOKUP($A96,電子入札登録状況!$A$2:$G$501,6,FALSE)</f>
        <v>○</v>
      </c>
      <c r="AC96" s="24">
        <f>VLOOKUP($A96,電子入札登録状況!$A$2:$G$501,7,FALSE)</f>
        <v>426</v>
      </c>
    </row>
    <row r="97" spans="1:29" ht="18" customHeight="1">
      <c r="A97" s="36" t="s">
        <v>2734</v>
      </c>
      <c r="B97" s="45">
        <v>70</v>
      </c>
      <c r="C97" s="54" t="s">
        <v>3385</v>
      </c>
      <c r="D97" s="66" t="s">
        <v>4172</v>
      </c>
      <c r="E97" s="45" t="s">
        <v>1187</v>
      </c>
      <c r="F97" s="54" t="s">
        <v>4701</v>
      </c>
      <c r="G97" s="13" t="s">
        <v>3679</v>
      </c>
      <c r="H97" s="13" t="s">
        <v>4889</v>
      </c>
      <c r="I97" s="13" t="s">
        <v>4724</v>
      </c>
      <c r="J97" s="74" t="s">
        <v>2872</v>
      </c>
      <c r="K97" s="86"/>
      <c r="L97" s="86"/>
      <c r="M97" s="86"/>
      <c r="N97" s="86"/>
      <c r="O97" s="86"/>
      <c r="P97" s="98">
        <v>238721</v>
      </c>
      <c r="Q97" s="108">
        <v>13</v>
      </c>
      <c r="R97" s="89"/>
      <c r="S97" s="89"/>
      <c r="T97" s="89"/>
      <c r="U97" s="98">
        <v>10000</v>
      </c>
      <c r="V97" s="66"/>
      <c r="W97" s="45"/>
      <c r="X97" s="14"/>
      <c r="Y97" s="13"/>
      <c r="Z97" s="135" t="s">
        <v>406</v>
      </c>
      <c r="AB97" s="24" t="str">
        <f>VLOOKUP($A97,電子入札登録状況!$A$2:$G$501,6,FALSE)</f>
        <v>○</v>
      </c>
      <c r="AC97" s="24">
        <f>VLOOKUP($A97,電子入札登録状況!$A$2:$G$501,7,FALSE)</f>
        <v>509</v>
      </c>
    </row>
    <row r="98" spans="1:29" ht="18" customHeight="1">
      <c r="A98" s="36" t="s">
        <v>2421</v>
      </c>
      <c r="B98" s="45">
        <v>72</v>
      </c>
      <c r="C98" s="54" t="s">
        <v>4212</v>
      </c>
      <c r="D98" s="66" t="s">
        <v>4172</v>
      </c>
      <c r="E98" s="45" t="s">
        <v>2004</v>
      </c>
      <c r="F98" s="54" t="s">
        <v>1991</v>
      </c>
      <c r="G98" s="13" t="s">
        <v>3679</v>
      </c>
      <c r="H98" s="13" t="s">
        <v>2887</v>
      </c>
      <c r="I98" s="13" t="s">
        <v>4832</v>
      </c>
      <c r="J98" s="74" t="s">
        <v>1767</v>
      </c>
      <c r="K98" s="86"/>
      <c r="L98" s="86"/>
      <c r="M98" s="86"/>
      <c r="N98" s="86"/>
      <c r="O98" s="86"/>
      <c r="P98" s="98">
        <v>23920</v>
      </c>
      <c r="Q98" s="108">
        <v>15</v>
      </c>
      <c r="R98" s="89"/>
      <c r="S98" s="89"/>
      <c r="T98" s="89"/>
      <c r="U98" s="98">
        <v>25000</v>
      </c>
      <c r="V98" s="66"/>
      <c r="W98" s="45"/>
      <c r="X98" s="14"/>
      <c r="Y98" s="13"/>
      <c r="Z98" s="135" t="s">
        <v>5538</v>
      </c>
      <c r="AB98" s="24" t="e">
        <f>VLOOKUP($A98,電子入札登録状況!$A$2:$G$501,6,FALSE)</f>
        <v>#N/A</v>
      </c>
      <c r="AC98" s="24" t="e">
        <f>VLOOKUP($A98,電子入札登録状況!$A$2:$G$501,7,FALSE)</f>
        <v>#N/A</v>
      </c>
    </row>
    <row r="99" spans="1:29" ht="18" customHeight="1">
      <c r="A99" s="36" t="s">
        <v>2421</v>
      </c>
      <c r="B99" s="45">
        <v>72</v>
      </c>
      <c r="C99" s="54" t="s">
        <v>4212</v>
      </c>
      <c r="D99" s="66" t="s">
        <v>4172</v>
      </c>
      <c r="E99" s="45" t="s">
        <v>2004</v>
      </c>
      <c r="F99" s="54" t="s">
        <v>1991</v>
      </c>
      <c r="G99" s="13" t="s">
        <v>3679</v>
      </c>
      <c r="H99" s="13" t="s">
        <v>2887</v>
      </c>
      <c r="I99" s="13" t="s">
        <v>4832</v>
      </c>
      <c r="J99" s="74" t="s">
        <v>1642</v>
      </c>
      <c r="K99" s="86"/>
      <c r="L99" s="86"/>
      <c r="M99" s="86"/>
      <c r="N99" s="86"/>
      <c r="O99" s="86"/>
      <c r="P99" s="98">
        <v>74070</v>
      </c>
      <c r="Q99" s="108">
        <v>15</v>
      </c>
      <c r="R99" s="89"/>
      <c r="S99" s="89"/>
      <c r="T99" s="89"/>
      <c r="U99" s="98">
        <v>25000</v>
      </c>
      <c r="V99" s="66"/>
      <c r="W99" s="45"/>
      <c r="X99" s="14"/>
      <c r="Y99" s="13"/>
      <c r="Z99" s="135" t="s">
        <v>5538</v>
      </c>
      <c r="AB99" s="24" t="e">
        <f>VLOOKUP($A99,電子入札登録状況!$A$2:$G$501,6,FALSE)</f>
        <v>#N/A</v>
      </c>
      <c r="AC99" s="24" t="e">
        <f>VLOOKUP($A99,電子入札登録状況!$A$2:$G$501,7,FALSE)</f>
        <v>#N/A</v>
      </c>
    </row>
    <row r="100" spans="1:29" ht="18" customHeight="1">
      <c r="A100" s="36" t="s">
        <v>2889</v>
      </c>
      <c r="B100" s="45">
        <v>73</v>
      </c>
      <c r="C100" s="54" t="s">
        <v>3917</v>
      </c>
      <c r="D100" s="66" t="s">
        <v>3090</v>
      </c>
      <c r="E100" s="45" t="s">
        <v>141</v>
      </c>
      <c r="F100" s="54" t="s">
        <v>1158</v>
      </c>
      <c r="G100" s="13" t="s">
        <v>1514</v>
      </c>
      <c r="H100" s="13" t="s">
        <v>4887</v>
      </c>
      <c r="I100" s="13" t="s">
        <v>5188</v>
      </c>
      <c r="J100" s="74" t="s">
        <v>1767</v>
      </c>
      <c r="K100" s="86"/>
      <c r="L100" s="86"/>
      <c r="M100" s="86"/>
      <c r="N100" s="86"/>
      <c r="O100" s="86"/>
      <c r="P100" s="98">
        <v>70690</v>
      </c>
      <c r="Q100" s="108">
        <v>12</v>
      </c>
      <c r="R100" s="89"/>
      <c r="S100" s="89"/>
      <c r="T100" s="89"/>
      <c r="U100" s="98">
        <v>10000</v>
      </c>
      <c r="V100" s="66" t="s">
        <v>4172</v>
      </c>
      <c r="W100" s="45" t="s">
        <v>5259</v>
      </c>
      <c r="X100" s="14" t="s">
        <v>3293</v>
      </c>
      <c r="Y100" s="13" t="s">
        <v>1757</v>
      </c>
      <c r="Z100" s="135" t="s">
        <v>5067</v>
      </c>
      <c r="AB100" s="24" t="str">
        <f>VLOOKUP($A100,電子入札登録状況!$A$2:$G$501,6,FALSE)</f>
        <v>○</v>
      </c>
      <c r="AC100" s="24">
        <f>VLOOKUP($A100,電子入札登録状況!$A$2:$G$501,7,FALSE)</f>
        <v>175</v>
      </c>
    </row>
    <row r="101" spans="1:29" ht="18" customHeight="1">
      <c r="A101" s="36" t="s">
        <v>2889</v>
      </c>
      <c r="B101" s="45">
        <v>73</v>
      </c>
      <c r="C101" s="54" t="s">
        <v>3917</v>
      </c>
      <c r="D101" s="66" t="s">
        <v>3090</v>
      </c>
      <c r="E101" s="45" t="s">
        <v>141</v>
      </c>
      <c r="F101" s="54" t="s">
        <v>1158</v>
      </c>
      <c r="G101" s="13" t="s">
        <v>1514</v>
      </c>
      <c r="H101" s="13" t="s">
        <v>4887</v>
      </c>
      <c r="I101" s="13" t="s">
        <v>5188</v>
      </c>
      <c r="J101" s="74" t="s">
        <v>1642</v>
      </c>
      <c r="K101" s="86"/>
      <c r="L101" s="86"/>
      <c r="M101" s="86"/>
      <c r="N101" s="86"/>
      <c r="O101" s="86"/>
      <c r="P101" s="98">
        <v>52810</v>
      </c>
      <c r="Q101" s="108">
        <v>12</v>
      </c>
      <c r="R101" s="89"/>
      <c r="S101" s="89"/>
      <c r="T101" s="89"/>
      <c r="U101" s="98">
        <v>10000</v>
      </c>
      <c r="V101" s="66" t="s">
        <v>4172</v>
      </c>
      <c r="W101" s="45" t="s">
        <v>5259</v>
      </c>
      <c r="X101" s="14" t="s">
        <v>3293</v>
      </c>
      <c r="Y101" s="13" t="s">
        <v>1757</v>
      </c>
      <c r="Z101" s="135" t="s">
        <v>5067</v>
      </c>
      <c r="AB101" s="24" t="str">
        <f>VLOOKUP($A101,電子入札登録状況!$A$2:$G$501,6,FALSE)</f>
        <v>○</v>
      </c>
      <c r="AC101" s="24">
        <f>VLOOKUP($A101,電子入札登録状況!$A$2:$G$501,7,FALSE)</f>
        <v>175</v>
      </c>
    </row>
    <row r="102" spans="1:29" ht="18" customHeight="1">
      <c r="A102" s="36" t="s">
        <v>2889</v>
      </c>
      <c r="B102" s="45">
        <v>73</v>
      </c>
      <c r="C102" s="54" t="s">
        <v>3917</v>
      </c>
      <c r="D102" s="66" t="s">
        <v>3090</v>
      </c>
      <c r="E102" s="45" t="s">
        <v>141</v>
      </c>
      <c r="F102" s="54" t="s">
        <v>1158</v>
      </c>
      <c r="G102" s="13" t="s">
        <v>1514</v>
      </c>
      <c r="H102" s="13" t="s">
        <v>4887</v>
      </c>
      <c r="I102" s="13" t="s">
        <v>5188</v>
      </c>
      <c r="J102" s="74" t="s">
        <v>1980</v>
      </c>
      <c r="K102" s="86"/>
      <c r="L102" s="86"/>
      <c r="M102" s="86"/>
      <c r="N102" s="86"/>
      <c r="O102" s="86"/>
      <c r="P102" s="98">
        <v>0</v>
      </c>
      <c r="Q102" s="108">
        <v>12</v>
      </c>
      <c r="R102" s="89"/>
      <c r="S102" s="89"/>
      <c r="T102" s="89"/>
      <c r="U102" s="98">
        <v>10000</v>
      </c>
      <c r="V102" s="66" t="s">
        <v>4172</v>
      </c>
      <c r="W102" s="45" t="s">
        <v>5259</v>
      </c>
      <c r="X102" s="14" t="s">
        <v>3293</v>
      </c>
      <c r="Y102" s="13" t="s">
        <v>1757</v>
      </c>
      <c r="Z102" s="135" t="s">
        <v>5067</v>
      </c>
      <c r="AB102" s="24" t="str">
        <f>VLOOKUP($A102,電子入札登録状況!$A$2:$G$501,6,FALSE)</f>
        <v>○</v>
      </c>
      <c r="AC102" s="24">
        <f>VLOOKUP($A102,電子入札登録状況!$A$2:$G$501,7,FALSE)</f>
        <v>175</v>
      </c>
    </row>
    <row r="103" spans="1:29" ht="18" customHeight="1">
      <c r="A103" s="36" t="s">
        <v>2889</v>
      </c>
      <c r="B103" s="45">
        <v>73</v>
      </c>
      <c r="C103" s="54" t="s">
        <v>3917</v>
      </c>
      <c r="D103" s="66" t="s">
        <v>3090</v>
      </c>
      <c r="E103" s="45" t="s">
        <v>141</v>
      </c>
      <c r="F103" s="54" t="s">
        <v>1158</v>
      </c>
      <c r="G103" s="13" t="s">
        <v>1514</v>
      </c>
      <c r="H103" s="13" t="s">
        <v>4887</v>
      </c>
      <c r="I103" s="13" t="s">
        <v>5188</v>
      </c>
      <c r="J103" s="74" t="s">
        <v>558</v>
      </c>
      <c r="K103" s="86"/>
      <c r="L103" s="86"/>
      <c r="M103" s="86"/>
      <c r="N103" s="86"/>
      <c r="O103" s="86"/>
      <c r="P103" s="98">
        <v>7080</v>
      </c>
      <c r="Q103" s="108">
        <v>12</v>
      </c>
      <c r="R103" s="89"/>
      <c r="S103" s="89"/>
      <c r="T103" s="89"/>
      <c r="U103" s="98">
        <v>10000</v>
      </c>
      <c r="V103" s="66" t="s">
        <v>4172</v>
      </c>
      <c r="W103" s="45" t="s">
        <v>5259</v>
      </c>
      <c r="X103" s="14" t="s">
        <v>3293</v>
      </c>
      <c r="Y103" s="13" t="s">
        <v>1757</v>
      </c>
      <c r="Z103" s="135" t="s">
        <v>5067</v>
      </c>
      <c r="AB103" s="24" t="str">
        <f>VLOOKUP($A103,電子入札登録状況!$A$2:$G$501,6,FALSE)</f>
        <v>○</v>
      </c>
      <c r="AC103" s="24">
        <f>VLOOKUP($A103,電子入札登録状況!$A$2:$G$501,7,FALSE)</f>
        <v>175</v>
      </c>
    </row>
    <row r="104" spans="1:29" ht="18" customHeight="1">
      <c r="A104" s="36" t="s">
        <v>389</v>
      </c>
      <c r="B104" s="45">
        <v>74</v>
      </c>
      <c r="C104" s="54" t="s">
        <v>3390</v>
      </c>
      <c r="D104" s="66" t="s">
        <v>4172</v>
      </c>
      <c r="E104" s="45" t="s">
        <v>4533</v>
      </c>
      <c r="F104" s="54" t="s">
        <v>2469</v>
      </c>
      <c r="G104" s="13" t="s">
        <v>3679</v>
      </c>
      <c r="H104" s="13" t="s">
        <v>4886</v>
      </c>
      <c r="I104" s="13" t="s">
        <v>2891</v>
      </c>
      <c r="J104" s="74" t="s">
        <v>1767</v>
      </c>
      <c r="K104" s="86"/>
      <c r="L104" s="86"/>
      <c r="M104" s="86"/>
      <c r="N104" s="86"/>
      <c r="O104" s="86"/>
      <c r="P104" s="98">
        <v>26067</v>
      </c>
      <c r="Q104" s="108">
        <v>7</v>
      </c>
      <c r="R104" s="89"/>
      <c r="S104" s="89"/>
      <c r="T104" s="89"/>
      <c r="U104" s="98">
        <v>10000</v>
      </c>
      <c r="V104" s="66"/>
      <c r="W104" s="45"/>
      <c r="X104" s="14"/>
      <c r="Y104" s="13"/>
      <c r="Z104" s="135" t="s">
        <v>16</v>
      </c>
      <c r="AB104" s="24" t="str">
        <f>VLOOKUP($A104,電子入札登録状況!$A$2:$G$501,6,FALSE)</f>
        <v>○</v>
      </c>
      <c r="AC104" s="24">
        <f>VLOOKUP($A104,電子入札登録状況!$A$2:$G$501,7,FALSE)</f>
        <v>254</v>
      </c>
    </row>
    <row r="105" spans="1:29" ht="18" customHeight="1">
      <c r="A105" s="36" t="s">
        <v>389</v>
      </c>
      <c r="B105" s="45">
        <v>74</v>
      </c>
      <c r="C105" s="54" t="s">
        <v>3390</v>
      </c>
      <c r="D105" s="66" t="s">
        <v>4172</v>
      </c>
      <c r="E105" s="45" t="s">
        <v>4533</v>
      </c>
      <c r="F105" s="54" t="s">
        <v>2469</v>
      </c>
      <c r="G105" s="13" t="s">
        <v>3679</v>
      </c>
      <c r="H105" s="13" t="s">
        <v>4886</v>
      </c>
      <c r="I105" s="13" t="s">
        <v>2891</v>
      </c>
      <c r="J105" s="74" t="s">
        <v>1642</v>
      </c>
      <c r="K105" s="86"/>
      <c r="L105" s="86"/>
      <c r="M105" s="86"/>
      <c r="N105" s="86"/>
      <c r="O105" s="86"/>
      <c r="P105" s="98">
        <v>5047</v>
      </c>
      <c r="Q105" s="108">
        <v>7</v>
      </c>
      <c r="R105" s="89"/>
      <c r="S105" s="89"/>
      <c r="T105" s="89"/>
      <c r="U105" s="98">
        <v>10000</v>
      </c>
      <c r="V105" s="66"/>
      <c r="W105" s="45"/>
      <c r="X105" s="14"/>
      <c r="Y105" s="13"/>
      <c r="Z105" s="135" t="s">
        <v>16</v>
      </c>
      <c r="AB105" s="24" t="str">
        <f>VLOOKUP($A105,電子入札登録状況!$A$2:$G$501,6,FALSE)</f>
        <v>○</v>
      </c>
      <c r="AC105" s="24">
        <f>VLOOKUP($A105,電子入札登録状況!$A$2:$G$501,7,FALSE)</f>
        <v>254</v>
      </c>
    </row>
    <row r="106" spans="1:29" ht="18" customHeight="1">
      <c r="A106" s="36" t="s">
        <v>389</v>
      </c>
      <c r="B106" s="45">
        <v>74</v>
      </c>
      <c r="C106" s="54" t="s">
        <v>3390</v>
      </c>
      <c r="D106" s="66" t="s">
        <v>4172</v>
      </c>
      <c r="E106" s="45" t="s">
        <v>4533</v>
      </c>
      <c r="F106" s="54" t="s">
        <v>2469</v>
      </c>
      <c r="G106" s="13" t="s">
        <v>3679</v>
      </c>
      <c r="H106" s="13" t="s">
        <v>4886</v>
      </c>
      <c r="I106" s="13" t="s">
        <v>2891</v>
      </c>
      <c r="J106" s="74" t="s">
        <v>2872</v>
      </c>
      <c r="K106" s="86"/>
      <c r="L106" s="86"/>
      <c r="M106" s="86"/>
      <c r="N106" s="86"/>
      <c r="O106" s="86"/>
      <c r="P106" s="98">
        <v>0</v>
      </c>
      <c r="Q106" s="108">
        <v>7</v>
      </c>
      <c r="R106" s="89"/>
      <c r="S106" s="89"/>
      <c r="T106" s="89"/>
      <c r="U106" s="98">
        <v>10000</v>
      </c>
      <c r="V106" s="66"/>
      <c r="W106" s="45"/>
      <c r="X106" s="14"/>
      <c r="Y106" s="13"/>
      <c r="Z106" s="135" t="s">
        <v>16</v>
      </c>
      <c r="AB106" s="24" t="str">
        <f>VLOOKUP($A106,電子入札登録状況!$A$2:$G$501,6,FALSE)</f>
        <v>○</v>
      </c>
      <c r="AC106" s="24">
        <f>VLOOKUP($A106,電子入札登録状況!$A$2:$G$501,7,FALSE)</f>
        <v>254</v>
      </c>
    </row>
    <row r="107" spans="1:29" ht="18" customHeight="1">
      <c r="A107" s="36" t="s">
        <v>389</v>
      </c>
      <c r="B107" s="45">
        <v>74</v>
      </c>
      <c r="C107" s="54" t="s">
        <v>3390</v>
      </c>
      <c r="D107" s="66" t="s">
        <v>4172</v>
      </c>
      <c r="E107" s="45" t="s">
        <v>4533</v>
      </c>
      <c r="F107" s="54" t="s">
        <v>2469</v>
      </c>
      <c r="G107" s="13" t="s">
        <v>3679</v>
      </c>
      <c r="H107" s="13" t="s">
        <v>4886</v>
      </c>
      <c r="I107" s="13" t="s">
        <v>2891</v>
      </c>
      <c r="J107" s="74" t="s">
        <v>558</v>
      </c>
      <c r="K107" s="86"/>
      <c r="L107" s="86"/>
      <c r="M107" s="86"/>
      <c r="N107" s="86"/>
      <c r="O107" s="86"/>
      <c r="P107" s="98">
        <v>0</v>
      </c>
      <c r="Q107" s="108">
        <v>7</v>
      </c>
      <c r="R107" s="89"/>
      <c r="S107" s="89"/>
      <c r="T107" s="89"/>
      <c r="U107" s="98">
        <v>10000</v>
      </c>
      <c r="V107" s="66"/>
      <c r="W107" s="45"/>
      <c r="X107" s="14"/>
      <c r="Y107" s="13"/>
      <c r="Z107" s="135" t="s">
        <v>16</v>
      </c>
      <c r="AB107" s="24" t="str">
        <f>VLOOKUP($A107,電子入札登録状況!$A$2:$G$501,6,FALSE)</f>
        <v>○</v>
      </c>
      <c r="AC107" s="24">
        <f>VLOOKUP($A107,電子入札登録状況!$A$2:$G$501,7,FALSE)</f>
        <v>254</v>
      </c>
    </row>
    <row r="108" spans="1:29" ht="18" customHeight="1">
      <c r="A108" s="36" t="s">
        <v>2894</v>
      </c>
      <c r="B108" s="45">
        <v>75</v>
      </c>
      <c r="C108" s="54" t="s">
        <v>2746</v>
      </c>
      <c r="D108" s="66" t="s">
        <v>4172</v>
      </c>
      <c r="E108" s="45" t="s">
        <v>3100</v>
      </c>
      <c r="F108" s="54" t="s">
        <v>3675</v>
      </c>
      <c r="G108" s="13" t="s">
        <v>3679</v>
      </c>
      <c r="H108" s="13" t="s">
        <v>2898</v>
      </c>
      <c r="I108" s="13" t="s">
        <v>4739</v>
      </c>
      <c r="J108" s="74" t="s">
        <v>2872</v>
      </c>
      <c r="K108" s="86"/>
      <c r="L108" s="86"/>
      <c r="M108" s="86"/>
      <c r="N108" s="86"/>
      <c r="O108" s="86"/>
      <c r="P108" s="98">
        <v>151873</v>
      </c>
      <c r="Q108" s="108">
        <v>11</v>
      </c>
      <c r="R108" s="89"/>
      <c r="S108" s="89"/>
      <c r="T108" s="89"/>
      <c r="U108" s="98">
        <v>10000</v>
      </c>
      <c r="V108" s="66"/>
      <c r="W108" s="45"/>
      <c r="X108" s="14"/>
      <c r="Y108" s="13"/>
      <c r="Z108" s="135" t="s">
        <v>5436</v>
      </c>
      <c r="AB108" s="24" t="str">
        <f>VLOOKUP($A108,電子入札登録状況!$A$2:$G$501,6,FALSE)</f>
        <v>○</v>
      </c>
      <c r="AC108" s="24">
        <f>VLOOKUP($A108,電子入札登録状況!$A$2:$G$501,7,FALSE)</f>
        <v>182</v>
      </c>
    </row>
    <row r="109" spans="1:29" ht="18" customHeight="1">
      <c r="A109" s="36" t="s">
        <v>866</v>
      </c>
      <c r="B109" s="45">
        <v>76</v>
      </c>
      <c r="C109" s="54" t="s">
        <v>3414</v>
      </c>
      <c r="D109" s="66" t="s">
        <v>3090</v>
      </c>
      <c r="E109" s="45" t="s">
        <v>2434</v>
      </c>
      <c r="F109" s="54" t="s">
        <v>5802</v>
      </c>
      <c r="G109" s="13" t="s">
        <v>1514</v>
      </c>
      <c r="H109" s="13" t="s">
        <v>4364</v>
      </c>
      <c r="I109" s="13"/>
      <c r="J109" s="74" t="s">
        <v>1767</v>
      </c>
      <c r="K109" s="86"/>
      <c r="L109" s="86"/>
      <c r="M109" s="86"/>
      <c r="N109" s="86"/>
      <c r="O109" s="86"/>
      <c r="P109" s="98">
        <v>63964</v>
      </c>
      <c r="Q109" s="108">
        <v>14</v>
      </c>
      <c r="R109" s="89"/>
      <c r="S109" s="89"/>
      <c r="T109" s="89"/>
      <c r="U109" s="98">
        <v>10000</v>
      </c>
      <c r="V109" s="66" t="s">
        <v>4172</v>
      </c>
      <c r="W109" s="45" t="s">
        <v>157</v>
      </c>
      <c r="X109" s="14" t="s">
        <v>22</v>
      </c>
      <c r="Y109" s="13" t="s">
        <v>2264</v>
      </c>
      <c r="Z109" s="135" t="s">
        <v>4810</v>
      </c>
      <c r="AB109" s="24" t="str">
        <f>VLOOKUP($A109,電子入札登録状況!$A$2:$G$501,6,FALSE)</f>
        <v>○</v>
      </c>
      <c r="AC109" s="24">
        <f>VLOOKUP($A109,電子入札登録状況!$A$2:$G$501,7,FALSE)</f>
        <v>97</v>
      </c>
    </row>
    <row r="110" spans="1:29" ht="18" customHeight="1">
      <c r="A110" s="36" t="s">
        <v>866</v>
      </c>
      <c r="B110" s="45">
        <v>76</v>
      </c>
      <c r="C110" s="54" t="s">
        <v>3414</v>
      </c>
      <c r="D110" s="66" t="s">
        <v>3090</v>
      </c>
      <c r="E110" s="45" t="s">
        <v>2434</v>
      </c>
      <c r="F110" s="54" t="s">
        <v>5802</v>
      </c>
      <c r="G110" s="13" t="s">
        <v>1514</v>
      </c>
      <c r="H110" s="13" t="s">
        <v>4364</v>
      </c>
      <c r="I110" s="13"/>
      <c r="J110" s="74" t="s">
        <v>1642</v>
      </c>
      <c r="K110" s="86"/>
      <c r="L110" s="86"/>
      <c r="M110" s="86"/>
      <c r="N110" s="86"/>
      <c r="O110" s="86"/>
      <c r="P110" s="98">
        <v>12420</v>
      </c>
      <c r="Q110" s="108">
        <v>14</v>
      </c>
      <c r="R110" s="89"/>
      <c r="S110" s="89"/>
      <c r="T110" s="89"/>
      <c r="U110" s="98">
        <v>10000</v>
      </c>
      <c r="V110" s="66" t="s">
        <v>4172</v>
      </c>
      <c r="W110" s="45" t="s">
        <v>157</v>
      </c>
      <c r="X110" s="14" t="s">
        <v>22</v>
      </c>
      <c r="Y110" s="13" t="s">
        <v>2264</v>
      </c>
      <c r="Z110" s="135" t="s">
        <v>4810</v>
      </c>
      <c r="AB110" s="24" t="str">
        <f>VLOOKUP($A110,電子入札登録状況!$A$2:$G$501,6,FALSE)</f>
        <v>○</v>
      </c>
      <c r="AC110" s="24">
        <f>VLOOKUP($A110,電子入札登録状況!$A$2:$G$501,7,FALSE)</f>
        <v>97</v>
      </c>
    </row>
    <row r="111" spans="1:29" ht="18" customHeight="1">
      <c r="A111" s="36" t="s">
        <v>866</v>
      </c>
      <c r="B111" s="45">
        <v>76</v>
      </c>
      <c r="C111" s="54" t="s">
        <v>3414</v>
      </c>
      <c r="D111" s="66" t="s">
        <v>3090</v>
      </c>
      <c r="E111" s="45" t="s">
        <v>2434</v>
      </c>
      <c r="F111" s="54" t="s">
        <v>5802</v>
      </c>
      <c r="G111" s="13" t="s">
        <v>1514</v>
      </c>
      <c r="H111" s="13" t="s">
        <v>4364</v>
      </c>
      <c r="I111" s="13"/>
      <c r="J111" s="74" t="s">
        <v>1980</v>
      </c>
      <c r="K111" s="86"/>
      <c r="L111" s="86"/>
      <c r="M111" s="86"/>
      <c r="N111" s="86"/>
      <c r="O111" s="86"/>
      <c r="P111" s="98">
        <v>0</v>
      </c>
      <c r="Q111" s="108">
        <v>14</v>
      </c>
      <c r="R111" s="89"/>
      <c r="S111" s="89"/>
      <c r="T111" s="89"/>
      <c r="U111" s="98">
        <v>10000</v>
      </c>
      <c r="V111" s="66" t="s">
        <v>4172</v>
      </c>
      <c r="W111" s="45" t="s">
        <v>157</v>
      </c>
      <c r="X111" s="14" t="s">
        <v>22</v>
      </c>
      <c r="Y111" s="13" t="s">
        <v>2264</v>
      </c>
      <c r="Z111" s="135" t="s">
        <v>4810</v>
      </c>
      <c r="AB111" s="24" t="str">
        <f>VLOOKUP($A111,電子入札登録状況!$A$2:$G$501,6,FALSE)</f>
        <v>○</v>
      </c>
      <c r="AC111" s="24">
        <f>VLOOKUP($A111,電子入札登録状況!$A$2:$G$501,7,FALSE)</f>
        <v>97</v>
      </c>
    </row>
    <row r="112" spans="1:29" ht="18" customHeight="1">
      <c r="A112" s="36" t="s">
        <v>866</v>
      </c>
      <c r="B112" s="45">
        <v>76</v>
      </c>
      <c r="C112" s="54" t="s">
        <v>3414</v>
      </c>
      <c r="D112" s="66" t="s">
        <v>3090</v>
      </c>
      <c r="E112" s="45" t="s">
        <v>2434</v>
      </c>
      <c r="F112" s="54" t="s">
        <v>5802</v>
      </c>
      <c r="G112" s="13" t="s">
        <v>1514</v>
      </c>
      <c r="H112" s="13" t="s">
        <v>4364</v>
      </c>
      <c r="I112" s="13"/>
      <c r="J112" s="74" t="s">
        <v>558</v>
      </c>
      <c r="K112" s="86"/>
      <c r="L112" s="86"/>
      <c r="M112" s="86"/>
      <c r="N112" s="86"/>
      <c r="O112" s="86"/>
      <c r="P112" s="98">
        <v>40840</v>
      </c>
      <c r="Q112" s="108">
        <v>14</v>
      </c>
      <c r="R112" s="89"/>
      <c r="S112" s="89"/>
      <c r="T112" s="89"/>
      <c r="U112" s="98">
        <v>10000</v>
      </c>
      <c r="V112" s="66" t="s">
        <v>4172</v>
      </c>
      <c r="W112" s="45" t="s">
        <v>157</v>
      </c>
      <c r="X112" s="14" t="s">
        <v>22</v>
      </c>
      <c r="Y112" s="13" t="s">
        <v>2264</v>
      </c>
      <c r="Z112" s="135" t="s">
        <v>4810</v>
      </c>
      <c r="AB112" s="24" t="str">
        <f>VLOOKUP($A112,電子入札登録状況!$A$2:$G$501,6,FALSE)</f>
        <v>○</v>
      </c>
      <c r="AC112" s="24">
        <f>VLOOKUP($A112,電子入札登録状況!$A$2:$G$501,7,FALSE)</f>
        <v>97</v>
      </c>
    </row>
    <row r="113" spans="1:29" ht="18" customHeight="1">
      <c r="A113" s="36" t="s">
        <v>412</v>
      </c>
      <c r="B113" s="45">
        <v>78</v>
      </c>
      <c r="C113" s="54" t="s">
        <v>965</v>
      </c>
      <c r="D113" s="66" t="s">
        <v>4172</v>
      </c>
      <c r="E113" s="45" t="s">
        <v>5675</v>
      </c>
      <c r="F113" s="54" t="s">
        <v>2262</v>
      </c>
      <c r="G113" s="13" t="s">
        <v>3679</v>
      </c>
      <c r="H113" s="13" t="s">
        <v>4883</v>
      </c>
      <c r="I113" s="13" t="s">
        <v>5187</v>
      </c>
      <c r="J113" s="74" t="s">
        <v>558</v>
      </c>
      <c r="K113" s="86"/>
      <c r="L113" s="86"/>
      <c r="M113" s="86"/>
      <c r="N113" s="86"/>
      <c r="O113" s="86"/>
      <c r="P113" s="98">
        <v>48280</v>
      </c>
      <c r="Q113" s="108">
        <v>2</v>
      </c>
      <c r="R113" s="89"/>
      <c r="S113" s="89"/>
      <c r="T113" s="89"/>
      <c r="U113" s="98">
        <v>10000</v>
      </c>
      <c r="V113" s="66"/>
      <c r="W113" s="45"/>
      <c r="X113" s="14"/>
      <c r="Y113" s="13"/>
      <c r="Z113" s="135" t="s">
        <v>4781</v>
      </c>
      <c r="AB113" s="24" t="e">
        <f>VLOOKUP($A113,電子入札登録状況!$A$2:$G$501,6,FALSE)</f>
        <v>#N/A</v>
      </c>
      <c r="AC113" s="24" t="e">
        <f>VLOOKUP($A113,電子入札登録状況!$A$2:$G$501,7,FALSE)</f>
        <v>#N/A</v>
      </c>
    </row>
    <row r="114" spans="1:29" ht="18" customHeight="1">
      <c r="A114" s="36" t="s">
        <v>2915</v>
      </c>
      <c r="B114" s="45">
        <v>79</v>
      </c>
      <c r="C114" s="54" t="s">
        <v>1970</v>
      </c>
      <c r="D114" s="66" t="s">
        <v>1353</v>
      </c>
      <c r="E114" s="45" t="s">
        <v>2337</v>
      </c>
      <c r="F114" s="54" t="s">
        <v>4698</v>
      </c>
      <c r="G114" s="13" t="s">
        <v>3679</v>
      </c>
      <c r="H114" s="13" t="s">
        <v>453</v>
      </c>
      <c r="I114" s="13" t="s">
        <v>270</v>
      </c>
      <c r="J114" s="74" t="s">
        <v>1767</v>
      </c>
      <c r="K114" s="86"/>
      <c r="L114" s="86"/>
      <c r="M114" s="86"/>
      <c r="N114" s="86"/>
      <c r="O114" s="86"/>
      <c r="P114" s="98">
        <v>51277</v>
      </c>
      <c r="Q114" s="108">
        <v>16</v>
      </c>
      <c r="R114" s="89"/>
      <c r="S114" s="89"/>
      <c r="T114" s="89"/>
      <c r="U114" s="98">
        <v>20000</v>
      </c>
      <c r="V114" s="66"/>
      <c r="W114" s="45"/>
      <c r="X114" s="14"/>
      <c r="Y114" s="13"/>
      <c r="Z114" s="135" t="s">
        <v>5502</v>
      </c>
      <c r="AB114" s="24" t="str">
        <f>VLOOKUP($A114,電子入札登録状況!$A$2:$G$501,6,FALSE)</f>
        <v>○</v>
      </c>
      <c r="AC114" s="24">
        <f>VLOOKUP($A114,電子入札登録状況!$A$2:$G$501,7,FALSE)</f>
        <v>599</v>
      </c>
    </row>
    <row r="115" spans="1:29" ht="18" customHeight="1">
      <c r="A115" s="36" t="s">
        <v>2915</v>
      </c>
      <c r="B115" s="45">
        <v>79</v>
      </c>
      <c r="C115" s="54" t="s">
        <v>1970</v>
      </c>
      <c r="D115" s="66" t="s">
        <v>1353</v>
      </c>
      <c r="E115" s="45" t="s">
        <v>2337</v>
      </c>
      <c r="F115" s="54" t="s">
        <v>4698</v>
      </c>
      <c r="G115" s="13" t="s">
        <v>3679</v>
      </c>
      <c r="H115" s="13" t="s">
        <v>453</v>
      </c>
      <c r="I115" s="13" t="s">
        <v>270</v>
      </c>
      <c r="J115" s="74" t="s">
        <v>1642</v>
      </c>
      <c r="K115" s="86"/>
      <c r="L115" s="86"/>
      <c r="M115" s="86"/>
      <c r="N115" s="86"/>
      <c r="O115" s="86"/>
      <c r="P115" s="98">
        <v>12040</v>
      </c>
      <c r="Q115" s="108">
        <v>16</v>
      </c>
      <c r="R115" s="89"/>
      <c r="S115" s="89"/>
      <c r="T115" s="89"/>
      <c r="U115" s="98">
        <v>20000</v>
      </c>
      <c r="V115" s="66"/>
      <c r="W115" s="45"/>
      <c r="X115" s="14"/>
      <c r="Y115" s="13"/>
      <c r="Z115" s="135" t="s">
        <v>5502</v>
      </c>
      <c r="AB115" s="24" t="str">
        <f>VLOOKUP($A115,電子入札登録状況!$A$2:$G$501,6,FALSE)</f>
        <v>○</v>
      </c>
      <c r="AC115" s="24">
        <f>VLOOKUP($A115,電子入札登録状況!$A$2:$G$501,7,FALSE)</f>
        <v>599</v>
      </c>
    </row>
    <row r="116" spans="1:29" ht="18" customHeight="1">
      <c r="A116" s="36" t="s">
        <v>2915</v>
      </c>
      <c r="B116" s="45">
        <v>79</v>
      </c>
      <c r="C116" s="54" t="s">
        <v>1970</v>
      </c>
      <c r="D116" s="66" t="s">
        <v>1353</v>
      </c>
      <c r="E116" s="45" t="s">
        <v>2337</v>
      </c>
      <c r="F116" s="54" t="s">
        <v>4698</v>
      </c>
      <c r="G116" s="13" t="s">
        <v>3679</v>
      </c>
      <c r="H116" s="13" t="s">
        <v>453</v>
      </c>
      <c r="I116" s="13" t="s">
        <v>270</v>
      </c>
      <c r="J116" s="74" t="s">
        <v>2872</v>
      </c>
      <c r="K116" s="86"/>
      <c r="L116" s="86"/>
      <c r="M116" s="86"/>
      <c r="N116" s="86"/>
      <c r="O116" s="86"/>
      <c r="P116" s="98">
        <v>0</v>
      </c>
      <c r="Q116" s="108">
        <v>16</v>
      </c>
      <c r="R116" s="89"/>
      <c r="S116" s="89"/>
      <c r="T116" s="89"/>
      <c r="U116" s="98">
        <v>20000</v>
      </c>
      <c r="V116" s="66"/>
      <c r="W116" s="45"/>
      <c r="X116" s="14"/>
      <c r="Y116" s="13"/>
      <c r="Z116" s="135" t="s">
        <v>5502</v>
      </c>
      <c r="AB116" s="24" t="str">
        <f>VLOOKUP($A116,電子入札登録状況!$A$2:$G$501,6,FALSE)</f>
        <v>○</v>
      </c>
      <c r="AC116" s="24">
        <f>VLOOKUP($A116,電子入札登録状況!$A$2:$G$501,7,FALSE)</f>
        <v>599</v>
      </c>
    </row>
    <row r="117" spans="1:29" ht="18" customHeight="1">
      <c r="A117" s="36" t="s">
        <v>2915</v>
      </c>
      <c r="B117" s="45">
        <v>79</v>
      </c>
      <c r="C117" s="54" t="s">
        <v>1970</v>
      </c>
      <c r="D117" s="66" t="s">
        <v>1353</v>
      </c>
      <c r="E117" s="45" t="s">
        <v>2337</v>
      </c>
      <c r="F117" s="54" t="s">
        <v>4698</v>
      </c>
      <c r="G117" s="13" t="s">
        <v>3679</v>
      </c>
      <c r="H117" s="13" t="s">
        <v>453</v>
      </c>
      <c r="I117" s="13" t="s">
        <v>270</v>
      </c>
      <c r="J117" s="74" t="s">
        <v>1980</v>
      </c>
      <c r="K117" s="86"/>
      <c r="L117" s="86"/>
      <c r="M117" s="86"/>
      <c r="N117" s="86"/>
      <c r="O117" s="86"/>
      <c r="P117" s="98">
        <v>150</v>
      </c>
      <c r="Q117" s="108">
        <v>16</v>
      </c>
      <c r="R117" s="89"/>
      <c r="S117" s="89"/>
      <c r="T117" s="89"/>
      <c r="U117" s="98">
        <v>20000</v>
      </c>
      <c r="V117" s="66"/>
      <c r="W117" s="45"/>
      <c r="X117" s="14"/>
      <c r="Y117" s="13"/>
      <c r="Z117" s="135" t="s">
        <v>5502</v>
      </c>
      <c r="AB117" s="24" t="str">
        <f>VLOOKUP($A117,電子入札登録状況!$A$2:$G$501,6,FALSE)</f>
        <v>○</v>
      </c>
      <c r="AC117" s="24">
        <f>VLOOKUP($A117,電子入札登録状況!$A$2:$G$501,7,FALSE)</f>
        <v>599</v>
      </c>
    </row>
    <row r="118" spans="1:29" ht="18" customHeight="1">
      <c r="A118" s="36" t="s">
        <v>2915</v>
      </c>
      <c r="B118" s="45">
        <v>79</v>
      </c>
      <c r="C118" s="54" t="s">
        <v>1970</v>
      </c>
      <c r="D118" s="66" t="s">
        <v>1353</v>
      </c>
      <c r="E118" s="45" t="s">
        <v>2337</v>
      </c>
      <c r="F118" s="54" t="s">
        <v>4698</v>
      </c>
      <c r="G118" s="13" t="s">
        <v>3679</v>
      </c>
      <c r="H118" s="13" t="s">
        <v>453</v>
      </c>
      <c r="I118" s="13" t="s">
        <v>270</v>
      </c>
      <c r="J118" s="74" t="s">
        <v>558</v>
      </c>
      <c r="K118" s="86"/>
      <c r="L118" s="86"/>
      <c r="M118" s="86"/>
      <c r="N118" s="86"/>
      <c r="O118" s="86"/>
      <c r="P118" s="98">
        <v>57600</v>
      </c>
      <c r="Q118" s="108">
        <v>16</v>
      </c>
      <c r="R118" s="89"/>
      <c r="S118" s="89"/>
      <c r="T118" s="89"/>
      <c r="U118" s="98">
        <v>20000</v>
      </c>
      <c r="V118" s="66"/>
      <c r="W118" s="45"/>
      <c r="X118" s="14"/>
      <c r="Y118" s="13"/>
      <c r="Z118" s="135" t="s">
        <v>5502</v>
      </c>
      <c r="AB118" s="24" t="str">
        <f>VLOOKUP($A118,電子入札登録状況!$A$2:$G$501,6,FALSE)</f>
        <v>○</v>
      </c>
      <c r="AC118" s="24">
        <f>VLOOKUP($A118,電子入札登録状況!$A$2:$G$501,7,FALSE)</f>
        <v>599</v>
      </c>
    </row>
    <row r="119" spans="1:29" ht="18" customHeight="1">
      <c r="A119" s="36" t="s">
        <v>3522</v>
      </c>
      <c r="B119" s="45">
        <v>80</v>
      </c>
      <c r="C119" s="54" t="s">
        <v>2460</v>
      </c>
      <c r="D119" s="66" t="s">
        <v>4172</v>
      </c>
      <c r="E119" s="45" t="s">
        <v>4052</v>
      </c>
      <c r="F119" s="54" t="s">
        <v>4566</v>
      </c>
      <c r="G119" s="13" t="s">
        <v>3679</v>
      </c>
      <c r="H119" s="13" t="s">
        <v>2829</v>
      </c>
      <c r="I119" s="13" t="s">
        <v>3988</v>
      </c>
      <c r="J119" s="74" t="s">
        <v>1767</v>
      </c>
      <c r="K119" s="86"/>
      <c r="L119" s="86"/>
      <c r="M119" s="86"/>
      <c r="N119" s="86"/>
      <c r="O119" s="86"/>
      <c r="P119" s="98">
        <v>37420</v>
      </c>
      <c r="Q119" s="108">
        <v>8</v>
      </c>
      <c r="R119" s="89"/>
      <c r="S119" s="89"/>
      <c r="T119" s="89"/>
      <c r="U119" s="98">
        <v>20000</v>
      </c>
      <c r="V119" s="66"/>
      <c r="W119" s="45"/>
      <c r="X119" s="14"/>
      <c r="Y119" s="13"/>
      <c r="Z119" s="135" t="s">
        <v>5446</v>
      </c>
      <c r="AB119" s="24" t="e">
        <f>VLOOKUP($A119,電子入札登録状況!$A$2:$G$501,6,FALSE)</f>
        <v>#N/A</v>
      </c>
      <c r="AC119" s="24" t="e">
        <f>VLOOKUP($A119,電子入札登録状況!$A$2:$G$501,7,FALSE)</f>
        <v>#N/A</v>
      </c>
    </row>
    <row r="120" spans="1:29" ht="18" customHeight="1">
      <c r="A120" s="36" t="s">
        <v>3522</v>
      </c>
      <c r="B120" s="45">
        <v>80</v>
      </c>
      <c r="C120" s="54" t="s">
        <v>2460</v>
      </c>
      <c r="D120" s="66" t="s">
        <v>4172</v>
      </c>
      <c r="E120" s="45" t="s">
        <v>4052</v>
      </c>
      <c r="F120" s="54" t="s">
        <v>4566</v>
      </c>
      <c r="G120" s="13" t="s">
        <v>3679</v>
      </c>
      <c r="H120" s="13" t="s">
        <v>2829</v>
      </c>
      <c r="I120" s="13" t="s">
        <v>3988</v>
      </c>
      <c r="J120" s="74" t="s">
        <v>1642</v>
      </c>
      <c r="K120" s="86"/>
      <c r="L120" s="86"/>
      <c r="M120" s="86"/>
      <c r="N120" s="86"/>
      <c r="O120" s="86"/>
      <c r="P120" s="98">
        <v>35050</v>
      </c>
      <c r="Q120" s="108">
        <v>8</v>
      </c>
      <c r="R120" s="89"/>
      <c r="S120" s="89"/>
      <c r="T120" s="89"/>
      <c r="U120" s="98">
        <v>20000</v>
      </c>
      <c r="V120" s="66"/>
      <c r="W120" s="45"/>
      <c r="X120" s="14"/>
      <c r="Y120" s="13"/>
      <c r="Z120" s="135" t="s">
        <v>5446</v>
      </c>
      <c r="AB120" s="24" t="e">
        <f>VLOOKUP($A120,電子入札登録状況!$A$2:$G$501,6,FALSE)</f>
        <v>#N/A</v>
      </c>
      <c r="AC120" s="24" t="e">
        <f>VLOOKUP($A120,電子入札登録状況!$A$2:$G$501,7,FALSE)</f>
        <v>#N/A</v>
      </c>
    </row>
    <row r="121" spans="1:29" ht="18" customHeight="1">
      <c r="A121" s="36" t="s">
        <v>3522</v>
      </c>
      <c r="B121" s="45">
        <v>80</v>
      </c>
      <c r="C121" s="54" t="s">
        <v>2460</v>
      </c>
      <c r="D121" s="66" t="s">
        <v>4172</v>
      </c>
      <c r="E121" s="45" t="s">
        <v>4052</v>
      </c>
      <c r="F121" s="54" t="s">
        <v>4566</v>
      </c>
      <c r="G121" s="13" t="s">
        <v>3679</v>
      </c>
      <c r="H121" s="13" t="s">
        <v>2829</v>
      </c>
      <c r="I121" s="13" t="s">
        <v>3988</v>
      </c>
      <c r="J121" s="74" t="s">
        <v>558</v>
      </c>
      <c r="K121" s="86"/>
      <c r="L121" s="86"/>
      <c r="M121" s="86"/>
      <c r="N121" s="86"/>
      <c r="O121" s="86"/>
      <c r="P121" s="98">
        <v>3150</v>
      </c>
      <c r="Q121" s="108">
        <v>8</v>
      </c>
      <c r="R121" s="89"/>
      <c r="S121" s="89"/>
      <c r="T121" s="89"/>
      <c r="U121" s="98">
        <v>20000</v>
      </c>
      <c r="V121" s="66"/>
      <c r="W121" s="45"/>
      <c r="X121" s="14"/>
      <c r="Y121" s="13"/>
      <c r="Z121" s="135" t="s">
        <v>5446</v>
      </c>
      <c r="AB121" s="24" t="e">
        <f>VLOOKUP($A121,電子入札登録状況!$A$2:$G$501,6,FALSE)</f>
        <v>#N/A</v>
      </c>
      <c r="AC121" s="24" t="e">
        <f>VLOOKUP($A121,電子入札登録状況!$A$2:$G$501,7,FALSE)</f>
        <v>#N/A</v>
      </c>
    </row>
    <row r="122" spans="1:29" ht="18" customHeight="1">
      <c r="A122" s="36" t="s">
        <v>2757</v>
      </c>
      <c r="B122" s="45">
        <v>84</v>
      </c>
      <c r="C122" s="54" t="s">
        <v>5869</v>
      </c>
      <c r="D122" s="66" t="s">
        <v>4172</v>
      </c>
      <c r="E122" s="45" t="s">
        <v>3101</v>
      </c>
      <c r="F122" s="54" t="s">
        <v>3055</v>
      </c>
      <c r="G122" s="13" t="s">
        <v>3679</v>
      </c>
      <c r="H122" s="13" t="s">
        <v>1426</v>
      </c>
      <c r="I122" s="13" t="s">
        <v>3951</v>
      </c>
      <c r="J122" s="74" t="s">
        <v>1767</v>
      </c>
      <c r="K122" s="86"/>
      <c r="L122" s="86"/>
      <c r="M122" s="86"/>
      <c r="N122" s="86"/>
      <c r="O122" s="86"/>
      <c r="P122" s="98">
        <v>60073</v>
      </c>
      <c r="Q122" s="108">
        <v>12</v>
      </c>
      <c r="R122" s="89"/>
      <c r="S122" s="89"/>
      <c r="T122" s="89"/>
      <c r="U122" s="98">
        <v>10000</v>
      </c>
      <c r="V122" s="66"/>
      <c r="W122" s="45"/>
      <c r="X122" s="14"/>
      <c r="Y122" s="13"/>
      <c r="Z122" s="135" t="s">
        <v>1308</v>
      </c>
      <c r="AB122" s="24" t="e">
        <f>VLOOKUP($A122,電子入札登録状況!$A$2:$G$501,6,FALSE)</f>
        <v>#N/A</v>
      </c>
      <c r="AC122" s="24" t="e">
        <f>VLOOKUP($A122,電子入札登録状況!$A$2:$G$501,7,FALSE)</f>
        <v>#N/A</v>
      </c>
    </row>
    <row r="123" spans="1:29" ht="18" customHeight="1">
      <c r="A123" s="36" t="s">
        <v>2757</v>
      </c>
      <c r="B123" s="45">
        <v>84</v>
      </c>
      <c r="C123" s="54" t="s">
        <v>5869</v>
      </c>
      <c r="D123" s="66" t="s">
        <v>4172</v>
      </c>
      <c r="E123" s="45" t="s">
        <v>3101</v>
      </c>
      <c r="F123" s="54" t="s">
        <v>3055</v>
      </c>
      <c r="G123" s="13" t="s">
        <v>3679</v>
      </c>
      <c r="H123" s="13" t="s">
        <v>1426</v>
      </c>
      <c r="I123" s="13" t="s">
        <v>3951</v>
      </c>
      <c r="J123" s="74" t="s">
        <v>1642</v>
      </c>
      <c r="K123" s="86"/>
      <c r="L123" s="86"/>
      <c r="M123" s="86"/>
      <c r="N123" s="86"/>
      <c r="O123" s="86"/>
      <c r="P123" s="98">
        <v>41229</v>
      </c>
      <c r="Q123" s="108">
        <v>12</v>
      </c>
      <c r="R123" s="89"/>
      <c r="S123" s="89"/>
      <c r="T123" s="89"/>
      <c r="U123" s="98">
        <v>10000</v>
      </c>
      <c r="V123" s="66"/>
      <c r="W123" s="45"/>
      <c r="X123" s="14"/>
      <c r="Y123" s="13"/>
      <c r="Z123" s="135" t="s">
        <v>1308</v>
      </c>
      <c r="AB123" s="24" t="e">
        <f>VLOOKUP($A123,電子入札登録状況!$A$2:$G$501,6,FALSE)</f>
        <v>#N/A</v>
      </c>
      <c r="AC123" s="24" t="e">
        <f>VLOOKUP($A123,電子入札登録状況!$A$2:$G$501,7,FALSE)</f>
        <v>#N/A</v>
      </c>
    </row>
    <row r="124" spans="1:29" ht="18" customHeight="1">
      <c r="A124" s="36" t="s">
        <v>2757</v>
      </c>
      <c r="B124" s="45">
        <v>84</v>
      </c>
      <c r="C124" s="54" t="s">
        <v>5869</v>
      </c>
      <c r="D124" s="66" t="s">
        <v>4172</v>
      </c>
      <c r="E124" s="45" t="s">
        <v>3101</v>
      </c>
      <c r="F124" s="54" t="s">
        <v>3055</v>
      </c>
      <c r="G124" s="13" t="s">
        <v>3679</v>
      </c>
      <c r="H124" s="13" t="s">
        <v>1426</v>
      </c>
      <c r="I124" s="13" t="s">
        <v>3951</v>
      </c>
      <c r="J124" s="74" t="s">
        <v>1980</v>
      </c>
      <c r="K124" s="86"/>
      <c r="L124" s="86"/>
      <c r="M124" s="86"/>
      <c r="N124" s="86"/>
      <c r="O124" s="86"/>
      <c r="P124" s="98">
        <v>0</v>
      </c>
      <c r="Q124" s="108">
        <v>12</v>
      </c>
      <c r="R124" s="89"/>
      <c r="S124" s="89"/>
      <c r="T124" s="89"/>
      <c r="U124" s="98">
        <v>10000</v>
      </c>
      <c r="V124" s="66"/>
      <c r="W124" s="45"/>
      <c r="X124" s="14"/>
      <c r="Y124" s="13"/>
      <c r="Z124" s="135" t="s">
        <v>1308</v>
      </c>
      <c r="AB124" s="24" t="e">
        <f>VLOOKUP($A124,電子入札登録状況!$A$2:$G$501,6,FALSE)</f>
        <v>#N/A</v>
      </c>
      <c r="AC124" s="24" t="e">
        <f>VLOOKUP($A124,電子入札登録状況!$A$2:$G$501,7,FALSE)</f>
        <v>#N/A</v>
      </c>
    </row>
    <row r="125" spans="1:29" ht="18" customHeight="1">
      <c r="A125" s="36" t="s">
        <v>2757</v>
      </c>
      <c r="B125" s="45">
        <v>84</v>
      </c>
      <c r="C125" s="54" t="s">
        <v>5869</v>
      </c>
      <c r="D125" s="66" t="s">
        <v>4172</v>
      </c>
      <c r="E125" s="45" t="s">
        <v>3101</v>
      </c>
      <c r="F125" s="54" t="s">
        <v>3055</v>
      </c>
      <c r="G125" s="13" t="s">
        <v>3679</v>
      </c>
      <c r="H125" s="13" t="s">
        <v>1426</v>
      </c>
      <c r="I125" s="13" t="s">
        <v>3951</v>
      </c>
      <c r="J125" s="74" t="s">
        <v>558</v>
      </c>
      <c r="K125" s="86"/>
      <c r="L125" s="86"/>
      <c r="M125" s="86"/>
      <c r="N125" s="86"/>
      <c r="O125" s="86"/>
      <c r="P125" s="98">
        <v>6703</v>
      </c>
      <c r="Q125" s="108">
        <v>12</v>
      </c>
      <c r="R125" s="89"/>
      <c r="S125" s="89"/>
      <c r="T125" s="89"/>
      <c r="U125" s="98">
        <v>10000</v>
      </c>
      <c r="V125" s="66"/>
      <c r="W125" s="45"/>
      <c r="X125" s="14"/>
      <c r="Y125" s="13"/>
      <c r="Z125" s="135" t="s">
        <v>1308</v>
      </c>
      <c r="AB125" s="24" t="e">
        <f>VLOOKUP($A125,電子入札登録状況!$A$2:$G$501,6,FALSE)</f>
        <v>#N/A</v>
      </c>
      <c r="AC125" s="24" t="e">
        <f>VLOOKUP($A125,電子入札登録状況!$A$2:$G$501,7,FALSE)</f>
        <v>#N/A</v>
      </c>
    </row>
    <row r="126" spans="1:29" ht="18" customHeight="1">
      <c r="A126" s="36" t="s">
        <v>1951</v>
      </c>
      <c r="B126" s="45">
        <v>85</v>
      </c>
      <c r="C126" s="54" t="s">
        <v>4208</v>
      </c>
      <c r="D126" s="66" t="s">
        <v>4172</v>
      </c>
      <c r="E126" s="45" t="s">
        <v>2601</v>
      </c>
      <c r="F126" s="54" t="s">
        <v>4696</v>
      </c>
      <c r="G126" s="13" t="s">
        <v>3679</v>
      </c>
      <c r="H126" s="13" t="s">
        <v>1390</v>
      </c>
      <c r="I126" s="13" t="s">
        <v>5186</v>
      </c>
      <c r="J126" s="74" t="s">
        <v>1767</v>
      </c>
      <c r="K126" s="86"/>
      <c r="L126" s="86"/>
      <c r="M126" s="86"/>
      <c r="N126" s="86"/>
      <c r="O126" s="86"/>
      <c r="P126" s="98">
        <v>8136</v>
      </c>
      <c r="Q126" s="108">
        <v>11</v>
      </c>
      <c r="R126" s="89"/>
      <c r="S126" s="89"/>
      <c r="T126" s="89"/>
      <c r="U126" s="98">
        <v>10000</v>
      </c>
      <c r="V126" s="66"/>
      <c r="W126" s="45"/>
      <c r="X126" s="14"/>
      <c r="Y126" s="13"/>
      <c r="Z126" s="135" t="s">
        <v>5438</v>
      </c>
      <c r="AB126" s="24" t="e">
        <f>VLOOKUP($A126,電子入札登録状況!$A$2:$G$501,6,FALSE)</f>
        <v>#N/A</v>
      </c>
      <c r="AC126" s="24" t="e">
        <f>VLOOKUP($A126,電子入札登録状況!$A$2:$G$501,7,FALSE)</f>
        <v>#N/A</v>
      </c>
    </row>
    <row r="127" spans="1:29" ht="18" customHeight="1">
      <c r="A127" s="36" t="s">
        <v>1951</v>
      </c>
      <c r="B127" s="45">
        <v>85</v>
      </c>
      <c r="C127" s="54" t="s">
        <v>4208</v>
      </c>
      <c r="D127" s="66" t="s">
        <v>4172</v>
      </c>
      <c r="E127" s="45" t="s">
        <v>2601</v>
      </c>
      <c r="F127" s="54" t="s">
        <v>4696</v>
      </c>
      <c r="G127" s="13" t="s">
        <v>3679</v>
      </c>
      <c r="H127" s="13" t="s">
        <v>1390</v>
      </c>
      <c r="I127" s="13" t="s">
        <v>5186</v>
      </c>
      <c r="J127" s="74" t="s">
        <v>1642</v>
      </c>
      <c r="K127" s="86"/>
      <c r="L127" s="86"/>
      <c r="M127" s="86"/>
      <c r="N127" s="86"/>
      <c r="O127" s="86"/>
      <c r="P127" s="98">
        <v>110695</v>
      </c>
      <c r="Q127" s="108">
        <v>11</v>
      </c>
      <c r="R127" s="89"/>
      <c r="S127" s="89"/>
      <c r="T127" s="89"/>
      <c r="U127" s="98">
        <v>10000</v>
      </c>
      <c r="V127" s="66"/>
      <c r="W127" s="45"/>
      <c r="X127" s="14"/>
      <c r="Y127" s="13"/>
      <c r="Z127" s="135" t="s">
        <v>5438</v>
      </c>
      <c r="AB127" s="24" t="e">
        <f>VLOOKUP($A127,電子入札登録状況!$A$2:$G$501,6,FALSE)</f>
        <v>#N/A</v>
      </c>
      <c r="AC127" s="24" t="e">
        <f>VLOOKUP($A127,電子入札登録状況!$A$2:$G$501,7,FALSE)</f>
        <v>#N/A</v>
      </c>
    </row>
    <row r="128" spans="1:29" ht="18" customHeight="1">
      <c r="A128" s="36" t="s">
        <v>1823</v>
      </c>
      <c r="B128" s="45">
        <v>88</v>
      </c>
      <c r="C128" s="54" t="s">
        <v>2981</v>
      </c>
      <c r="D128" s="66" t="s">
        <v>4172</v>
      </c>
      <c r="E128" s="45" t="s">
        <v>4370</v>
      </c>
      <c r="F128" s="54" t="s">
        <v>4694</v>
      </c>
      <c r="G128" s="13" t="s">
        <v>3679</v>
      </c>
      <c r="H128" s="13" t="s">
        <v>1804</v>
      </c>
      <c r="I128" s="13" t="s">
        <v>1330</v>
      </c>
      <c r="J128" s="74" t="s">
        <v>1642</v>
      </c>
      <c r="K128" s="86"/>
      <c r="L128" s="86"/>
      <c r="M128" s="86"/>
      <c r="N128" s="86"/>
      <c r="O128" s="86"/>
      <c r="P128" s="98">
        <v>0</v>
      </c>
      <c r="Q128" s="108">
        <v>7</v>
      </c>
      <c r="R128" s="89"/>
      <c r="S128" s="89"/>
      <c r="T128" s="89"/>
      <c r="U128" s="98">
        <v>10000</v>
      </c>
      <c r="V128" s="66"/>
      <c r="W128" s="45"/>
      <c r="X128" s="14"/>
      <c r="Y128" s="13"/>
      <c r="Z128" s="135" t="s">
        <v>286</v>
      </c>
      <c r="AB128" s="24" t="str">
        <f>VLOOKUP($A128,電子入札登録状況!$A$2:$G$501,6,FALSE)</f>
        <v>○</v>
      </c>
      <c r="AC128" s="24">
        <f>VLOOKUP($A128,電子入札登録状況!$A$2:$G$501,7,FALSE)</f>
        <v>206</v>
      </c>
    </row>
    <row r="129" spans="1:29" ht="18" customHeight="1">
      <c r="A129" s="36" t="s">
        <v>1823</v>
      </c>
      <c r="B129" s="45">
        <v>88</v>
      </c>
      <c r="C129" s="54" t="s">
        <v>2981</v>
      </c>
      <c r="D129" s="66" t="s">
        <v>4172</v>
      </c>
      <c r="E129" s="45" t="s">
        <v>4370</v>
      </c>
      <c r="F129" s="54" t="s">
        <v>4694</v>
      </c>
      <c r="G129" s="13" t="s">
        <v>3679</v>
      </c>
      <c r="H129" s="13" t="s">
        <v>1804</v>
      </c>
      <c r="I129" s="13" t="s">
        <v>1330</v>
      </c>
      <c r="J129" s="74" t="s">
        <v>2872</v>
      </c>
      <c r="K129" s="86"/>
      <c r="L129" s="86"/>
      <c r="M129" s="86"/>
      <c r="N129" s="86"/>
      <c r="O129" s="86"/>
      <c r="P129" s="98">
        <v>124107</v>
      </c>
      <c r="Q129" s="108">
        <v>7</v>
      </c>
      <c r="R129" s="89"/>
      <c r="S129" s="89"/>
      <c r="T129" s="89"/>
      <c r="U129" s="98">
        <v>10000</v>
      </c>
      <c r="V129" s="66"/>
      <c r="W129" s="45"/>
      <c r="X129" s="14"/>
      <c r="Y129" s="13"/>
      <c r="Z129" s="135" t="s">
        <v>286</v>
      </c>
      <c r="AB129" s="24" t="str">
        <f>VLOOKUP($A129,電子入札登録状況!$A$2:$G$501,6,FALSE)</f>
        <v>○</v>
      </c>
      <c r="AC129" s="24">
        <f>VLOOKUP($A129,電子入札登録状況!$A$2:$G$501,7,FALSE)</f>
        <v>206</v>
      </c>
    </row>
    <row r="130" spans="1:29" ht="18" customHeight="1">
      <c r="A130" s="36" t="s">
        <v>2426</v>
      </c>
      <c r="B130" s="45">
        <v>90</v>
      </c>
      <c r="C130" s="54" t="s">
        <v>337</v>
      </c>
      <c r="D130" s="66" t="s">
        <v>4172</v>
      </c>
      <c r="E130" s="45" t="s">
        <v>5904</v>
      </c>
      <c r="F130" s="54" t="s">
        <v>3085</v>
      </c>
      <c r="G130" s="13" t="s">
        <v>3679</v>
      </c>
      <c r="H130" s="13" t="s">
        <v>4560</v>
      </c>
      <c r="I130" s="13" t="s">
        <v>1340</v>
      </c>
      <c r="J130" s="74" t="s">
        <v>1642</v>
      </c>
      <c r="K130" s="86"/>
      <c r="L130" s="86"/>
      <c r="M130" s="86"/>
      <c r="N130" s="86"/>
      <c r="O130" s="86"/>
      <c r="P130" s="98">
        <v>0</v>
      </c>
      <c r="Q130" s="108">
        <v>5</v>
      </c>
      <c r="R130" s="89"/>
      <c r="S130" s="89"/>
      <c r="T130" s="89"/>
      <c r="U130" s="98">
        <v>10000</v>
      </c>
      <c r="V130" s="66"/>
      <c r="W130" s="45"/>
      <c r="X130" s="14"/>
      <c r="Y130" s="13"/>
      <c r="Z130" s="135" t="s">
        <v>2602</v>
      </c>
      <c r="AB130" s="24" t="str">
        <f>VLOOKUP($A130,電子入札登録状況!$A$2:$G$501,6,FALSE)</f>
        <v>○</v>
      </c>
      <c r="AC130" s="24">
        <f>VLOOKUP($A130,電子入札登録状況!$A$2:$G$501,7,FALSE)</f>
        <v>43</v>
      </c>
    </row>
    <row r="131" spans="1:29" ht="18" customHeight="1">
      <c r="A131" s="36" t="s">
        <v>2426</v>
      </c>
      <c r="B131" s="45">
        <v>90</v>
      </c>
      <c r="C131" s="54" t="s">
        <v>337</v>
      </c>
      <c r="D131" s="66" t="s">
        <v>4172</v>
      </c>
      <c r="E131" s="45" t="s">
        <v>5904</v>
      </c>
      <c r="F131" s="54" t="s">
        <v>3085</v>
      </c>
      <c r="G131" s="13" t="s">
        <v>3679</v>
      </c>
      <c r="H131" s="13" t="s">
        <v>4560</v>
      </c>
      <c r="I131" s="13" t="s">
        <v>1340</v>
      </c>
      <c r="J131" s="74" t="s">
        <v>1980</v>
      </c>
      <c r="K131" s="86"/>
      <c r="L131" s="86"/>
      <c r="M131" s="86"/>
      <c r="N131" s="86"/>
      <c r="O131" s="86"/>
      <c r="P131" s="98">
        <v>249935</v>
      </c>
      <c r="Q131" s="108">
        <v>5</v>
      </c>
      <c r="R131" s="89"/>
      <c r="S131" s="89"/>
      <c r="T131" s="89"/>
      <c r="U131" s="98">
        <v>10000</v>
      </c>
      <c r="V131" s="66"/>
      <c r="W131" s="45"/>
      <c r="X131" s="14"/>
      <c r="Y131" s="13"/>
      <c r="Z131" s="135" t="s">
        <v>2602</v>
      </c>
      <c r="AB131" s="24" t="str">
        <f>VLOOKUP($A131,電子入札登録状況!$A$2:$G$501,6,FALSE)</f>
        <v>○</v>
      </c>
      <c r="AC131" s="24">
        <f>VLOOKUP($A131,電子入札登録状況!$A$2:$G$501,7,FALSE)</f>
        <v>43</v>
      </c>
    </row>
    <row r="132" spans="1:29" ht="18" customHeight="1">
      <c r="A132" s="36" t="s">
        <v>2403</v>
      </c>
      <c r="B132" s="45">
        <v>91</v>
      </c>
      <c r="C132" s="54" t="s">
        <v>1602</v>
      </c>
      <c r="D132" s="66" t="s">
        <v>4172</v>
      </c>
      <c r="E132" s="45" t="s">
        <v>1148</v>
      </c>
      <c r="F132" s="54" t="s">
        <v>3465</v>
      </c>
      <c r="G132" s="13" t="s">
        <v>3679</v>
      </c>
      <c r="H132" s="13" t="s">
        <v>4882</v>
      </c>
      <c r="I132" s="13" t="s">
        <v>1802</v>
      </c>
      <c r="J132" s="74" t="s">
        <v>1767</v>
      </c>
      <c r="K132" s="86"/>
      <c r="L132" s="86"/>
      <c r="M132" s="86"/>
      <c r="N132" s="86"/>
      <c r="O132" s="86"/>
      <c r="P132" s="98">
        <v>102633</v>
      </c>
      <c r="Q132" s="108">
        <v>17</v>
      </c>
      <c r="R132" s="89"/>
      <c r="S132" s="89"/>
      <c r="T132" s="89"/>
      <c r="U132" s="98">
        <v>25000</v>
      </c>
      <c r="V132" s="66"/>
      <c r="W132" s="45"/>
      <c r="X132" s="14"/>
      <c r="Y132" s="13"/>
      <c r="Z132" s="135" t="s">
        <v>4403</v>
      </c>
      <c r="AB132" s="24" t="str">
        <f>VLOOKUP($A132,電子入札登録状況!$A$2:$G$501,6,FALSE)</f>
        <v>○</v>
      </c>
      <c r="AC132" s="24">
        <f>VLOOKUP($A132,電子入札登録状況!$A$2:$G$501,7,FALSE)</f>
        <v>177</v>
      </c>
    </row>
    <row r="133" spans="1:29" ht="18" customHeight="1">
      <c r="A133" s="36" t="s">
        <v>2403</v>
      </c>
      <c r="B133" s="45">
        <v>91</v>
      </c>
      <c r="C133" s="54" t="s">
        <v>1602</v>
      </c>
      <c r="D133" s="66" t="s">
        <v>4172</v>
      </c>
      <c r="E133" s="45" t="s">
        <v>1148</v>
      </c>
      <c r="F133" s="54" t="s">
        <v>3465</v>
      </c>
      <c r="G133" s="13" t="s">
        <v>3679</v>
      </c>
      <c r="H133" s="13" t="s">
        <v>4882</v>
      </c>
      <c r="I133" s="13" t="s">
        <v>1802</v>
      </c>
      <c r="J133" s="74" t="s">
        <v>1642</v>
      </c>
      <c r="K133" s="86"/>
      <c r="L133" s="86"/>
      <c r="M133" s="86"/>
      <c r="N133" s="86"/>
      <c r="O133" s="86"/>
      <c r="P133" s="98">
        <v>119558</v>
      </c>
      <c r="Q133" s="108">
        <v>17</v>
      </c>
      <c r="R133" s="89"/>
      <c r="S133" s="89"/>
      <c r="T133" s="89"/>
      <c r="U133" s="98">
        <v>25000</v>
      </c>
      <c r="V133" s="66"/>
      <c r="W133" s="45"/>
      <c r="X133" s="14"/>
      <c r="Y133" s="13"/>
      <c r="Z133" s="135" t="s">
        <v>4403</v>
      </c>
      <c r="AB133" s="24" t="str">
        <f>VLOOKUP($A133,電子入札登録状況!$A$2:$G$501,6,FALSE)</f>
        <v>○</v>
      </c>
      <c r="AC133" s="24">
        <f>VLOOKUP($A133,電子入札登録状況!$A$2:$G$501,7,FALSE)</f>
        <v>177</v>
      </c>
    </row>
    <row r="134" spans="1:29" ht="18" customHeight="1">
      <c r="A134" s="36" t="s">
        <v>2403</v>
      </c>
      <c r="B134" s="45">
        <v>91</v>
      </c>
      <c r="C134" s="54" t="s">
        <v>1602</v>
      </c>
      <c r="D134" s="66" t="s">
        <v>4172</v>
      </c>
      <c r="E134" s="45" t="s">
        <v>1148</v>
      </c>
      <c r="F134" s="54" t="s">
        <v>3465</v>
      </c>
      <c r="G134" s="13" t="s">
        <v>3679</v>
      </c>
      <c r="H134" s="13" t="s">
        <v>4882</v>
      </c>
      <c r="I134" s="13" t="s">
        <v>1802</v>
      </c>
      <c r="J134" s="74" t="s">
        <v>1980</v>
      </c>
      <c r="K134" s="86"/>
      <c r="L134" s="86"/>
      <c r="M134" s="86"/>
      <c r="N134" s="86"/>
      <c r="O134" s="86"/>
      <c r="P134" s="98">
        <v>2416</v>
      </c>
      <c r="Q134" s="108">
        <v>17</v>
      </c>
      <c r="R134" s="89"/>
      <c r="S134" s="89"/>
      <c r="T134" s="89"/>
      <c r="U134" s="98">
        <v>25000</v>
      </c>
      <c r="V134" s="66"/>
      <c r="W134" s="45"/>
      <c r="X134" s="14"/>
      <c r="Y134" s="13"/>
      <c r="Z134" s="135" t="s">
        <v>4403</v>
      </c>
      <c r="AB134" s="24" t="str">
        <f>VLOOKUP($A134,電子入札登録状況!$A$2:$G$501,6,FALSE)</f>
        <v>○</v>
      </c>
      <c r="AC134" s="24">
        <f>VLOOKUP($A134,電子入札登録状況!$A$2:$G$501,7,FALSE)</f>
        <v>177</v>
      </c>
    </row>
    <row r="135" spans="1:29" ht="18" customHeight="1">
      <c r="A135" s="36" t="s">
        <v>2403</v>
      </c>
      <c r="B135" s="45">
        <v>91</v>
      </c>
      <c r="C135" s="54" t="s">
        <v>1602</v>
      </c>
      <c r="D135" s="66" t="s">
        <v>4172</v>
      </c>
      <c r="E135" s="45" t="s">
        <v>1148</v>
      </c>
      <c r="F135" s="54" t="s">
        <v>3465</v>
      </c>
      <c r="G135" s="13" t="s">
        <v>3679</v>
      </c>
      <c r="H135" s="13" t="s">
        <v>4882</v>
      </c>
      <c r="I135" s="13" t="s">
        <v>1802</v>
      </c>
      <c r="J135" s="74" t="s">
        <v>558</v>
      </c>
      <c r="K135" s="86"/>
      <c r="L135" s="86"/>
      <c r="M135" s="86"/>
      <c r="N135" s="86"/>
      <c r="O135" s="86"/>
      <c r="P135" s="98">
        <v>16894</v>
      </c>
      <c r="Q135" s="108">
        <v>17</v>
      </c>
      <c r="R135" s="89"/>
      <c r="S135" s="89"/>
      <c r="T135" s="89"/>
      <c r="U135" s="98">
        <v>25000</v>
      </c>
      <c r="V135" s="66"/>
      <c r="W135" s="45"/>
      <c r="X135" s="14"/>
      <c r="Y135" s="13"/>
      <c r="Z135" s="135" t="s">
        <v>4403</v>
      </c>
      <c r="AB135" s="24" t="str">
        <f>VLOOKUP($A135,電子入札登録状況!$A$2:$G$501,6,FALSE)</f>
        <v>○</v>
      </c>
      <c r="AC135" s="24">
        <f>VLOOKUP($A135,電子入札登録状況!$A$2:$G$501,7,FALSE)</f>
        <v>177</v>
      </c>
    </row>
    <row r="136" spans="1:29" ht="18" customHeight="1">
      <c r="A136" s="36" t="s">
        <v>474</v>
      </c>
      <c r="B136" s="45">
        <v>99</v>
      </c>
      <c r="C136" s="54" t="s">
        <v>525</v>
      </c>
      <c r="D136" s="66" t="s">
        <v>4172</v>
      </c>
      <c r="E136" s="45" t="s">
        <v>2004</v>
      </c>
      <c r="F136" s="54" t="s">
        <v>1991</v>
      </c>
      <c r="G136" s="13" t="s">
        <v>3679</v>
      </c>
      <c r="H136" s="13" t="s">
        <v>1894</v>
      </c>
      <c r="I136" s="13" t="s">
        <v>5183</v>
      </c>
      <c r="J136" s="74" t="s">
        <v>1980</v>
      </c>
      <c r="K136" s="86"/>
      <c r="L136" s="86"/>
      <c r="M136" s="86"/>
      <c r="N136" s="86"/>
      <c r="O136" s="86"/>
      <c r="P136" s="98">
        <v>199415</v>
      </c>
      <c r="Q136" s="108">
        <v>7</v>
      </c>
      <c r="R136" s="89"/>
      <c r="S136" s="89"/>
      <c r="T136" s="89"/>
      <c r="U136" s="98">
        <v>100000</v>
      </c>
      <c r="V136" s="66"/>
      <c r="W136" s="45"/>
      <c r="X136" s="14"/>
      <c r="Y136" s="13"/>
      <c r="Z136" s="135" t="s">
        <v>5538</v>
      </c>
      <c r="AB136" s="24" t="str">
        <f>VLOOKUP($A136,電子入札登録状況!$A$2:$G$501,6,FALSE)</f>
        <v>○</v>
      </c>
      <c r="AC136" s="24">
        <f>VLOOKUP($A136,電子入札登録状況!$A$2:$G$501,7,FALSE)</f>
        <v>268</v>
      </c>
    </row>
    <row r="137" spans="1:29" ht="18" customHeight="1">
      <c r="A137" s="36" t="s">
        <v>516</v>
      </c>
      <c r="B137" s="45">
        <v>100</v>
      </c>
      <c r="C137" s="54" t="s">
        <v>903</v>
      </c>
      <c r="D137" s="66" t="s">
        <v>4172</v>
      </c>
      <c r="E137" s="45" t="s">
        <v>5252</v>
      </c>
      <c r="F137" s="54" t="s">
        <v>2709</v>
      </c>
      <c r="G137" s="13" t="s">
        <v>3679</v>
      </c>
      <c r="H137" s="13" t="s">
        <v>4881</v>
      </c>
      <c r="I137" s="13" t="s">
        <v>5182</v>
      </c>
      <c r="J137" s="74" t="s">
        <v>558</v>
      </c>
      <c r="K137" s="86"/>
      <c r="L137" s="86"/>
      <c r="M137" s="86"/>
      <c r="N137" s="86"/>
      <c r="O137" s="86"/>
      <c r="P137" s="98">
        <v>87916</v>
      </c>
      <c r="Q137" s="108">
        <v>7</v>
      </c>
      <c r="R137" s="89"/>
      <c r="S137" s="89"/>
      <c r="T137" s="89"/>
      <c r="U137" s="98">
        <v>10000</v>
      </c>
      <c r="V137" s="66"/>
      <c r="W137" s="45"/>
      <c r="X137" s="14"/>
      <c r="Y137" s="13"/>
      <c r="Z137" s="135" t="s">
        <v>5469</v>
      </c>
      <c r="AB137" s="24" t="str">
        <f>VLOOKUP($A137,電子入札登録状況!$A$2:$G$501,6,FALSE)</f>
        <v>○</v>
      </c>
      <c r="AC137" s="24">
        <f>VLOOKUP($A137,電子入札登録状況!$A$2:$G$501,7,FALSE)</f>
        <v>145</v>
      </c>
    </row>
    <row r="138" spans="1:29" ht="18" customHeight="1">
      <c r="A138" s="36" t="s">
        <v>1209</v>
      </c>
      <c r="B138" s="45">
        <v>101</v>
      </c>
      <c r="C138" s="54" t="s">
        <v>1022</v>
      </c>
      <c r="D138" s="66" t="s">
        <v>636</v>
      </c>
      <c r="E138" s="45" t="s">
        <v>5983</v>
      </c>
      <c r="F138" s="54" t="s">
        <v>3982</v>
      </c>
      <c r="G138" s="13" t="s">
        <v>3706</v>
      </c>
      <c r="H138" s="13" t="s">
        <v>4250</v>
      </c>
      <c r="I138" s="13"/>
      <c r="J138" s="74" t="s">
        <v>1767</v>
      </c>
      <c r="K138" s="86"/>
      <c r="L138" s="86"/>
      <c r="M138" s="86"/>
      <c r="N138" s="86"/>
      <c r="O138" s="86"/>
      <c r="P138" s="98">
        <v>108745</v>
      </c>
      <c r="Q138" s="108">
        <v>7</v>
      </c>
      <c r="R138" s="89"/>
      <c r="S138" s="89"/>
      <c r="T138" s="89"/>
      <c r="U138" s="98">
        <v>10000</v>
      </c>
      <c r="V138" s="66" t="s">
        <v>4172</v>
      </c>
      <c r="W138" s="45" t="s">
        <v>1783</v>
      </c>
      <c r="X138" s="14" t="s">
        <v>3859</v>
      </c>
      <c r="Y138" s="13" t="s">
        <v>188</v>
      </c>
      <c r="Z138" s="135" t="s">
        <v>1856</v>
      </c>
      <c r="AB138" s="24" t="str">
        <f>VLOOKUP($A138,電子入札登録状況!$A$2:$G$501,6,FALSE)</f>
        <v>○</v>
      </c>
      <c r="AC138" s="24">
        <f>VLOOKUP($A138,電子入札登録状況!$A$2:$G$501,7,FALSE)</f>
        <v>794</v>
      </c>
    </row>
    <row r="139" spans="1:29" ht="18" customHeight="1">
      <c r="A139" s="36" t="s">
        <v>1209</v>
      </c>
      <c r="B139" s="45">
        <v>101</v>
      </c>
      <c r="C139" s="54" t="s">
        <v>1022</v>
      </c>
      <c r="D139" s="66" t="s">
        <v>636</v>
      </c>
      <c r="E139" s="45" t="s">
        <v>5983</v>
      </c>
      <c r="F139" s="54" t="s">
        <v>3982</v>
      </c>
      <c r="G139" s="13" t="s">
        <v>3706</v>
      </c>
      <c r="H139" s="13" t="s">
        <v>4250</v>
      </c>
      <c r="I139" s="13"/>
      <c r="J139" s="74" t="s">
        <v>1642</v>
      </c>
      <c r="K139" s="86"/>
      <c r="L139" s="86"/>
      <c r="M139" s="86"/>
      <c r="N139" s="86"/>
      <c r="O139" s="86"/>
      <c r="P139" s="98">
        <v>0</v>
      </c>
      <c r="Q139" s="108">
        <v>7</v>
      </c>
      <c r="R139" s="89"/>
      <c r="S139" s="89"/>
      <c r="T139" s="89"/>
      <c r="U139" s="98">
        <v>10000</v>
      </c>
      <c r="V139" s="66" t="s">
        <v>4172</v>
      </c>
      <c r="W139" s="45" t="s">
        <v>1783</v>
      </c>
      <c r="X139" s="14" t="s">
        <v>3859</v>
      </c>
      <c r="Y139" s="13" t="s">
        <v>188</v>
      </c>
      <c r="Z139" s="135" t="s">
        <v>1856</v>
      </c>
      <c r="AB139" s="24" t="str">
        <f>VLOOKUP($A139,電子入札登録状況!$A$2:$G$501,6,FALSE)</f>
        <v>○</v>
      </c>
      <c r="AC139" s="24">
        <f>VLOOKUP($A139,電子入札登録状況!$A$2:$G$501,7,FALSE)</f>
        <v>794</v>
      </c>
    </row>
    <row r="140" spans="1:29" ht="18" customHeight="1">
      <c r="A140" s="36" t="s">
        <v>1209</v>
      </c>
      <c r="B140" s="45">
        <v>101</v>
      </c>
      <c r="C140" s="54" t="s">
        <v>1022</v>
      </c>
      <c r="D140" s="66" t="s">
        <v>636</v>
      </c>
      <c r="E140" s="45" t="s">
        <v>5983</v>
      </c>
      <c r="F140" s="54" t="s">
        <v>3982</v>
      </c>
      <c r="G140" s="13" t="s">
        <v>3706</v>
      </c>
      <c r="H140" s="13" t="s">
        <v>4250</v>
      </c>
      <c r="I140" s="13"/>
      <c r="J140" s="74" t="s">
        <v>558</v>
      </c>
      <c r="K140" s="86"/>
      <c r="L140" s="86"/>
      <c r="M140" s="86"/>
      <c r="N140" s="86"/>
      <c r="O140" s="86"/>
      <c r="P140" s="98">
        <v>0</v>
      </c>
      <c r="Q140" s="108">
        <v>7</v>
      </c>
      <c r="R140" s="89"/>
      <c r="S140" s="89"/>
      <c r="T140" s="89"/>
      <c r="U140" s="98">
        <v>10000</v>
      </c>
      <c r="V140" s="66" t="s">
        <v>4172</v>
      </c>
      <c r="W140" s="45" t="s">
        <v>1783</v>
      </c>
      <c r="X140" s="14" t="s">
        <v>3859</v>
      </c>
      <c r="Y140" s="13" t="s">
        <v>188</v>
      </c>
      <c r="Z140" s="135" t="s">
        <v>1856</v>
      </c>
      <c r="AB140" s="24" t="str">
        <f>VLOOKUP($A140,電子入札登録状況!$A$2:$G$501,6,FALSE)</f>
        <v>○</v>
      </c>
      <c r="AC140" s="24">
        <f>VLOOKUP($A140,電子入札登録状況!$A$2:$G$501,7,FALSE)</f>
        <v>794</v>
      </c>
    </row>
    <row r="141" spans="1:29" ht="18" customHeight="1">
      <c r="A141" s="36" t="s">
        <v>1271</v>
      </c>
      <c r="B141" s="45">
        <v>102</v>
      </c>
      <c r="C141" s="54" t="s">
        <v>1645</v>
      </c>
      <c r="D141" s="66" t="s">
        <v>4172</v>
      </c>
      <c r="E141" s="45" t="s">
        <v>3916</v>
      </c>
      <c r="F141" s="54" t="s">
        <v>4475</v>
      </c>
      <c r="G141" s="13" t="s">
        <v>3679</v>
      </c>
      <c r="H141" s="13" t="s">
        <v>4877</v>
      </c>
      <c r="I141" s="13" t="s">
        <v>101</v>
      </c>
      <c r="J141" s="74" t="s">
        <v>2872</v>
      </c>
      <c r="K141" s="86"/>
      <c r="L141" s="86"/>
      <c r="M141" s="86"/>
      <c r="N141" s="86"/>
      <c r="O141" s="86"/>
      <c r="P141" s="98">
        <v>82806</v>
      </c>
      <c r="Q141" s="108">
        <v>8</v>
      </c>
      <c r="R141" s="89"/>
      <c r="S141" s="89"/>
      <c r="T141" s="89"/>
      <c r="U141" s="98">
        <v>3000</v>
      </c>
      <c r="V141" s="66"/>
      <c r="W141" s="45"/>
      <c r="X141" s="14"/>
      <c r="Y141" s="13"/>
      <c r="Z141" s="135" t="s">
        <v>2674</v>
      </c>
      <c r="AB141" s="24" t="e">
        <f>VLOOKUP($A141,電子入札登録状況!$A$2:$G$501,6,FALSE)</f>
        <v>#N/A</v>
      </c>
      <c r="AC141" s="24" t="e">
        <f>VLOOKUP($A141,電子入札登録状況!$A$2:$G$501,7,FALSE)</f>
        <v>#N/A</v>
      </c>
    </row>
    <row r="142" spans="1:29" ht="18" customHeight="1">
      <c r="A142" s="36" t="s">
        <v>1494</v>
      </c>
      <c r="B142" s="45">
        <v>107</v>
      </c>
      <c r="C142" s="54" t="s">
        <v>4083</v>
      </c>
      <c r="D142" s="66" t="s">
        <v>4172</v>
      </c>
      <c r="E142" s="45" t="s">
        <v>1862</v>
      </c>
      <c r="F142" s="54" t="s">
        <v>7</v>
      </c>
      <c r="G142" s="13" t="s">
        <v>3679</v>
      </c>
      <c r="H142" s="13" t="s">
        <v>4525</v>
      </c>
      <c r="I142" s="13" t="s">
        <v>4993</v>
      </c>
      <c r="J142" s="74" t="s">
        <v>2872</v>
      </c>
      <c r="K142" s="86"/>
      <c r="L142" s="86"/>
      <c r="M142" s="86"/>
      <c r="N142" s="86"/>
      <c r="O142" s="86"/>
      <c r="P142" s="98">
        <v>141578</v>
      </c>
      <c r="Q142" s="108">
        <v>11</v>
      </c>
      <c r="R142" s="89"/>
      <c r="S142" s="89"/>
      <c r="T142" s="89"/>
      <c r="U142" s="98">
        <v>10000</v>
      </c>
      <c r="V142" s="66"/>
      <c r="W142" s="45"/>
      <c r="X142" s="14"/>
      <c r="Y142" s="13"/>
      <c r="Z142" s="135" t="s">
        <v>423</v>
      </c>
      <c r="AB142" s="24" t="e">
        <f>VLOOKUP($A142,電子入札登録状況!$A$2:$G$501,6,FALSE)</f>
        <v>#N/A</v>
      </c>
      <c r="AC142" s="24" t="e">
        <f>VLOOKUP($A142,電子入札登録状況!$A$2:$G$501,7,FALSE)</f>
        <v>#N/A</v>
      </c>
    </row>
    <row r="143" spans="1:29" ht="18" customHeight="1">
      <c r="A143" s="36" t="s">
        <v>2792</v>
      </c>
      <c r="B143" s="45">
        <v>108</v>
      </c>
      <c r="C143" s="54" t="s">
        <v>707</v>
      </c>
      <c r="D143" s="66" t="s">
        <v>4172</v>
      </c>
      <c r="E143" s="45" t="s">
        <v>5738</v>
      </c>
      <c r="F143" s="54" t="s">
        <v>5080</v>
      </c>
      <c r="G143" s="13" t="s">
        <v>3679</v>
      </c>
      <c r="H143" s="13" t="s">
        <v>4875</v>
      </c>
      <c r="I143" s="13" t="s">
        <v>854</v>
      </c>
      <c r="J143" s="74" t="s">
        <v>2872</v>
      </c>
      <c r="K143" s="86"/>
      <c r="L143" s="86"/>
      <c r="M143" s="86"/>
      <c r="N143" s="86"/>
      <c r="O143" s="86"/>
      <c r="P143" s="98">
        <v>151120</v>
      </c>
      <c r="Q143" s="108">
        <v>7</v>
      </c>
      <c r="R143" s="89"/>
      <c r="S143" s="89"/>
      <c r="T143" s="89"/>
      <c r="U143" s="98">
        <v>10000</v>
      </c>
      <c r="V143" s="66"/>
      <c r="W143" s="45"/>
      <c r="X143" s="14"/>
      <c r="Y143" s="13"/>
      <c r="Z143" s="135" t="s">
        <v>5565</v>
      </c>
      <c r="AB143" s="24" t="e">
        <f>VLOOKUP($A143,電子入札登録状況!$A$2:$G$501,6,FALSE)</f>
        <v>#N/A</v>
      </c>
      <c r="AC143" s="24" t="e">
        <f>VLOOKUP($A143,電子入札登録状況!$A$2:$G$501,7,FALSE)</f>
        <v>#N/A</v>
      </c>
    </row>
    <row r="144" spans="1:29" ht="18" customHeight="1">
      <c r="A144" s="36" t="s">
        <v>243</v>
      </c>
      <c r="B144" s="45">
        <v>111</v>
      </c>
      <c r="C144" s="54" t="s">
        <v>5868</v>
      </c>
      <c r="D144" s="66" t="s">
        <v>2974</v>
      </c>
      <c r="E144" s="45" t="s">
        <v>5903</v>
      </c>
      <c r="F144" s="54" t="s">
        <v>4565</v>
      </c>
      <c r="G144" s="13" t="s">
        <v>1514</v>
      </c>
      <c r="H144" s="13" t="s">
        <v>2368</v>
      </c>
      <c r="I144" s="13" t="s">
        <v>2294</v>
      </c>
      <c r="J144" s="74" t="s">
        <v>1767</v>
      </c>
      <c r="K144" s="86"/>
      <c r="L144" s="86"/>
      <c r="M144" s="86"/>
      <c r="N144" s="86"/>
      <c r="O144" s="86"/>
      <c r="P144" s="98">
        <v>31460</v>
      </c>
      <c r="Q144" s="108">
        <v>10</v>
      </c>
      <c r="R144" s="89"/>
      <c r="S144" s="89"/>
      <c r="T144" s="89"/>
      <c r="U144" s="98">
        <v>20000</v>
      </c>
      <c r="V144" s="66" t="s">
        <v>4172</v>
      </c>
      <c r="W144" s="45" t="s">
        <v>5205</v>
      </c>
      <c r="X144" s="14" t="s">
        <v>5268</v>
      </c>
      <c r="Y144" s="13" t="s">
        <v>2617</v>
      </c>
      <c r="Z144" s="135" t="s">
        <v>2856</v>
      </c>
      <c r="AB144" s="24" t="str">
        <f>VLOOKUP($A144,電子入札登録状況!$A$2:$G$501,6,FALSE)</f>
        <v>○</v>
      </c>
      <c r="AC144" s="24">
        <f>VLOOKUP($A144,電子入札登録状況!$A$2:$G$501,7,FALSE)</f>
        <v>586</v>
      </c>
    </row>
    <row r="145" spans="1:29" ht="18" customHeight="1">
      <c r="A145" s="36" t="s">
        <v>243</v>
      </c>
      <c r="B145" s="45">
        <v>111</v>
      </c>
      <c r="C145" s="54" t="s">
        <v>5868</v>
      </c>
      <c r="D145" s="66" t="s">
        <v>2974</v>
      </c>
      <c r="E145" s="45" t="s">
        <v>5903</v>
      </c>
      <c r="F145" s="54" t="s">
        <v>4565</v>
      </c>
      <c r="G145" s="13" t="s">
        <v>1514</v>
      </c>
      <c r="H145" s="13" t="s">
        <v>2368</v>
      </c>
      <c r="I145" s="13" t="s">
        <v>2294</v>
      </c>
      <c r="J145" s="74" t="s">
        <v>1642</v>
      </c>
      <c r="K145" s="86"/>
      <c r="L145" s="86"/>
      <c r="M145" s="86"/>
      <c r="N145" s="86"/>
      <c r="O145" s="86"/>
      <c r="P145" s="98">
        <v>68200</v>
      </c>
      <c r="Q145" s="108">
        <v>10</v>
      </c>
      <c r="R145" s="89"/>
      <c r="S145" s="89"/>
      <c r="T145" s="89"/>
      <c r="U145" s="98">
        <v>20000</v>
      </c>
      <c r="V145" s="66" t="s">
        <v>4172</v>
      </c>
      <c r="W145" s="45" t="s">
        <v>5205</v>
      </c>
      <c r="X145" s="14" t="s">
        <v>5268</v>
      </c>
      <c r="Y145" s="13" t="s">
        <v>2617</v>
      </c>
      <c r="Z145" s="135" t="s">
        <v>2856</v>
      </c>
      <c r="AB145" s="24" t="str">
        <f>VLOOKUP($A145,電子入札登録状況!$A$2:$G$501,6,FALSE)</f>
        <v>○</v>
      </c>
      <c r="AC145" s="24">
        <f>VLOOKUP($A145,電子入札登録状況!$A$2:$G$501,7,FALSE)</f>
        <v>586</v>
      </c>
    </row>
    <row r="146" spans="1:29" ht="18" customHeight="1">
      <c r="A146" s="36" t="s">
        <v>2912</v>
      </c>
      <c r="B146" s="45">
        <v>113</v>
      </c>
      <c r="C146" s="54" t="s">
        <v>2330</v>
      </c>
      <c r="D146" s="66" t="s">
        <v>4172</v>
      </c>
      <c r="E146" s="45" t="s">
        <v>5902</v>
      </c>
      <c r="F146" s="54" t="s">
        <v>2585</v>
      </c>
      <c r="G146" s="13" t="s">
        <v>3679</v>
      </c>
      <c r="H146" s="13" t="s">
        <v>4136</v>
      </c>
      <c r="I146" s="13" t="s">
        <v>5181</v>
      </c>
      <c r="J146" s="74" t="s">
        <v>1767</v>
      </c>
      <c r="K146" s="86"/>
      <c r="L146" s="86"/>
      <c r="M146" s="86"/>
      <c r="N146" s="86"/>
      <c r="O146" s="86"/>
      <c r="P146" s="98">
        <v>2665</v>
      </c>
      <c r="Q146" s="108">
        <v>7</v>
      </c>
      <c r="R146" s="89"/>
      <c r="S146" s="89"/>
      <c r="T146" s="89"/>
      <c r="U146" s="98">
        <v>15000</v>
      </c>
      <c r="V146" s="66"/>
      <c r="W146" s="45"/>
      <c r="X146" s="14"/>
      <c r="Y146" s="13"/>
      <c r="Z146" s="135" t="s">
        <v>5526</v>
      </c>
      <c r="AB146" s="24" t="str">
        <f>VLOOKUP($A146,電子入札登録状況!$A$2:$G$501,6,FALSE)</f>
        <v>○</v>
      </c>
      <c r="AC146" s="24">
        <f>VLOOKUP($A146,電子入札登録状況!$A$2:$G$501,7,FALSE)</f>
        <v>152</v>
      </c>
    </row>
    <row r="147" spans="1:29" ht="18" customHeight="1">
      <c r="A147" s="36" t="s">
        <v>2912</v>
      </c>
      <c r="B147" s="45">
        <v>113</v>
      </c>
      <c r="C147" s="54" t="s">
        <v>2330</v>
      </c>
      <c r="D147" s="66" t="s">
        <v>4172</v>
      </c>
      <c r="E147" s="45" t="s">
        <v>5902</v>
      </c>
      <c r="F147" s="54" t="s">
        <v>2585</v>
      </c>
      <c r="G147" s="13" t="s">
        <v>3679</v>
      </c>
      <c r="H147" s="13" t="s">
        <v>4136</v>
      </c>
      <c r="I147" s="13" t="s">
        <v>5181</v>
      </c>
      <c r="J147" s="74" t="s">
        <v>1642</v>
      </c>
      <c r="K147" s="86"/>
      <c r="L147" s="86"/>
      <c r="M147" s="86"/>
      <c r="N147" s="86"/>
      <c r="O147" s="86"/>
      <c r="P147" s="98">
        <v>0</v>
      </c>
      <c r="Q147" s="108">
        <v>7</v>
      </c>
      <c r="R147" s="89"/>
      <c r="S147" s="89"/>
      <c r="T147" s="89"/>
      <c r="U147" s="98">
        <v>15000</v>
      </c>
      <c r="V147" s="66"/>
      <c r="W147" s="45"/>
      <c r="X147" s="14"/>
      <c r="Y147" s="13"/>
      <c r="Z147" s="135" t="s">
        <v>5526</v>
      </c>
      <c r="AB147" s="24" t="str">
        <f>VLOOKUP($A147,電子入札登録状況!$A$2:$G$501,6,FALSE)</f>
        <v>○</v>
      </c>
      <c r="AC147" s="24">
        <f>VLOOKUP($A147,電子入札登録状況!$A$2:$G$501,7,FALSE)</f>
        <v>152</v>
      </c>
    </row>
    <row r="148" spans="1:29" ht="18" customHeight="1">
      <c r="A148" s="36" t="s">
        <v>2912</v>
      </c>
      <c r="B148" s="45">
        <v>113</v>
      </c>
      <c r="C148" s="54" t="s">
        <v>2330</v>
      </c>
      <c r="D148" s="66" t="s">
        <v>4172</v>
      </c>
      <c r="E148" s="45" t="s">
        <v>5902</v>
      </c>
      <c r="F148" s="54" t="s">
        <v>2585</v>
      </c>
      <c r="G148" s="13" t="s">
        <v>3679</v>
      </c>
      <c r="H148" s="13" t="s">
        <v>4136</v>
      </c>
      <c r="I148" s="13" t="s">
        <v>5181</v>
      </c>
      <c r="J148" s="74" t="s">
        <v>2872</v>
      </c>
      <c r="K148" s="86"/>
      <c r="L148" s="86"/>
      <c r="M148" s="86"/>
      <c r="N148" s="86"/>
      <c r="O148" s="86"/>
      <c r="P148" s="98">
        <v>58805</v>
      </c>
      <c r="Q148" s="108">
        <v>7</v>
      </c>
      <c r="R148" s="89"/>
      <c r="S148" s="89"/>
      <c r="T148" s="89"/>
      <c r="U148" s="98">
        <v>15000</v>
      </c>
      <c r="V148" s="66"/>
      <c r="W148" s="45"/>
      <c r="X148" s="14"/>
      <c r="Y148" s="13"/>
      <c r="Z148" s="135" t="s">
        <v>5526</v>
      </c>
      <c r="AB148" s="24" t="str">
        <f>VLOOKUP($A148,電子入札登録状況!$A$2:$G$501,6,FALSE)</f>
        <v>○</v>
      </c>
      <c r="AC148" s="24">
        <f>VLOOKUP($A148,電子入札登録状況!$A$2:$G$501,7,FALSE)</f>
        <v>152</v>
      </c>
    </row>
    <row r="149" spans="1:29" ht="18" customHeight="1">
      <c r="A149" s="36" t="s">
        <v>2912</v>
      </c>
      <c r="B149" s="45">
        <v>113</v>
      </c>
      <c r="C149" s="54" t="s">
        <v>2330</v>
      </c>
      <c r="D149" s="66" t="s">
        <v>4172</v>
      </c>
      <c r="E149" s="45" t="s">
        <v>5902</v>
      </c>
      <c r="F149" s="54" t="s">
        <v>2585</v>
      </c>
      <c r="G149" s="13" t="s">
        <v>3679</v>
      </c>
      <c r="H149" s="13" t="s">
        <v>4136</v>
      </c>
      <c r="I149" s="13" t="s">
        <v>5181</v>
      </c>
      <c r="J149" s="74" t="s">
        <v>558</v>
      </c>
      <c r="K149" s="86"/>
      <c r="L149" s="86"/>
      <c r="M149" s="86"/>
      <c r="N149" s="86"/>
      <c r="O149" s="86"/>
      <c r="P149" s="98">
        <v>24738</v>
      </c>
      <c r="Q149" s="108">
        <v>7</v>
      </c>
      <c r="R149" s="89"/>
      <c r="S149" s="89"/>
      <c r="T149" s="89"/>
      <c r="U149" s="98">
        <v>15000</v>
      </c>
      <c r="V149" s="66"/>
      <c r="W149" s="45"/>
      <c r="X149" s="14"/>
      <c r="Y149" s="13"/>
      <c r="Z149" s="135" t="s">
        <v>5526</v>
      </c>
      <c r="AB149" s="24" t="str">
        <f>VLOOKUP($A149,電子入札登録状況!$A$2:$G$501,6,FALSE)</f>
        <v>○</v>
      </c>
      <c r="AC149" s="24">
        <f>VLOOKUP($A149,電子入札登録状況!$A$2:$G$501,7,FALSE)</f>
        <v>152</v>
      </c>
    </row>
    <row r="150" spans="1:29" ht="18" customHeight="1">
      <c r="A150" s="36" t="s">
        <v>2279</v>
      </c>
      <c r="B150" s="45">
        <v>115</v>
      </c>
      <c r="C150" s="54" t="s">
        <v>4200</v>
      </c>
      <c r="D150" s="66" t="s">
        <v>4172</v>
      </c>
      <c r="E150" s="45" t="s">
        <v>4528</v>
      </c>
      <c r="F150" s="54" t="s">
        <v>3023</v>
      </c>
      <c r="G150" s="13" t="s">
        <v>3679</v>
      </c>
      <c r="H150" s="13" t="s">
        <v>4872</v>
      </c>
      <c r="I150" s="13" t="s">
        <v>956</v>
      </c>
      <c r="J150" s="74" t="s">
        <v>1767</v>
      </c>
      <c r="K150" s="86"/>
      <c r="L150" s="86"/>
      <c r="M150" s="86"/>
      <c r="N150" s="86"/>
      <c r="O150" s="86"/>
      <c r="P150" s="98">
        <v>44285</v>
      </c>
      <c r="Q150" s="108">
        <v>4</v>
      </c>
      <c r="R150" s="89"/>
      <c r="S150" s="89"/>
      <c r="T150" s="89"/>
      <c r="U150" s="98">
        <v>20000</v>
      </c>
      <c r="V150" s="66"/>
      <c r="W150" s="45"/>
      <c r="X150" s="14"/>
      <c r="Y150" s="13"/>
      <c r="Z150" s="135" t="s">
        <v>2429</v>
      </c>
      <c r="AB150" s="24" t="e">
        <f>VLOOKUP($A150,電子入札登録状況!$A$2:$G$501,6,FALSE)</f>
        <v>#N/A</v>
      </c>
      <c r="AC150" s="24" t="e">
        <f>VLOOKUP($A150,電子入札登録状況!$A$2:$G$501,7,FALSE)</f>
        <v>#N/A</v>
      </c>
    </row>
    <row r="151" spans="1:29" ht="18" customHeight="1">
      <c r="A151" s="36" t="s">
        <v>2279</v>
      </c>
      <c r="B151" s="45">
        <v>115</v>
      </c>
      <c r="C151" s="54" t="s">
        <v>4200</v>
      </c>
      <c r="D151" s="66" t="s">
        <v>4172</v>
      </c>
      <c r="E151" s="45" t="s">
        <v>4528</v>
      </c>
      <c r="F151" s="54" t="s">
        <v>3023</v>
      </c>
      <c r="G151" s="13" t="s">
        <v>3679</v>
      </c>
      <c r="H151" s="13" t="s">
        <v>4872</v>
      </c>
      <c r="I151" s="13" t="s">
        <v>956</v>
      </c>
      <c r="J151" s="74" t="s">
        <v>1642</v>
      </c>
      <c r="K151" s="86"/>
      <c r="L151" s="86"/>
      <c r="M151" s="86"/>
      <c r="N151" s="86"/>
      <c r="O151" s="86"/>
      <c r="P151" s="98">
        <v>17832</v>
      </c>
      <c r="Q151" s="108">
        <v>4</v>
      </c>
      <c r="R151" s="89"/>
      <c r="S151" s="89"/>
      <c r="T151" s="89"/>
      <c r="U151" s="98">
        <v>20000</v>
      </c>
      <c r="V151" s="66"/>
      <c r="W151" s="45"/>
      <c r="X151" s="14"/>
      <c r="Y151" s="13"/>
      <c r="Z151" s="135" t="s">
        <v>2429</v>
      </c>
      <c r="AB151" s="24" t="e">
        <f>VLOOKUP($A151,電子入札登録状況!$A$2:$G$501,6,FALSE)</f>
        <v>#N/A</v>
      </c>
      <c r="AC151" s="24" t="e">
        <f>VLOOKUP($A151,電子入札登録状況!$A$2:$G$501,7,FALSE)</f>
        <v>#N/A</v>
      </c>
    </row>
    <row r="152" spans="1:29" ht="18" customHeight="1">
      <c r="A152" s="36" t="s">
        <v>2279</v>
      </c>
      <c r="B152" s="45">
        <v>115</v>
      </c>
      <c r="C152" s="54" t="s">
        <v>4200</v>
      </c>
      <c r="D152" s="66" t="s">
        <v>4172</v>
      </c>
      <c r="E152" s="45" t="s">
        <v>4528</v>
      </c>
      <c r="F152" s="54" t="s">
        <v>3023</v>
      </c>
      <c r="G152" s="13" t="s">
        <v>3679</v>
      </c>
      <c r="H152" s="13" t="s">
        <v>4872</v>
      </c>
      <c r="I152" s="13" t="s">
        <v>956</v>
      </c>
      <c r="J152" s="74" t="s">
        <v>1980</v>
      </c>
      <c r="K152" s="86"/>
      <c r="L152" s="86"/>
      <c r="M152" s="86"/>
      <c r="N152" s="86"/>
      <c r="O152" s="86"/>
      <c r="P152" s="98">
        <v>0</v>
      </c>
      <c r="Q152" s="108">
        <v>4</v>
      </c>
      <c r="R152" s="89"/>
      <c r="S152" s="89"/>
      <c r="T152" s="89"/>
      <c r="U152" s="98">
        <v>20000</v>
      </c>
      <c r="V152" s="66"/>
      <c r="W152" s="45"/>
      <c r="X152" s="14"/>
      <c r="Y152" s="13"/>
      <c r="Z152" s="135" t="s">
        <v>2429</v>
      </c>
      <c r="AB152" s="24" t="e">
        <f>VLOOKUP($A152,電子入札登録状況!$A$2:$G$501,6,FALSE)</f>
        <v>#N/A</v>
      </c>
      <c r="AC152" s="24" t="e">
        <f>VLOOKUP($A152,電子入札登録状況!$A$2:$G$501,7,FALSE)</f>
        <v>#N/A</v>
      </c>
    </row>
    <row r="153" spans="1:29" ht="18" customHeight="1">
      <c r="A153" s="36" t="s">
        <v>2279</v>
      </c>
      <c r="B153" s="45">
        <v>115</v>
      </c>
      <c r="C153" s="54" t="s">
        <v>4200</v>
      </c>
      <c r="D153" s="66" t="s">
        <v>4172</v>
      </c>
      <c r="E153" s="45" t="s">
        <v>4528</v>
      </c>
      <c r="F153" s="54" t="s">
        <v>3023</v>
      </c>
      <c r="G153" s="13" t="s">
        <v>3679</v>
      </c>
      <c r="H153" s="13" t="s">
        <v>4872</v>
      </c>
      <c r="I153" s="13" t="s">
        <v>956</v>
      </c>
      <c r="J153" s="74" t="s">
        <v>558</v>
      </c>
      <c r="K153" s="86"/>
      <c r="L153" s="86"/>
      <c r="M153" s="86"/>
      <c r="N153" s="86"/>
      <c r="O153" s="86"/>
      <c r="P153" s="98">
        <v>1800</v>
      </c>
      <c r="Q153" s="108">
        <v>4</v>
      </c>
      <c r="R153" s="89"/>
      <c r="S153" s="89"/>
      <c r="T153" s="89"/>
      <c r="U153" s="98">
        <v>20000</v>
      </c>
      <c r="V153" s="66"/>
      <c r="W153" s="45"/>
      <c r="X153" s="14"/>
      <c r="Y153" s="13"/>
      <c r="Z153" s="135" t="s">
        <v>2429</v>
      </c>
      <c r="AB153" s="24" t="e">
        <f>VLOOKUP($A153,電子入札登録状況!$A$2:$G$501,6,FALSE)</f>
        <v>#N/A</v>
      </c>
      <c r="AC153" s="24" t="e">
        <f>VLOOKUP($A153,電子入札登録状況!$A$2:$G$501,7,FALSE)</f>
        <v>#N/A</v>
      </c>
    </row>
    <row r="154" spans="1:29" ht="18" customHeight="1">
      <c r="A154" s="36" t="s">
        <v>541</v>
      </c>
      <c r="B154" s="45">
        <v>118</v>
      </c>
      <c r="C154" s="54" t="s">
        <v>1276</v>
      </c>
      <c r="D154" s="66" t="s">
        <v>4172</v>
      </c>
      <c r="E154" s="45" t="s">
        <v>4523</v>
      </c>
      <c r="F154" s="54" t="s">
        <v>1605</v>
      </c>
      <c r="G154" s="13" t="s">
        <v>3679</v>
      </c>
      <c r="H154" s="13" t="s">
        <v>938</v>
      </c>
      <c r="I154" s="13" t="s">
        <v>5180</v>
      </c>
      <c r="J154" s="74" t="s">
        <v>1767</v>
      </c>
      <c r="K154" s="86"/>
      <c r="L154" s="86"/>
      <c r="M154" s="86"/>
      <c r="N154" s="86"/>
      <c r="O154" s="86"/>
      <c r="P154" s="98">
        <v>48063</v>
      </c>
      <c r="Q154" s="108">
        <v>11</v>
      </c>
      <c r="R154" s="89"/>
      <c r="S154" s="89"/>
      <c r="T154" s="89"/>
      <c r="U154" s="98">
        <v>10000</v>
      </c>
      <c r="V154" s="66"/>
      <c r="W154" s="45"/>
      <c r="X154" s="14"/>
      <c r="Y154" s="13"/>
      <c r="Z154" s="135" t="s">
        <v>5517</v>
      </c>
      <c r="AB154" s="24" t="str">
        <f>VLOOKUP($A154,電子入札登録状況!$A$2:$G$501,6,FALSE)</f>
        <v>○</v>
      </c>
      <c r="AC154" s="24">
        <f>VLOOKUP($A154,電子入札登録状況!$A$2:$G$501,7,FALSE)</f>
        <v>629</v>
      </c>
    </row>
    <row r="155" spans="1:29" ht="18" customHeight="1">
      <c r="A155" s="36" t="s">
        <v>541</v>
      </c>
      <c r="B155" s="45">
        <v>118</v>
      </c>
      <c r="C155" s="54" t="s">
        <v>1276</v>
      </c>
      <c r="D155" s="66" t="s">
        <v>4172</v>
      </c>
      <c r="E155" s="45" t="s">
        <v>4523</v>
      </c>
      <c r="F155" s="54" t="s">
        <v>1605</v>
      </c>
      <c r="G155" s="13" t="s">
        <v>3679</v>
      </c>
      <c r="H155" s="13" t="s">
        <v>938</v>
      </c>
      <c r="I155" s="13" t="s">
        <v>5180</v>
      </c>
      <c r="J155" s="74" t="s">
        <v>1642</v>
      </c>
      <c r="K155" s="86"/>
      <c r="L155" s="86"/>
      <c r="M155" s="86"/>
      <c r="N155" s="86"/>
      <c r="O155" s="86"/>
      <c r="P155" s="98">
        <v>47227</v>
      </c>
      <c r="Q155" s="108">
        <v>11</v>
      </c>
      <c r="R155" s="89"/>
      <c r="S155" s="89"/>
      <c r="T155" s="89"/>
      <c r="U155" s="98">
        <v>10000</v>
      </c>
      <c r="V155" s="66"/>
      <c r="W155" s="45"/>
      <c r="X155" s="14"/>
      <c r="Y155" s="13"/>
      <c r="Z155" s="135" t="s">
        <v>5517</v>
      </c>
      <c r="AB155" s="24" t="str">
        <f>VLOOKUP($A155,電子入札登録状況!$A$2:$G$501,6,FALSE)</f>
        <v>○</v>
      </c>
      <c r="AC155" s="24">
        <f>VLOOKUP($A155,電子入札登録状況!$A$2:$G$501,7,FALSE)</f>
        <v>629</v>
      </c>
    </row>
    <row r="156" spans="1:29" ht="18" customHeight="1">
      <c r="A156" s="36" t="s">
        <v>541</v>
      </c>
      <c r="B156" s="45">
        <v>118</v>
      </c>
      <c r="C156" s="54" t="s">
        <v>1276</v>
      </c>
      <c r="D156" s="66" t="s">
        <v>4172</v>
      </c>
      <c r="E156" s="45" t="s">
        <v>4523</v>
      </c>
      <c r="F156" s="54" t="s">
        <v>1605</v>
      </c>
      <c r="G156" s="13" t="s">
        <v>3679</v>
      </c>
      <c r="H156" s="13" t="s">
        <v>938</v>
      </c>
      <c r="I156" s="13" t="s">
        <v>5180</v>
      </c>
      <c r="J156" s="74" t="s">
        <v>2872</v>
      </c>
      <c r="K156" s="86"/>
      <c r="L156" s="86"/>
      <c r="M156" s="86"/>
      <c r="N156" s="86"/>
      <c r="O156" s="86"/>
      <c r="P156" s="98">
        <v>39422</v>
      </c>
      <c r="Q156" s="108">
        <v>11</v>
      </c>
      <c r="R156" s="89"/>
      <c r="S156" s="89"/>
      <c r="T156" s="89"/>
      <c r="U156" s="98">
        <v>10000</v>
      </c>
      <c r="V156" s="66"/>
      <c r="W156" s="45"/>
      <c r="X156" s="14"/>
      <c r="Y156" s="13"/>
      <c r="Z156" s="135" t="s">
        <v>5517</v>
      </c>
      <c r="AB156" s="24" t="str">
        <f>VLOOKUP($A156,電子入札登録状況!$A$2:$G$501,6,FALSE)</f>
        <v>○</v>
      </c>
      <c r="AC156" s="24">
        <f>VLOOKUP($A156,電子入札登録状況!$A$2:$G$501,7,FALSE)</f>
        <v>629</v>
      </c>
    </row>
    <row r="157" spans="1:29" ht="18" customHeight="1">
      <c r="A157" s="36" t="s">
        <v>541</v>
      </c>
      <c r="B157" s="45">
        <v>118</v>
      </c>
      <c r="C157" s="54" t="s">
        <v>1276</v>
      </c>
      <c r="D157" s="66" t="s">
        <v>4172</v>
      </c>
      <c r="E157" s="45" t="s">
        <v>4523</v>
      </c>
      <c r="F157" s="54" t="s">
        <v>1605</v>
      </c>
      <c r="G157" s="13" t="s">
        <v>3679</v>
      </c>
      <c r="H157" s="13" t="s">
        <v>938</v>
      </c>
      <c r="I157" s="13" t="s">
        <v>5180</v>
      </c>
      <c r="J157" s="74" t="s">
        <v>1980</v>
      </c>
      <c r="K157" s="86"/>
      <c r="L157" s="86"/>
      <c r="M157" s="86"/>
      <c r="N157" s="86"/>
      <c r="O157" s="86"/>
      <c r="P157" s="98">
        <v>2438</v>
      </c>
      <c r="Q157" s="108">
        <v>11</v>
      </c>
      <c r="R157" s="89"/>
      <c r="S157" s="89"/>
      <c r="T157" s="89"/>
      <c r="U157" s="98">
        <v>10000</v>
      </c>
      <c r="V157" s="66"/>
      <c r="W157" s="45"/>
      <c r="X157" s="14"/>
      <c r="Y157" s="13"/>
      <c r="Z157" s="135" t="s">
        <v>5517</v>
      </c>
      <c r="AB157" s="24" t="str">
        <f>VLOOKUP($A157,電子入札登録状況!$A$2:$G$501,6,FALSE)</f>
        <v>○</v>
      </c>
      <c r="AC157" s="24">
        <f>VLOOKUP($A157,電子入札登録状況!$A$2:$G$501,7,FALSE)</f>
        <v>629</v>
      </c>
    </row>
    <row r="158" spans="1:29" ht="18" customHeight="1">
      <c r="A158" s="36" t="s">
        <v>541</v>
      </c>
      <c r="B158" s="45">
        <v>118</v>
      </c>
      <c r="C158" s="54" t="s">
        <v>1276</v>
      </c>
      <c r="D158" s="66" t="s">
        <v>4172</v>
      </c>
      <c r="E158" s="45" t="s">
        <v>4523</v>
      </c>
      <c r="F158" s="54" t="s">
        <v>1605</v>
      </c>
      <c r="G158" s="13" t="s">
        <v>3679</v>
      </c>
      <c r="H158" s="13" t="s">
        <v>938</v>
      </c>
      <c r="I158" s="13" t="s">
        <v>5180</v>
      </c>
      <c r="J158" s="74" t="s">
        <v>558</v>
      </c>
      <c r="K158" s="86"/>
      <c r="L158" s="86"/>
      <c r="M158" s="86"/>
      <c r="N158" s="86"/>
      <c r="O158" s="86"/>
      <c r="P158" s="98">
        <v>1925</v>
      </c>
      <c r="Q158" s="108">
        <v>11</v>
      </c>
      <c r="R158" s="89"/>
      <c r="S158" s="89"/>
      <c r="T158" s="89"/>
      <c r="U158" s="98">
        <v>10000</v>
      </c>
      <c r="V158" s="66"/>
      <c r="W158" s="45"/>
      <c r="X158" s="14"/>
      <c r="Y158" s="13"/>
      <c r="Z158" s="135" t="s">
        <v>5517</v>
      </c>
      <c r="AB158" s="24" t="str">
        <f>VLOOKUP($A158,電子入札登録状況!$A$2:$G$501,6,FALSE)</f>
        <v>○</v>
      </c>
      <c r="AC158" s="24">
        <f>VLOOKUP($A158,電子入札登録状況!$A$2:$G$501,7,FALSE)</f>
        <v>629</v>
      </c>
    </row>
    <row r="159" spans="1:29" ht="18" customHeight="1">
      <c r="A159" s="36" t="s">
        <v>4284</v>
      </c>
      <c r="B159" s="45">
        <v>122</v>
      </c>
      <c r="C159" s="54" t="s">
        <v>5560</v>
      </c>
      <c r="D159" s="66" t="s">
        <v>4172</v>
      </c>
      <c r="E159" s="45" t="s">
        <v>169</v>
      </c>
      <c r="F159" s="54" t="s">
        <v>2942</v>
      </c>
      <c r="G159" s="13" t="s">
        <v>3679</v>
      </c>
      <c r="H159" s="13" t="s">
        <v>4110</v>
      </c>
      <c r="I159" s="13" t="s">
        <v>4885</v>
      </c>
      <c r="J159" s="74" t="s">
        <v>1767</v>
      </c>
      <c r="K159" s="86"/>
      <c r="L159" s="86"/>
      <c r="M159" s="86"/>
      <c r="N159" s="86"/>
      <c r="O159" s="86"/>
      <c r="P159" s="98">
        <v>51022</v>
      </c>
      <c r="Q159" s="108">
        <v>7</v>
      </c>
      <c r="R159" s="89"/>
      <c r="S159" s="89"/>
      <c r="T159" s="89"/>
      <c r="U159" s="98">
        <v>10000</v>
      </c>
      <c r="V159" s="66"/>
      <c r="W159" s="45"/>
      <c r="X159" s="14"/>
      <c r="Y159" s="13"/>
      <c r="Z159" s="135" t="s">
        <v>4945</v>
      </c>
      <c r="AB159" s="24" t="e">
        <f>VLOOKUP($A159,電子入札登録状況!$A$2:$G$501,6,FALSE)</f>
        <v>#N/A</v>
      </c>
      <c r="AC159" s="24" t="e">
        <f>VLOOKUP($A159,電子入札登録状況!$A$2:$G$501,7,FALSE)</f>
        <v>#N/A</v>
      </c>
    </row>
    <row r="160" spans="1:29" ht="18" customHeight="1">
      <c r="A160" s="36" t="s">
        <v>4284</v>
      </c>
      <c r="B160" s="45">
        <v>122</v>
      </c>
      <c r="C160" s="54" t="s">
        <v>5560</v>
      </c>
      <c r="D160" s="66" t="s">
        <v>4172</v>
      </c>
      <c r="E160" s="45" t="s">
        <v>169</v>
      </c>
      <c r="F160" s="54" t="s">
        <v>2942</v>
      </c>
      <c r="G160" s="13" t="s">
        <v>3679</v>
      </c>
      <c r="H160" s="13" t="s">
        <v>4110</v>
      </c>
      <c r="I160" s="13" t="s">
        <v>4885</v>
      </c>
      <c r="J160" s="74" t="s">
        <v>1642</v>
      </c>
      <c r="K160" s="86"/>
      <c r="L160" s="86"/>
      <c r="M160" s="86"/>
      <c r="N160" s="86"/>
      <c r="O160" s="86"/>
      <c r="P160" s="98">
        <v>4800</v>
      </c>
      <c r="Q160" s="108">
        <v>7</v>
      </c>
      <c r="R160" s="89"/>
      <c r="S160" s="89"/>
      <c r="T160" s="89"/>
      <c r="U160" s="98">
        <v>10000</v>
      </c>
      <c r="V160" s="66"/>
      <c r="W160" s="45"/>
      <c r="X160" s="14"/>
      <c r="Y160" s="13"/>
      <c r="Z160" s="135" t="s">
        <v>4945</v>
      </c>
      <c r="AB160" s="24" t="e">
        <f>VLOOKUP($A160,電子入札登録状況!$A$2:$G$501,6,FALSE)</f>
        <v>#N/A</v>
      </c>
      <c r="AC160" s="24" t="e">
        <f>VLOOKUP($A160,電子入札登録状況!$A$2:$G$501,7,FALSE)</f>
        <v>#N/A</v>
      </c>
    </row>
    <row r="161" spans="1:29" ht="18" customHeight="1">
      <c r="A161" s="36" t="s">
        <v>4284</v>
      </c>
      <c r="B161" s="45">
        <v>122</v>
      </c>
      <c r="C161" s="54" t="s">
        <v>5560</v>
      </c>
      <c r="D161" s="66" t="s">
        <v>4172</v>
      </c>
      <c r="E161" s="45" t="s">
        <v>169</v>
      </c>
      <c r="F161" s="54" t="s">
        <v>2942</v>
      </c>
      <c r="G161" s="13" t="s">
        <v>3679</v>
      </c>
      <c r="H161" s="13" t="s">
        <v>4110</v>
      </c>
      <c r="I161" s="13" t="s">
        <v>4885</v>
      </c>
      <c r="J161" s="74" t="s">
        <v>1980</v>
      </c>
      <c r="K161" s="86"/>
      <c r="L161" s="86"/>
      <c r="M161" s="86"/>
      <c r="N161" s="86"/>
      <c r="O161" s="86"/>
      <c r="P161" s="98">
        <v>0</v>
      </c>
      <c r="Q161" s="108">
        <v>7</v>
      </c>
      <c r="R161" s="89"/>
      <c r="S161" s="89"/>
      <c r="T161" s="89"/>
      <c r="U161" s="98">
        <v>10000</v>
      </c>
      <c r="V161" s="66"/>
      <c r="W161" s="45"/>
      <c r="X161" s="14"/>
      <c r="Y161" s="13"/>
      <c r="Z161" s="135" t="s">
        <v>4945</v>
      </c>
      <c r="AB161" s="24" t="e">
        <f>VLOOKUP($A161,電子入札登録状況!$A$2:$G$501,6,FALSE)</f>
        <v>#N/A</v>
      </c>
      <c r="AC161" s="24" t="e">
        <f>VLOOKUP($A161,電子入札登録状況!$A$2:$G$501,7,FALSE)</f>
        <v>#N/A</v>
      </c>
    </row>
    <row r="162" spans="1:29" ht="18" customHeight="1">
      <c r="A162" s="36" t="s">
        <v>4284</v>
      </c>
      <c r="B162" s="45">
        <v>122</v>
      </c>
      <c r="C162" s="54" t="s">
        <v>5560</v>
      </c>
      <c r="D162" s="66" t="s">
        <v>4172</v>
      </c>
      <c r="E162" s="45" t="s">
        <v>169</v>
      </c>
      <c r="F162" s="54" t="s">
        <v>2942</v>
      </c>
      <c r="G162" s="13" t="s">
        <v>3679</v>
      </c>
      <c r="H162" s="13" t="s">
        <v>4110</v>
      </c>
      <c r="I162" s="13" t="s">
        <v>4885</v>
      </c>
      <c r="J162" s="74" t="s">
        <v>558</v>
      </c>
      <c r="K162" s="86"/>
      <c r="L162" s="86"/>
      <c r="M162" s="86"/>
      <c r="N162" s="86"/>
      <c r="O162" s="86"/>
      <c r="P162" s="98">
        <v>750</v>
      </c>
      <c r="Q162" s="108">
        <v>7</v>
      </c>
      <c r="R162" s="89"/>
      <c r="S162" s="89"/>
      <c r="T162" s="89"/>
      <c r="U162" s="98">
        <v>10000</v>
      </c>
      <c r="V162" s="66"/>
      <c r="W162" s="45"/>
      <c r="X162" s="14"/>
      <c r="Y162" s="13"/>
      <c r="Z162" s="135" t="s">
        <v>4945</v>
      </c>
      <c r="AB162" s="24" t="e">
        <f>VLOOKUP($A162,電子入札登録状況!$A$2:$G$501,6,FALSE)</f>
        <v>#N/A</v>
      </c>
      <c r="AC162" s="24" t="e">
        <f>VLOOKUP($A162,電子入札登録状況!$A$2:$G$501,7,FALSE)</f>
        <v>#N/A</v>
      </c>
    </row>
    <row r="163" spans="1:29" ht="18" customHeight="1">
      <c r="A163" s="36" t="s">
        <v>2296</v>
      </c>
      <c r="B163" s="45">
        <v>124</v>
      </c>
      <c r="C163" s="54" t="s">
        <v>2766</v>
      </c>
      <c r="D163" s="66" t="s">
        <v>963</v>
      </c>
      <c r="E163" s="45" t="s">
        <v>1240</v>
      </c>
      <c r="F163" s="54" t="s">
        <v>3470</v>
      </c>
      <c r="G163" s="13" t="s">
        <v>1514</v>
      </c>
      <c r="H163" s="13" t="s">
        <v>1813</v>
      </c>
      <c r="I163" s="13"/>
      <c r="J163" s="74" t="s">
        <v>1767</v>
      </c>
      <c r="K163" s="86"/>
      <c r="L163" s="86"/>
      <c r="M163" s="86"/>
      <c r="N163" s="86"/>
      <c r="O163" s="86"/>
      <c r="P163" s="98">
        <v>176475</v>
      </c>
      <c r="Q163" s="108">
        <v>28</v>
      </c>
      <c r="R163" s="89"/>
      <c r="S163" s="89"/>
      <c r="T163" s="89"/>
      <c r="U163" s="98">
        <v>40000</v>
      </c>
      <c r="V163" s="66" t="s">
        <v>4172</v>
      </c>
      <c r="W163" s="45" t="s">
        <v>161</v>
      </c>
      <c r="X163" s="14" t="s">
        <v>5277</v>
      </c>
      <c r="Y163" s="13" t="s">
        <v>14</v>
      </c>
      <c r="Z163" s="135" t="s">
        <v>4137</v>
      </c>
      <c r="AB163" s="24" t="str">
        <f>VLOOKUP($A163,電子入札登録状況!$A$2:$G$501,6,FALSE)</f>
        <v>○</v>
      </c>
      <c r="AC163" s="24">
        <f>VLOOKUP($A163,電子入札登録状況!$A$2:$G$501,7,FALSE)</f>
        <v>61</v>
      </c>
    </row>
    <row r="164" spans="1:29" ht="18" customHeight="1">
      <c r="A164" s="36" t="s">
        <v>2296</v>
      </c>
      <c r="B164" s="45">
        <v>124</v>
      </c>
      <c r="C164" s="54" t="s">
        <v>2766</v>
      </c>
      <c r="D164" s="66" t="s">
        <v>963</v>
      </c>
      <c r="E164" s="45" t="s">
        <v>1240</v>
      </c>
      <c r="F164" s="54" t="s">
        <v>3470</v>
      </c>
      <c r="G164" s="13" t="s">
        <v>1514</v>
      </c>
      <c r="H164" s="13" t="s">
        <v>1813</v>
      </c>
      <c r="I164" s="13"/>
      <c r="J164" s="74" t="s">
        <v>1642</v>
      </c>
      <c r="K164" s="86"/>
      <c r="L164" s="86"/>
      <c r="M164" s="86"/>
      <c r="N164" s="86"/>
      <c r="O164" s="86"/>
      <c r="P164" s="98">
        <v>147992</v>
      </c>
      <c r="Q164" s="108">
        <v>28</v>
      </c>
      <c r="R164" s="89"/>
      <c r="S164" s="89"/>
      <c r="T164" s="89"/>
      <c r="U164" s="98">
        <v>40000</v>
      </c>
      <c r="V164" s="66" t="s">
        <v>4172</v>
      </c>
      <c r="W164" s="45" t="s">
        <v>161</v>
      </c>
      <c r="X164" s="14" t="s">
        <v>5277</v>
      </c>
      <c r="Y164" s="13" t="s">
        <v>14</v>
      </c>
      <c r="Z164" s="135" t="s">
        <v>4137</v>
      </c>
      <c r="AB164" s="24" t="str">
        <f>VLOOKUP($A164,電子入札登録状況!$A$2:$G$501,6,FALSE)</f>
        <v>○</v>
      </c>
      <c r="AC164" s="24">
        <f>VLOOKUP($A164,電子入札登録状況!$A$2:$G$501,7,FALSE)</f>
        <v>61</v>
      </c>
    </row>
    <row r="165" spans="1:29" ht="18" customHeight="1">
      <c r="A165" s="36" t="s">
        <v>2296</v>
      </c>
      <c r="B165" s="45">
        <v>124</v>
      </c>
      <c r="C165" s="54" t="s">
        <v>2766</v>
      </c>
      <c r="D165" s="66" t="s">
        <v>963</v>
      </c>
      <c r="E165" s="45" t="s">
        <v>1240</v>
      </c>
      <c r="F165" s="54" t="s">
        <v>3470</v>
      </c>
      <c r="G165" s="13" t="s">
        <v>1514</v>
      </c>
      <c r="H165" s="13" t="s">
        <v>1813</v>
      </c>
      <c r="I165" s="13"/>
      <c r="J165" s="74" t="s">
        <v>1980</v>
      </c>
      <c r="K165" s="86"/>
      <c r="L165" s="86"/>
      <c r="M165" s="86"/>
      <c r="N165" s="86"/>
      <c r="O165" s="86"/>
      <c r="P165" s="98">
        <v>4509</v>
      </c>
      <c r="Q165" s="108">
        <v>28</v>
      </c>
      <c r="R165" s="89"/>
      <c r="S165" s="89"/>
      <c r="T165" s="89"/>
      <c r="U165" s="98">
        <v>40000</v>
      </c>
      <c r="V165" s="66" t="s">
        <v>4172</v>
      </c>
      <c r="W165" s="45" t="s">
        <v>161</v>
      </c>
      <c r="X165" s="14" t="s">
        <v>5277</v>
      </c>
      <c r="Y165" s="13" t="s">
        <v>14</v>
      </c>
      <c r="Z165" s="135" t="s">
        <v>4137</v>
      </c>
      <c r="AB165" s="24" t="str">
        <f>VLOOKUP($A165,電子入札登録状況!$A$2:$G$501,6,FALSE)</f>
        <v>○</v>
      </c>
      <c r="AC165" s="24">
        <f>VLOOKUP($A165,電子入札登録状況!$A$2:$G$501,7,FALSE)</f>
        <v>61</v>
      </c>
    </row>
    <row r="166" spans="1:29" ht="18" customHeight="1">
      <c r="A166" s="36" t="s">
        <v>2296</v>
      </c>
      <c r="B166" s="45">
        <v>124</v>
      </c>
      <c r="C166" s="54" t="s">
        <v>2766</v>
      </c>
      <c r="D166" s="66" t="s">
        <v>963</v>
      </c>
      <c r="E166" s="45" t="s">
        <v>1240</v>
      </c>
      <c r="F166" s="54" t="s">
        <v>3470</v>
      </c>
      <c r="G166" s="13" t="s">
        <v>1514</v>
      </c>
      <c r="H166" s="13" t="s">
        <v>1813</v>
      </c>
      <c r="I166" s="13"/>
      <c r="J166" s="74" t="s">
        <v>558</v>
      </c>
      <c r="K166" s="86"/>
      <c r="L166" s="86"/>
      <c r="M166" s="86"/>
      <c r="N166" s="86"/>
      <c r="O166" s="86"/>
      <c r="P166" s="98">
        <v>70537</v>
      </c>
      <c r="Q166" s="108">
        <v>28</v>
      </c>
      <c r="R166" s="89"/>
      <c r="S166" s="89"/>
      <c r="T166" s="89"/>
      <c r="U166" s="98">
        <v>40000</v>
      </c>
      <c r="V166" s="66" t="s">
        <v>4172</v>
      </c>
      <c r="W166" s="45" t="s">
        <v>161</v>
      </c>
      <c r="X166" s="14" t="s">
        <v>5277</v>
      </c>
      <c r="Y166" s="13" t="s">
        <v>14</v>
      </c>
      <c r="Z166" s="135" t="s">
        <v>4137</v>
      </c>
      <c r="AB166" s="24" t="str">
        <f>VLOOKUP($A166,電子入札登録状況!$A$2:$G$501,6,FALSE)</f>
        <v>○</v>
      </c>
      <c r="AC166" s="24">
        <f>VLOOKUP($A166,電子入札登録状況!$A$2:$G$501,7,FALSE)</f>
        <v>61</v>
      </c>
    </row>
    <row r="167" spans="1:29" ht="18" customHeight="1">
      <c r="A167" s="36" t="s">
        <v>1832</v>
      </c>
      <c r="B167" s="45">
        <v>125</v>
      </c>
      <c r="C167" s="54" t="s">
        <v>4081</v>
      </c>
      <c r="D167" s="66" t="s">
        <v>4172</v>
      </c>
      <c r="E167" s="45" t="s">
        <v>2621</v>
      </c>
      <c r="F167" s="54" t="s">
        <v>3846</v>
      </c>
      <c r="G167" s="13" t="s">
        <v>3679</v>
      </c>
      <c r="H167" s="13" t="s">
        <v>4760</v>
      </c>
      <c r="I167" s="13" t="s">
        <v>715</v>
      </c>
      <c r="J167" s="74" t="s">
        <v>1767</v>
      </c>
      <c r="K167" s="86"/>
      <c r="L167" s="86"/>
      <c r="M167" s="86"/>
      <c r="N167" s="86"/>
      <c r="O167" s="86"/>
      <c r="P167" s="98">
        <v>73587</v>
      </c>
      <c r="Q167" s="108">
        <v>8</v>
      </c>
      <c r="R167" s="89"/>
      <c r="S167" s="89"/>
      <c r="T167" s="89"/>
      <c r="U167" s="98">
        <v>16400</v>
      </c>
      <c r="V167" s="66"/>
      <c r="W167" s="45"/>
      <c r="X167" s="14"/>
      <c r="Y167" s="13"/>
      <c r="Z167" s="135" t="s">
        <v>5476</v>
      </c>
      <c r="AB167" s="24" t="e">
        <f>VLOOKUP($A167,電子入札登録状況!$A$2:$G$501,6,FALSE)</f>
        <v>#N/A</v>
      </c>
      <c r="AC167" s="24" t="e">
        <f>VLOOKUP($A167,電子入札登録状況!$A$2:$G$501,7,FALSE)</f>
        <v>#N/A</v>
      </c>
    </row>
    <row r="168" spans="1:29" ht="18" customHeight="1">
      <c r="A168" s="36" t="s">
        <v>1832</v>
      </c>
      <c r="B168" s="45">
        <v>125</v>
      </c>
      <c r="C168" s="54" t="s">
        <v>4081</v>
      </c>
      <c r="D168" s="66" t="s">
        <v>4172</v>
      </c>
      <c r="E168" s="45" t="s">
        <v>2621</v>
      </c>
      <c r="F168" s="54" t="s">
        <v>3846</v>
      </c>
      <c r="G168" s="13" t="s">
        <v>3679</v>
      </c>
      <c r="H168" s="13" t="s">
        <v>4760</v>
      </c>
      <c r="I168" s="13" t="s">
        <v>715</v>
      </c>
      <c r="J168" s="74" t="s">
        <v>1642</v>
      </c>
      <c r="K168" s="86"/>
      <c r="L168" s="86"/>
      <c r="M168" s="86"/>
      <c r="N168" s="86"/>
      <c r="O168" s="86"/>
      <c r="P168" s="98">
        <v>10720</v>
      </c>
      <c r="Q168" s="108">
        <v>8</v>
      </c>
      <c r="R168" s="89"/>
      <c r="S168" s="89"/>
      <c r="T168" s="89"/>
      <c r="U168" s="98">
        <v>16400</v>
      </c>
      <c r="V168" s="66"/>
      <c r="W168" s="45"/>
      <c r="X168" s="14"/>
      <c r="Y168" s="13"/>
      <c r="Z168" s="135" t="s">
        <v>5476</v>
      </c>
      <c r="AB168" s="24" t="e">
        <f>VLOOKUP($A168,電子入札登録状況!$A$2:$G$501,6,FALSE)</f>
        <v>#N/A</v>
      </c>
      <c r="AC168" s="24" t="e">
        <f>VLOOKUP($A168,電子入札登録状況!$A$2:$G$501,7,FALSE)</f>
        <v>#N/A</v>
      </c>
    </row>
    <row r="169" spans="1:29" ht="18" customHeight="1">
      <c r="A169" s="36" t="s">
        <v>1832</v>
      </c>
      <c r="B169" s="45">
        <v>125</v>
      </c>
      <c r="C169" s="54" t="s">
        <v>4081</v>
      </c>
      <c r="D169" s="66" t="s">
        <v>4172</v>
      </c>
      <c r="E169" s="45" t="s">
        <v>2621</v>
      </c>
      <c r="F169" s="54" t="s">
        <v>3846</v>
      </c>
      <c r="G169" s="13" t="s">
        <v>3679</v>
      </c>
      <c r="H169" s="13" t="s">
        <v>4760</v>
      </c>
      <c r="I169" s="13" t="s">
        <v>715</v>
      </c>
      <c r="J169" s="74" t="s">
        <v>558</v>
      </c>
      <c r="K169" s="86"/>
      <c r="L169" s="86"/>
      <c r="M169" s="86"/>
      <c r="N169" s="86"/>
      <c r="O169" s="86"/>
      <c r="P169" s="98">
        <v>8400</v>
      </c>
      <c r="Q169" s="108">
        <v>8</v>
      </c>
      <c r="R169" s="89"/>
      <c r="S169" s="89"/>
      <c r="T169" s="89"/>
      <c r="U169" s="98">
        <v>16400</v>
      </c>
      <c r="V169" s="66"/>
      <c r="W169" s="45"/>
      <c r="X169" s="14"/>
      <c r="Y169" s="13"/>
      <c r="Z169" s="135" t="s">
        <v>5476</v>
      </c>
      <c r="AB169" s="24" t="e">
        <f>VLOOKUP($A169,電子入札登録状況!$A$2:$G$501,6,FALSE)</f>
        <v>#N/A</v>
      </c>
      <c r="AC169" s="24" t="e">
        <f>VLOOKUP($A169,電子入札登録状況!$A$2:$G$501,7,FALSE)</f>
        <v>#N/A</v>
      </c>
    </row>
    <row r="170" spans="1:29" ht="18" customHeight="1">
      <c r="A170" s="36" t="s">
        <v>2169</v>
      </c>
      <c r="B170" s="45">
        <v>126</v>
      </c>
      <c r="C170" s="54" t="s">
        <v>666</v>
      </c>
      <c r="D170" s="66" t="s">
        <v>4172</v>
      </c>
      <c r="E170" s="45" t="s">
        <v>1945</v>
      </c>
      <c r="F170" s="54" t="s">
        <v>3177</v>
      </c>
      <c r="G170" s="13" t="s">
        <v>3679</v>
      </c>
      <c r="H170" s="13" t="s">
        <v>4689</v>
      </c>
      <c r="I170" s="13" t="s">
        <v>4097</v>
      </c>
      <c r="J170" s="74" t="s">
        <v>2872</v>
      </c>
      <c r="K170" s="86"/>
      <c r="L170" s="86"/>
      <c r="M170" s="86"/>
      <c r="N170" s="86"/>
      <c r="O170" s="86"/>
      <c r="P170" s="98">
        <v>62470</v>
      </c>
      <c r="Q170" s="108">
        <v>3</v>
      </c>
      <c r="R170" s="89"/>
      <c r="S170" s="89"/>
      <c r="T170" s="89"/>
      <c r="U170" s="98">
        <v>10000</v>
      </c>
      <c r="V170" s="66"/>
      <c r="W170" s="45"/>
      <c r="X170" s="14"/>
      <c r="Y170" s="13"/>
      <c r="Z170" s="135" t="s">
        <v>4650</v>
      </c>
      <c r="AB170" s="24" t="e">
        <f>VLOOKUP($A170,電子入札登録状況!$A$2:$G$501,6,FALSE)</f>
        <v>#N/A</v>
      </c>
      <c r="AC170" s="24" t="e">
        <f>VLOOKUP($A170,電子入札登録状況!$A$2:$G$501,7,FALSE)</f>
        <v>#N/A</v>
      </c>
    </row>
    <row r="171" spans="1:29" ht="18" customHeight="1">
      <c r="A171" s="36" t="s">
        <v>2959</v>
      </c>
      <c r="B171" s="45">
        <v>128</v>
      </c>
      <c r="C171" s="54" t="s">
        <v>132</v>
      </c>
      <c r="D171" s="66" t="s">
        <v>4262</v>
      </c>
      <c r="E171" s="45" t="s">
        <v>4522</v>
      </c>
      <c r="F171" s="54" t="s">
        <v>996</v>
      </c>
      <c r="G171" s="13" t="s">
        <v>3679</v>
      </c>
      <c r="H171" s="13" t="s">
        <v>4871</v>
      </c>
      <c r="I171" s="13" t="s">
        <v>2325</v>
      </c>
      <c r="J171" s="74" t="s">
        <v>2872</v>
      </c>
      <c r="K171" s="86"/>
      <c r="L171" s="86"/>
      <c r="M171" s="86"/>
      <c r="N171" s="86"/>
      <c r="O171" s="86"/>
      <c r="P171" s="98">
        <v>83958</v>
      </c>
      <c r="Q171" s="108">
        <v>4</v>
      </c>
      <c r="R171" s="89"/>
      <c r="S171" s="89"/>
      <c r="T171" s="89"/>
      <c r="U171" s="98">
        <v>3000</v>
      </c>
      <c r="V171" s="66"/>
      <c r="W171" s="45"/>
      <c r="X171" s="14"/>
      <c r="Y171" s="13"/>
      <c r="Z171" s="135" t="s">
        <v>286</v>
      </c>
      <c r="AA171" s="20"/>
      <c r="AB171" s="24" t="str">
        <f>VLOOKUP($A171,電子入札登録状況!$A$2:$G$501,6,FALSE)</f>
        <v>○</v>
      </c>
      <c r="AC171" s="24">
        <f>VLOOKUP($A171,電子入札登録状況!$A$2:$G$501,7,FALSE)</f>
        <v>765</v>
      </c>
    </row>
    <row r="172" spans="1:29" ht="18" customHeight="1">
      <c r="A172" s="36" t="s">
        <v>1542</v>
      </c>
      <c r="B172" s="45">
        <v>129</v>
      </c>
      <c r="C172" s="54" t="s">
        <v>246</v>
      </c>
      <c r="D172" s="66" t="s">
        <v>4172</v>
      </c>
      <c r="E172" s="45" t="s">
        <v>498</v>
      </c>
      <c r="F172" s="54" t="s">
        <v>4509</v>
      </c>
      <c r="G172" s="13" t="s">
        <v>3679</v>
      </c>
      <c r="H172" s="13" t="s">
        <v>2214</v>
      </c>
      <c r="I172" s="13" t="s">
        <v>1592</v>
      </c>
      <c r="J172" s="74" t="s">
        <v>2872</v>
      </c>
      <c r="K172" s="86"/>
      <c r="L172" s="86"/>
      <c r="M172" s="86"/>
      <c r="N172" s="86"/>
      <c r="O172" s="86"/>
      <c r="P172" s="98">
        <v>380049</v>
      </c>
      <c r="Q172" s="108">
        <v>17</v>
      </c>
      <c r="R172" s="89"/>
      <c r="S172" s="89"/>
      <c r="T172" s="89"/>
      <c r="U172" s="98">
        <v>20000</v>
      </c>
      <c r="V172" s="66"/>
      <c r="W172" s="45"/>
      <c r="X172" s="14"/>
      <c r="Y172" s="13"/>
      <c r="Z172" s="135" t="s">
        <v>1709</v>
      </c>
      <c r="AB172" s="24" t="str">
        <f>VLOOKUP($A172,電子入札登録状況!$A$2:$G$501,6,FALSE)</f>
        <v>○</v>
      </c>
      <c r="AC172" s="24">
        <f>VLOOKUP($A172,電子入札登録状況!$A$2:$G$501,7,FALSE)</f>
        <v>208</v>
      </c>
    </row>
    <row r="173" spans="1:29" ht="18" customHeight="1">
      <c r="A173" s="36" t="s">
        <v>1687</v>
      </c>
      <c r="B173" s="45">
        <v>130</v>
      </c>
      <c r="C173" s="54" t="s">
        <v>1151</v>
      </c>
      <c r="D173" s="66" t="s">
        <v>4172</v>
      </c>
      <c r="E173" s="45" t="s">
        <v>1931</v>
      </c>
      <c r="F173" s="54" t="s">
        <v>2222</v>
      </c>
      <c r="G173" s="13" t="s">
        <v>3679</v>
      </c>
      <c r="H173" s="13" t="s">
        <v>2275</v>
      </c>
      <c r="I173" s="13" t="s">
        <v>5179</v>
      </c>
      <c r="J173" s="74" t="s">
        <v>1767</v>
      </c>
      <c r="K173" s="86"/>
      <c r="L173" s="86"/>
      <c r="M173" s="86"/>
      <c r="N173" s="86"/>
      <c r="O173" s="86"/>
      <c r="P173" s="98">
        <v>41478</v>
      </c>
      <c r="Q173" s="108">
        <v>10</v>
      </c>
      <c r="R173" s="89"/>
      <c r="S173" s="89"/>
      <c r="T173" s="89"/>
      <c r="U173" s="98">
        <v>10000</v>
      </c>
      <c r="V173" s="66"/>
      <c r="W173" s="45"/>
      <c r="X173" s="14"/>
      <c r="Y173" s="13"/>
      <c r="Z173" s="135" t="s">
        <v>5536</v>
      </c>
      <c r="AB173" s="24" t="str">
        <f>VLOOKUP($A173,電子入札登録状況!$A$2:$G$501,6,FALSE)</f>
        <v>○</v>
      </c>
      <c r="AC173" s="24">
        <f>VLOOKUP($A173,電子入札登録状況!$A$2:$G$501,7,FALSE)</f>
        <v>417</v>
      </c>
    </row>
    <row r="174" spans="1:29" ht="18" customHeight="1">
      <c r="A174" s="36" t="s">
        <v>1687</v>
      </c>
      <c r="B174" s="45">
        <v>130</v>
      </c>
      <c r="C174" s="54" t="s">
        <v>1151</v>
      </c>
      <c r="D174" s="66" t="s">
        <v>4172</v>
      </c>
      <c r="E174" s="45" t="s">
        <v>1931</v>
      </c>
      <c r="F174" s="54" t="s">
        <v>2222</v>
      </c>
      <c r="G174" s="13" t="s">
        <v>3679</v>
      </c>
      <c r="H174" s="13" t="s">
        <v>2275</v>
      </c>
      <c r="I174" s="13" t="s">
        <v>5179</v>
      </c>
      <c r="J174" s="74" t="s">
        <v>1642</v>
      </c>
      <c r="K174" s="86"/>
      <c r="L174" s="86"/>
      <c r="M174" s="86"/>
      <c r="N174" s="86"/>
      <c r="O174" s="86"/>
      <c r="P174" s="98">
        <v>53124</v>
      </c>
      <c r="Q174" s="108">
        <v>10</v>
      </c>
      <c r="R174" s="89"/>
      <c r="S174" s="89"/>
      <c r="T174" s="89"/>
      <c r="U174" s="98">
        <v>10000</v>
      </c>
      <c r="V174" s="66"/>
      <c r="W174" s="45"/>
      <c r="X174" s="14"/>
      <c r="Y174" s="13"/>
      <c r="Z174" s="135" t="s">
        <v>5536</v>
      </c>
      <c r="AB174" s="24" t="str">
        <f>VLOOKUP($A174,電子入札登録状況!$A$2:$G$501,6,FALSE)</f>
        <v>○</v>
      </c>
      <c r="AC174" s="24">
        <f>VLOOKUP($A174,電子入札登録状況!$A$2:$G$501,7,FALSE)</f>
        <v>417</v>
      </c>
    </row>
    <row r="175" spans="1:29" ht="18" customHeight="1">
      <c r="A175" s="36" t="s">
        <v>1687</v>
      </c>
      <c r="B175" s="45">
        <v>130</v>
      </c>
      <c r="C175" s="54" t="s">
        <v>1151</v>
      </c>
      <c r="D175" s="66" t="s">
        <v>4172</v>
      </c>
      <c r="E175" s="45" t="s">
        <v>1931</v>
      </c>
      <c r="F175" s="54" t="s">
        <v>2222</v>
      </c>
      <c r="G175" s="13" t="s">
        <v>3679</v>
      </c>
      <c r="H175" s="13" t="s">
        <v>2275</v>
      </c>
      <c r="I175" s="13" t="s">
        <v>5179</v>
      </c>
      <c r="J175" s="74" t="s">
        <v>558</v>
      </c>
      <c r="K175" s="86"/>
      <c r="L175" s="86"/>
      <c r="M175" s="86"/>
      <c r="N175" s="86"/>
      <c r="O175" s="86"/>
      <c r="P175" s="98">
        <v>16575</v>
      </c>
      <c r="Q175" s="108">
        <v>10</v>
      </c>
      <c r="R175" s="89"/>
      <c r="S175" s="89"/>
      <c r="T175" s="89"/>
      <c r="U175" s="98">
        <v>10000</v>
      </c>
      <c r="V175" s="66"/>
      <c r="W175" s="45"/>
      <c r="X175" s="14"/>
      <c r="Y175" s="13"/>
      <c r="Z175" s="135" t="s">
        <v>5536</v>
      </c>
      <c r="AB175" s="24" t="str">
        <f>VLOOKUP($A175,電子入札登録状況!$A$2:$G$501,6,FALSE)</f>
        <v>○</v>
      </c>
      <c r="AC175" s="24">
        <f>VLOOKUP($A175,電子入札登録状況!$A$2:$G$501,7,FALSE)</f>
        <v>417</v>
      </c>
    </row>
    <row r="176" spans="1:29" ht="18" customHeight="1">
      <c r="A176" s="36" t="s">
        <v>451</v>
      </c>
      <c r="B176" s="45">
        <v>131</v>
      </c>
      <c r="C176" s="54" t="s">
        <v>2130</v>
      </c>
      <c r="D176" s="66" t="s">
        <v>4172</v>
      </c>
      <c r="E176" s="45" t="s">
        <v>2953</v>
      </c>
      <c r="F176" s="54" t="s">
        <v>4683</v>
      </c>
      <c r="G176" s="13" t="s">
        <v>3679</v>
      </c>
      <c r="H176" s="13" t="s">
        <v>2978</v>
      </c>
      <c r="I176" s="13" t="s">
        <v>5178</v>
      </c>
      <c r="J176" s="74" t="s">
        <v>1980</v>
      </c>
      <c r="K176" s="86"/>
      <c r="L176" s="86"/>
      <c r="M176" s="86"/>
      <c r="N176" s="86"/>
      <c r="O176" s="86"/>
      <c r="P176" s="98">
        <v>50969</v>
      </c>
      <c r="Q176" s="108">
        <v>2</v>
      </c>
      <c r="R176" s="89"/>
      <c r="S176" s="89"/>
      <c r="T176" s="89"/>
      <c r="U176" s="98">
        <v>10000</v>
      </c>
      <c r="V176" s="66"/>
      <c r="W176" s="45"/>
      <c r="X176" s="14"/>
      <c r="Y176" s="13"/>
      <c r="Z176" s="135" t="s">
        <v>4389</v>
      </c>
      <c r="AB176" s="24" t="str">
        <f>VLOOKUP($A176,電子入札登録状況!$A$2:$G$501,6,FALSE)</f>
        <v>○</v>
      </c>
      <c r="AC176" s="24">
        <f>VLOOKUP($A176,電子入札登録状況!$A$2:$G$501,7,FALSE)</f>
        <v>407</v>
      </c>
    </row>
    <row r="177" spans="1:29" ht="18" customHeight="1">
      <c r="A177" s="36" t="s">
        <v>5147</v>
      </c>
      <c r="B177" s="45">
        <v>132</v>
      </c>
      <c r="C177" s="54" t="s">
        <v>5017</v>
      </c>
      <c r="D177" s="66" t="s">
        <v>2277</v>
      </c>
      <c r="E177" s="45" t="s">
        <v>2820</v>
      </c>
      <c r="F177" s="54" t="s">
        <v>5689</v>
      </c>
      <c r="G177" s="13" t="s">
        <v>3679</v>
      </c>
      <c r="H177" s="13" t="s">
        <v>276</v>
      </c>
      <c r="I177" s="13" t="s">
        <v>3825</v>
      </c>
      <c r="J177" s="74" t="s">
        <v>2872</v>
      </c>
      <c r="K177" s="86"/>
      <c r="L177" s="86"/>
      <c r="M177" s="86"/>
      <c r="N177" s="86"/>
      <c r="O177" s="86"/>
      <c r="P177" s="98">
        <v>4795</v>
      </c>
      <c r="Q177" s="108">
        <v>2</v>
      </c>
      <c r="R177" s="89"/>
      <c r="S177" s="89"/>
      <c r="T177" s="89"/>
      <c r="U177" s="98">
        <v>0</v>
      </c>
      <c r="V177" s="66"/>
      <c r="W177" s="45"/>
      <c r="X177" s="14"/>
      <c r="Y177" s="13"/>
      <c r="Z177" s="135" t="s">
        <v>3724</v>
      </c>
      <c r="AB177" s="24" t="e">
        <f>VLOOKUP($A177,電子入札登録状況!$A$2:$G$501,6,FALSE)</f>
        <v>#N/A</v>
      </c>
      <c r="AC177" s="24" t="e">
        <f>VLOOKUP($A177,電子入札登録状況!$A$2:$G$501,7,FALSE)</f>
        <v>#N/A</v>
      </c>
    </row>
    <row r="178" spans="1:29" ht="18" customHeight="1">
      <c r="A178" s="36" t="s">
        <v>1796</v>
      </c>
      <c r="B178" s="45">
        <v>143</v>
      </c>
      <c r="C178" s="54" t="s">
        <v>4194</v>
      </c>
      <c r="D178" s="66" t="s">
        <v>4172</v>
      </c>
      <c r="E178" s="45" t="s">
        <v>164</v>
      </c>
      <c r="F178" s="54" t="s">
        <v>4256</v>
      </c>
      <c r="G178" s="13" t="s">
        <v>3679</v>
      </c>
      <c r="H178" s="13" t="s">
        <v>3661</v>
      </c>
      <c r="I178" s="13" t="s">
        <v>5176</v>
      </c>
      <c r="J178" s="74" t="s">
        <v>2872</v>
      </c>
      <c r="K178" s="86"/>
      <c r="L178" s="86"/>
      <c r="M178" s="86"/>
      <c r="N178" s="86"/>
      <c r="O178" s="86"/>
      <c r="P178" s="98">
        <v>63534</v>
      </c>
      <c r="Q178" s="108">
        <v>6</v>
      </c>
      <c r="R178" s="89"/>
      <c r="S178" s="89"/>
      <c r="T178" s="89"/>
      <c r="U178" s="98">
        <v>6000</v>
      </c>
      <c r="V178" s="66"/>
      <c r="W178" s="45"/>
      <c r="X178" s="14"/>
      <c r="Y178" s="13"/>
      <c r="Z178" s="135" t="s">
        <v>5438</v>
      </c>
      <c r="AB178" s="24" t="e">
        <f>VLOOKUP($A178,電子入札登録状況!$A$2:$G$501,6,FALSE)</f>
        <v>#N/A</v>
      </c>
      <c r="AC178" s="24" t="e">
        <f>VLOOKUP($A178,電子入札登録状況!$A$2:$G$501,7,FALSE)</f>
        <v>#N/A</v>
      </c>
    </row>
    <row r="179" spans="1:29" ht="18" customHeight="1">
      <c r="A179" s="36" t="s">
        <v>941</v>
      </c>
      <c r="B179" s="45">
        <v>144</v>
      </c>
      <c r="C179" s="54" t="s">
        <v>1664</v>
      </c>
      <c r="D179" s="66" t="s">
        <v>4172</v>
      </c>
      <c r="E179" s="45" t="s">
        <v>1105</v>
      </c>
      <c r="F179" s="54" t="s">
        <v>4485</v>
      </c>
      <c r="G179" s="13" t="s">
        <v>3679</v>
      </c>
      <c r="H179" s="13" t="s">
        <v>4166</v>
      </c>
      <c r="I179" s="13" t="s">
        <v>4113</v>
      </c>
      <c r="J179" s="74" t="s">
        <v>2872</v>
      </c>
      <c r="K179" s="86"/>
      <c r="L179" s="86"/>
      <c r="M179" s="86"/>
      <c r="N179" s="86"/>
      <c r="O179" s="86"/>
      <c r="P179" s="98">
        <v>107392</v>
      </c>
      <c r="Q179" s="108">
        <v>2</v>
      </c>
      <c r="R179" s="89"/>
      <c r="S179" s="89"/>
      <c r="T179" s="89"/>
      <c r="U179" s="98">
        <v>16000</v>
      </c>
      <c r="V179" s="66"/>
      <c r="W179" s="45"/>
      <c r="X179" s="14"/>
      <c r="Y179" s="13"/>
      <c r="Z179" s="135" t="s">
        <v>5436</v>
      </c>
      <c r="AB179" s="24" t="str">
        <f>VLOOKUP($A179,電子入札登録状況!$A$2:$G$501,6,FALSE)</f>
        <v>○</v>
      </c>
      <c r="AC179" s="24">
        <f>VLOOKUP($A179,電子入札登録状況!$A$2:$G$501,7,FALSE)</f>
        <v>49</v>
      </c>
    </row>
    <row r="180" spans="1:29" ht="18" customHeight="1">
      <c r="A180" s="36" t="s">
        <v>2985</v>
      </c>
      <c r="B180" s="45">
        <v>145</v>
      </c>
      <c r="C180" s="54" t="s">
        <v>3313</v>
      </c>
      <c r="D180" s="66" t="s">
        <v>3090</v>
      </c>
      <c r="E180" s="45" t="s">
        <v>3463</v>
      </c>
      <c r="F180" s="54" t="s">
        <v>4437</v>
      </c>
      <c r="G180" s="13" t="s">
        <v>1514</v>
      </c>
      <c r="H180" s="13" t="s">
        <v>4548</v>
      </c>
      <c r="I180" s="13" t="s">
        <v>2444</v>
      </c>
      <c r="J180" s="74" t="s">
        <v>1767</v>
      </c>
      <c r="K180" s="86"/>
      <c r="L180" s="86"/>
      <c r="M180" s="86"/>
      <c r="N180" s="86"/>
      <c r="O180" s="86"/>
      <c r="P180" s="98">
        <v>74880</v>
      </c>
      <c r="Q180" s="108">
        <v>10</v>
      </c>
      <c r="R180" s="89"/>
      <c r="S180" s="89"/>
      <c r="T180" s="89"/>
      <c r="U180" s="98">
        <v>10000</v>
      </c>
      <c r="V180" s="66" t="s">
        <v>4172</v>
      </c>
      <c r="W180" s="45" t="s">
        <v>3463</v>
      </c>
      <c r="X180" s="14" t="s">
        <v>3380</v>
      </c>
      <c r="Y180" s="13" t="s">
        <v>5417</v>
      </c>
      <c r="Z180" s="135" t="s">
        <v>5535</v>
      </c>
      <c r="AB180" s="24" t="str">
        <f>VLOOKUP($A180,電子入札登録状況!$A$2:$G$501,6,FALSE)</f>
        <v>○</v>
      </c>
      <c r="AC180" s="24">
        <f>VLOOKUP($A180,電子入札登録状況!$A$2:$G$501,7,FALSE)</f>
        <v>151</v>
      </c>
    </row>
    <row r="181" spans="1:29" ht="18" customHeight="1">
      <c r="A181" s="36" t="s">
        <v>2985</v>
      </c>
      <c r="B181" s="45">
        <v>145</v>
      </c>
      <c r="C181" s="54" t="s">
        <v>3313</v>
      </c>
      <c r="D181" s="66" t="s">
        <v>3090</v>
      </c>
      <c r="E181" s="45" t="s">
        <v>3463</v>
      </c>
      <c r="F181" s="54" t="s">
        <v>4437</v>
      </c>
      <c r="G181" s="13" t="s">
        <v>1514</v>
      </c>
      <c r="H181" s="13" t="s">
        <v>4548</v>
      </c>
      <c r="I181" s="13" t="s">
        <v>2444</v>
      </c>
      <c r="J181" s="74" t="s">
        <v>1642</v>
      </c>
      <c r="K181" s="86"/>
      <c r="L181" s="86"/>
      <c r="M181" s="86"/>
      <c r="N181" s="86"/>
      <c r="O181" s="86"/>
      <c r="P181" s="98">
        <v>13910</v>
      </c>
      <c r="Q181" s="108">
        <v>10</v>
      </c>
      <c r="R181" s="89"/>
      <c r="S181" s="89"/>
      <c r="T181" s="89"/>
      <c r="U181" s="98">
        <v>10000</v>
      </c>
      <c r="V181" s="66" t="s">
        <v>4172</v>
      </c>
      <c r="W181" s="45" t="s">
        <v>3463</v>
      </c>
      <c r="X181" s="14" t="s">
        <v>3380</v>
      </c>
      <c r="Y181" s="13" t="s">
        <v>5417</v>
      </c>
      <c r="Z181" s="135" t="s">
        <v>5535</v>
      </c>
      <c r="AB181" s="24" t="str">
        <f>VLOOKUP($A181,電子入札登録状況!$A$2:$G$501,6,FALSE)</f>
        <v>○</v>
      </c>
      <c r="AC181" s="24">
        <f>VLOOKUP($A181,電子入札登録状況!$A$2:$G$501,7,FALSE)</f>
        <v>151</v>
      </c>
    </row>
    <row r="182" spans="1:29" ht="18" customHeight="1">
      <c r="A182" s="36" t="s">
        <v>2985</v>
      </c>
      <c r="B182" s="45">
        <v>145</v>
      </c>
      <c r="C182" s="54" t="s">
        <v>3313</v>
      </c>
      <c r="D182" s="66" t="s">
        <v>3090</v>
      </c>
      <c r="E182" s="45" t="s">
        <v>3463</v>
      </c>
      <c r="F182" s="54" t="s">
        <v>4437</v>
      </c>
      <c r="G182" s="13" t="s">
        <v>1514</v>
      </c>
      <c r="H182" s="13" t="s">
        <v>4548</v>
      </c>
      <c r="I182" s="13" t="s">
        <v>2444</v>
      </c>
      <c r="J182" s="74" t="s">
        <v>1980</v>
      </c>
      <c r="K182" s="86"/>
      <c r="L182" s="86"/>
      <c r="M182" s="86"/>
      <c r="N182" s="86"/>
      <c r="O182" s="86"/>
      <c r="P182" s="98">
        <v>0</v>
      </c>
      <c r="Q182" s="108">
        <v>10</v>
      </c>
      <c r="R182" s="89"/>
      <c r="S182" s="89"/>
      <c r="T182" s="89"/>
      <c r="U182" s="98">
        <v>10000</v>
      </c>
      <c r="V182" s="66" t="s">
        <v>4172</v>
      </c>
      <c r="W182" s="45" t="s">
        <v>3463</v>
      </c>
      <c r="X182" s="14" t="s">
        <v>3380</v>
      </c>
      <c r="Y182" s="13" t="s">
        <v>5417</v>
      </c>
      <c r="Z182" s="135" t="s">
        <v>5535</v>
      </c>
      <c r="AB182" s="24" t="str">
        <f>VLOOKUP($A182,電子入札登録状況!$A$2:$G$501,6,FALSE)</f>
        <v>○</v>
      </c>
      <c r="AC182" s="24">
        <f>VLOOKUP($A182,電子入札登録状況!$A$2:$G$501,7,FALSE)</f>
        <v>151</v>
      </c>
    </row>
    <row r="183" spans="1:29" ht="18" customHeight="1">
      <c r="A183" s="36" t="s">
        <v>2985</v>
      </c>
      <c r="B183" s="45">
        <v>145</v>
      </c>
      <c r="C183" s="54" t="s">
        <v>3313</v>
      </c>
      <c r="D183" s="66" t="s">
        <v>3090</v>
      </c>
      <c r="E183" s="45" t="s">
        <v>3463</v>
      </c>
      <c r="F183" s="54" t="s">
        <v>4437</v>
      </c>
      <c r="G183" s="13" t="s">
        <v>1514</v>
      </c>
      <c r="H183" s="13" t="s">
        <v>4548</v>
      </c>
      <c r="I183" s="13" t="s">
        <v>2444</v>
      </c>
      <c r="J183" s="74" t="s">
        <v>558</v>
      </c>
      <c r="K183" s="86"/>
      <c r="L183" s="86"/>
      <c r="M183" s="86"/>
      <c r="N183" s="86"/>
      <c r="O183" s="86"/>
      <c r="P183" s="98">
        <v>31360</v>
      </c>
      <c r="Q183" s="108">
        <v>10</v>
      </c>
      <c r="R183" s="89"/>
      <c r="S183" s="89"/>
      <c r="T183" s="89"/>
      <c r="U183" s="98">
        <v>10000</v>
      </c>
      <c r="V183" s="66" t="s">
        <v>4172</v>
      </c>
      <c r="W183" s="45" t="s">
        <v>3463</v>
      </c>
      <c r="X183" s="14" t="s">
        <v>3380</v>
      </c>
      <c r="Y183" s="13" t="s">
        <v>5417</v>
      </c>
      <c r="Z183" s="135" t="s">
        <v>5535</v>
      </c>
      <c r="AB183" s="24" t="str">
        <f>VLOOKUP($A183,電子入札登録状況!$A$2:$G$501,6,FALSE)</f>
        <v>○</v>
      </c>
      <c r="AC183" s="24">
        <f>VLOOKUP($A183,電子入札登録状況!$A$2:$G$501,7,FALSE)</f>
        <v>151</v>
      </c>
    </row>
    <row r="184" spans="1:29" ht="18" customHeight="1">
      <c r="A184" s="36" t="s">
        <v>2909</v>
      </c>
      <c r="B184" s="45">
        <v>146</v>
      </c>
      <c r="C184" s="54" t="s">
        <v>3</v>
      </c>
      <c r="D184" s="66" t="s">
        <v>2849</v>
      </c>
      <c r="E184" s="45" t="s">
        <v>353</v>
      </c>
      <c r="F184" s="54" t="s">
        <v>746</v>
      </c>
      <c r="G184" s="13" t="s">
        <v>1514</v>
      </c>
      <c r="H184" s="13" t="s">
        <v>1333</v>
      </c>
      <c r="I184" s="13" t="s">
        <v>5173</v>
      </c>
      <c r="J184" s="74" t="s">
        <v>1767</v>
      </c>
      <c r="K184" s="86"/>
      <c r="L184" s="86"/>
      <c r="M184" s="86"/>
      <c r="N184" s="86"/>
      <c r="O184" s="86"/>
      <c r="P184" s="98">
        <v>59476</v>
      </c>
      <c r="Q184" s="108">
        <v>8</v>
      </c>
      <c r="R184" s="89"/>
      <c r="S184" s="89"/>
      <c r="T184" s="89"/>
      <c r="U184" s="98">
        <v>10000</v>
      </c>
      <c r="V184" s="66" t="s">
        <v>4172</v>
      </c>
      <c r="W184" s="45" t="s">
        <v>2399</v>
      </c>
      <c r="X184" s="14" t="s">
        <v>2271</v>
      </c>
      <c r="Y184" s="13" t="s">
        <v>1758</v>
      </c>
      <c r="Z184" s="135" t="s">
        <v>4128</v>
      </c>
      <c r="AB184" s="24" t="str">
        <f>VLOOKUP($A184,電子入札登録状況!$A$2:$G$501,6,FALSE)</f>
        <v>○</v>
      </c>
      <c r="AC184" s="24">
        <f>VLOOKUP($A184,電子入札登録状況!$A$2:$G$501,7,FALSE)</f>
        <v>21</v>
      </c>
    </row>
    <row r="185" spans="1:29" ht="18" customHeight="1">
      <c r="A185" s="36" t="s">
        <v>2909</v>
      </c>
      <c r="B185" s="45">
        <v>146</v>
      </c>
      <c r="C185" s="54" t="s">
        <v>3</v>
      </c>
      <c r="D185" s="66" t="s">
        <v>2849</v>
      </c>
      <c r="E185" s="45" t="s">
        <v>353</v>
      </c>
      <c r="F185" s="54" t="s">
        <v>746</v>
      </c>
      <c r="G185" s="13" t="s">
        <v>1514</v>
      </c>
      <c r="H185" s="13" t="s">
        <v>1333</v>
      </c>
      <c r="I185" s="13" t="s">
        <v>5173</v>
      </c>
      <c r="J185" s="74" t="s">
        <v>1642</v>
      </c>
      <c r="K185" s="86"/>
      <c r="L185" s="86"/>
      <c r="M185" s="86"/>
      <c r="N185" s="86"/>
      <c r="O185" s="86"/>
      <c r="P185" s="98">
        <v>50665</v>
      </c>
      <c r="Q185" s="108">
        <v>8</v>
      </c>
      <c r="R185" s="89"/>
      <c r="S185" s="89"/>
      <c r="T185" s="89"/>
      <c r="U185" s="98">
        <v>10000</v>
      </c>
      <c r="V185" s="66" t="s">
        <v>4172</v>
      </c>
      <c r="W185" s="45" t="s">
        <v>2399</v>
      </c>
      <c r="X185" s="14" t="s">
        <v>2271</v>
      </c>
      <c r="Y185" s="13" t="s">
        <v>1758</v>
      </c>
      <c r="Z185" s="135" t="s">
        <v>4128</v>
      </c>
      <c r="AB185" s="24" t="str">
        <f>VLOOKUP($A185,電子入札登録状況!$A$2:$G$501,6,FALSE)</f>
        <v>○</v>
      </c>
      <c r="AC185" s="24">
        <f>VLOOKUP($A185,電子入札登録状況!$A$2:$G$501,7,FALSE)</f>
        <v>21</v>
      </c>
    </row>
    <row r="186" spans="1:29" ht="18" customHeight="1">
      <c r="A186" s="36" t="s">
        <v>2909</v>
      </c>
      <c r="B186" s="45">
        <v>146</v>
      </c>
      <c r="C186" s="54" t="s">
        <v>3</v>
      </c>
      <c r="D186" s="66" t="s">
        <v>2849</v>
      </c>
      <c r="E186" s="45" t="s">
        <v>353</v>
      </c>
      <c r="F186" s="54" t="s">
        <v>746</v>
      </c>
      <c r="G186" s="13" t="s">
        <v>1514</v>
      </c>
      <c r="H186" s="13" t="s">
        <v>1333</v>
      </c>
      <c r="I186" s="13" t="s">
        <v>5173</v>
      </c>
      <c r="J186" s="74" t="s">
        <v>558</v>
      </c>
      <c r="K186" s="86"/>
      <c r="L186" s="86"/>
      <c r="M186" s="86"/>
      <c r="N186" s="86"/>
      <c r="O186" s="86"/>
      <c r="P186" s="98">
        <v>12238</v>
      </c>
      <c r="Q186" s="108">
        <v>8</v>
      </c>
      <c r="R186" s="89"/>
      <c r="S186" s="89"/>
      <c r="T186" s="89"/>
      <c r="U186" s="98">
        <v>10000</v>
      </c>
      <c r="V186" s="66" t="s">
        <v>4172</v>
      </c>
      <c r="W186" s="45" t="s">
        <v>2399</v>
      </c>
      <c r="X186" s="14" t="s">
        <v>2271</v>
      </c>
      <c r="Y186" s="13" t="s">
        <v>1758</v>
      </c>
      <c r="Z186" s="135" t="s">
        <v>4128</v>
      </c>
      <c r="AB186" s="24" t="str">
        <f>VLOOKUP($A186,電子入札登録状況!$A$2:$G$501,6,FALSE)</f>
        <v>○</v>
      </c>
      <c r="AC186" s="24">
        <f>VLOOKUP($A186,電子入札登録状況!$A$2:$G$501,7,FALSE)</f>
        <v>21</v>
      </c>
    </row>
    <row r="187" spans="1:29" ht="18" customHeight="1">
      <c r="A187" s="36" t="s">
        <v>1436</v>
      </c>
      <c r="B187" s="45">
        <v>148</v>
      </c>
      <c r="C187" s="54" t="s">
        <v>3042</v>
      </c>
      <c r="D187" s="66" t="s">
        <v>4172</v>
      </c>
      <c r="E187" s="45" t="s">
        <v>344</v>
      </c>
      <c r="F187" s="54" t="s">
        <v>3933</v>
      </c>
      <c r="G187" s="13" t="s">
        <v>3679</v>
      </c>
      <c r="H187" s="13" t="s">
        <v>4867</v>
      </c>
      <c r="I187" s="13" t="s">
        <v>5172</v>
      </c>
      <c r="J187" s="74" t="s">
        <v>1767</v>
      </c>
      <c r="K187" s="86"/>
      <c r="L187" s="86"/>
      <c r="M187" s="86"/>
      <c r="N187" s="86"/>
      <c r="O187" s="86"/>
      <c r="P187" s="98">
        <v>39832</v>
      </c>
      <c r="Q187" s="108">
        <v>3</v>
      </c>
      <c r="R187" s="89"/>
      <c r="S187" s="89"/>
      <c r="T187" s="89"/>
      <c r="U187" s="98">
        <v>10000</v>
      </c>
      <c r="V187" s="66"/>
      <c r="W187" s="45"/>
      <c r="X187" s="14"/>
      <c r="Y187" s="13"/>
      <c r="Z187" s="135" t="s">
        <v>3117</v>
      </c>
      <c r="AB187" s="24" t="str">
        <f>VLOOKUP($A187,電子入札登録状況!$A$2:$G$501,6,FALSE)</f>
        <v>○</v>
      </c>
      <c r="AC187" s="24">
        <f>VLOOKUP($A187,電子入札登録状況!$A$2:$G$501,7,FALSE)</f>
        <v>727</v>
      </c>
    </row>
    <row r="188" spans="1:29" ht="18" customHeight="1">
      <c r="A188" s="36" t="s">
        <v>1436</v>
      </c>
      <c r="B188" s="45">
        <v>148</v>
      </c>
      <c r="C188" s="54" t="s">
        <v>3042</v>
      </c>
      <c r="D188" s="66" t="s">
        <v>4172</v>
      </c>
      <c r="E188" s="45" t="s">
        <v>344</v>
      </c>
      <c r="F188" s="54" t="s">
        <v>3933</v>
      </c>
      <c r="G188" s="13" t="s">
        <v>3679</v>
      </c>
      <c r="H188" s="13" t="s">
        <v>4867</v>
      </c>
      <c r="I188" s="13" t="s">
        <v>5172</v>
      </c>
      <c r="J188" s="74" t="s">
        <v>1642</v>
      </c>
      <c r="K188" s="86"/>
      <c r="L188" s="86"/>
      <c r="M188" s="86"/>
      <c r="N188" s="86"/>
      <c r="O188" s="86"/>
      <c r="P188" s="98">
        <v>5848</v>
      </c>
      <c r="Q188" s="108">
        <v>3</v>
      </c>
      <c r="R188" s="89"/>
      <c r="S188" s="89"/>
      <c r="T188" s="89"/>
      <c r="U188" s="98">
        <v>10000</v>
      </c>
      <c r="V188" s="66"/>
      <c r="W188" s="45"/>
      <c r="X188" s="14"/>
      <c r="Y188" s="13"/>
      <c r="Z188" s="135" t="s">
        <v>3117</v>
      </c>
      <c r="AB188" s="24" t="str">
        <f>VLOOKUP($A188,電子入札登録状況!$A$2:$G$501,6,FALSE)</f>
        <v>○</v>
      </c>
      <c r="AC188" s="24">
        <f>VLOOKUP($A188,電子入札登録状況!$A$2:$G$501,7,FALSE)</f>
        <v>727</v>
      </c>
    </row>
    <row r="189" spans="1:29" ht="18" customHeight="1">
      <c r="A189" s="36" t="s">
        <v>1436</v>
      </c>
      <c r="B189" s="45">
        <v>148</v>
      </c>
      <c r="C189" s="54" t="s">
        <v>3042</v>
      </c>
      <c r="D189" s="66" t="s">
        <v>4172</v>
      </c>
      <c r="E189" s="45" t="s">
        <v>344</v>
      </c>
      <c r="F189" s="54" t="s">
        <v>3933</v>
      </c>
      <c r="G189" s="13" t="s">
        <v>3679</v>
      </c>
      <c r="H189" s="13" t="s">
        <v>4867</v>
      </c>
      <c r="I189" s="13" t="s">
        <v>5172</v>
      </c>
      <c r="J189" s="74" t="s">
        <v>558</v>
      </c>
      <c r="K189" s="86"/>
      <c r="L189" s="86"/>
      <c r="M189" s="86"/>
      <c r="N189" s="86"/>
      <c r="O189" s="86"/>
      <c r="P189" s="98">
        <v>34652</v>
      </c>
      <c r="Q189" s="108">
        <v>3</v>
      </c>
      <c r="R189" s="89"/>
      <c r="S189" s="89"/>
      <c r="T189" s="89"/>
      <c r="U189" s="98">
        <v>10000</v>
      </c>
      <c r="V189" s="66"/>
      <c r="W189" s="45"/>
      <c r="X189" s="14"/>
      <c r="Y189" s="13"/>
      <c r="Z189" s="135" t="s">
        <v>3117</v>
      </c>
      <c r="AB189" s="24" t="str">
        <f>VLOOKUP($A189,電子入札登録状況!$A$2:$G$501,6,FALSE)</f>
        <v>○</v>
      </c>
      <c r="AC189" s="24">
        <f>VLOOKUP($A189,電子入札登録状況!$A$2:$G$501,7,FALSE)</f>
        <v>727</v>
      </c>
    </row>
    <row r="190" spans="1:29" ht="18" customHeight="1">
      <c r="A190" s="36" t="s">
        <v>5472</v>
      </c>
      <c r="B190" s="45">
        <v>149</v>
      </c>
      <c r="C190" s="54" t="s">
        <v>4894</v>
      </c>
      <c r="D190" s="66" t="s">
        <v>4172</v>
      </c>
      <c r="E190" s="45" t="s">
        <v>5490</v>
      </c>
      <c r="F190" s="54" t="s">
        <v>5453</v>
      </c>
      <c r="G190" s="13" t="s">
        <v>3679</v>
      </c>
      <c r="H190" s="13" t="s">
        <v>1467</v>
      </c>
      <c r="I190" s="13" t="s">
        <v>5716</v>
      </c>
      <c r="J190" s="74" t="s">
        <v>281</v>
      </c>
      <c r="K190" s="86"/>
      <c r="L190" s="86"/>
      <c r="M190" s="86"/>
      <c r="N190" s="86"/>
      <c r="O190" s="86"/>
      <c r="P190" s="98">
        <v>1436</v>
      </c>
      <c r="Q190" s="108">
        <v>34</v>
      </c>
      <c r="R190" s="89"/>
      <c r="S190" s="89"/>
      <c r="T190" s="89"/>
      <c r="U190" s="98">
        <v>21000</v>
      </c>
      <c r="V190" s="66"/>
      <c r="W190" s="45"/>
      <c r="X190" s="14"/>
      <c r="Y190" s="13"/>
      <c r="Z190" s="135" t="s">
        <v>16</v>
      </c>
      <c r="AB190" s="24" t="e">
        <f>VLOOKUP($A190,電子入札登録状況!$A$2:$G$501,6,FALSE)</f>
        <v>#N/A</v>
      </c>
      <c r="AC190" s="24" t="e">
        <f>VLOOKUP($A190,電子入札登録状況!$A$2:$G$501,7,FALSE)</f>
        <v>#N/A</v>
      </c>
    </row>
    <row r="191" spans="1:29" ht="18" customHeight="1">
      <c r="A191" s="36" t="s">
        <v>2172</v>
      </c>
      <c r="B191" s="45">
        <v>157</v>
      </c>
      <c r="C191" s="54" t="s">
        <v>330</v>
      </c>
      <c r="D191" s="66" t="s">
        <v>4172</v>
      </c>
      <c r="E191" s="45" t="s">
        <v>377</v>
      </c>
      <c r="F191" s="54" t="s">
        <v>4631</v>
      </c>
      <c r="G191" s="13" t="s">
        <v>3679</v>
      </c>
      <c r="H191" s="13" t="s">
        <v>4866</v>
      </c>
      <c r="I191" s="13" t="s">
        <v>5171</v>
      </c>
      <c r="J191" s="74" t="s">
        <v>1767</v>
      </c>
      <c r="K191" s="86"/>
      <c r="L191" s="86"/>
      <c r="M191" s="86"/>
      <c r="N191" s="86"/>
      <c r="O191" s="86"/>
      <c r="P191" s="98">
        <v>275700</v>
      </c>
      <c r="Q191" s="108">
        <v>57</v>
      </c>
      <c r="R191" s="89"/>
      <c r="S191" s="89"/>
      <c r="T191" s="89"/>
      <c r="U191" s="98">
        <v>20000</v>
      </c>
      <c r="V191" s="66"/>
      <c r="W191" s="45"/>
      <c r="X191" s="14"/>
      <c r="Y191" s="13"/>
      <c r="Z191" s="135" t="s">
        <v>2738</v>
      </c>
      <c r="AB191" s="24" t="e">
        <f>VLOOKUP($A191,電子入札登録状況!$A$2:$G$501,6,FALSE)</f>
        <v>#N/A</v>
      </c>
      <c r="AC191" s="24" t="e">
        <f>VLOOKUP($A191,電子入札登録状況!$A$2:$G$501,7,FALSE)</f>
        <v>#N/A</v>
      </c>
    </row>
    <row r="192" spans="1:29" ht="18" customHeight="1">
      <c r="A192" s="36" t="s">
        <v>2172</v>
      </c>
      <c r="B192" s="45">
        <v>157</v>
      </c>
      <c r="C192" s="54" t="s">
        <v>330</v>
      </c>
      <c r="D192" s="66" t="s">
        <v>4172</v>
      </c>
      <c r="E192" s="45" t="s">
        <v>377</v>
      </c>
      <c r="F192" s="54" t="s">
        <v>4631</v>
      </c>
      <c r="G192" s="13" t="s">
        <v>3679</v>
      </c>
      <c r="H192" s="13" t="s">
        <v>4866</v>
      </c>
      <c r="I192" s="13" t="s">
        <v>5171</v>
      </c>
      <c r="J192" s="74" t="s">
        <v>1642</v>
      </c>
      <c r="K192" s="86"/>
      <c r="L192" s="86"/>
      <c r="M192" s="86"/>
      <c r="N192" s="86"/>
      <c r="O192" s="86"/>
      <c r="P192" s="98">
        <v>347465</v>
      </c>
      <c r="Q192" s="108">
        <v>57</v>
      </c>
      <c r="R192" s="89"/>
      <c r="S192" s="89"/>
      <c r="T192" s="89"/>
      <c r="U192" s="98">
        <v>20000</v>
      </c>
      <c r="V192" s="66"/>
      <c r="W192" s="45"/>
      <c r="X192" s="14"/>
      <c r="Y192" s="13"/>
      <c r="Z192" s="135" t="s">
        <v>2738</v>
      </c>
      <c r="AB192" s="24" t="e">
        <f>VLOOKUP($A192,電子入札登録状況!$A$2:$G$501,6,FALSE)</f>
        <v>#N/A</v>
      </c>
      <c r="AC192" s="24" t="e">
        <f>VLOOKUP($A192,電子入札登録状況!$A$2:$G$501,7,FALSE)</f>
        <v>#N/A</v>
      </c>
    </row>
    <row r="193" spans="1:29" ht="18" customHeight="1">
      <c r="A193" s="36" t="s">
        <v>2172</v>
      </c>
      <c r="B193" s="45">
        <v>157</v>
      </c>
      <c r="C193" s="54" t="s">
        <v>330</v>
      </c>
      <c r="D193" s="66" t="s">
        <v>4172</v>
      </c>
      <c r="E193" s="45" t="s">
        <v>377</v>
      </c>
      <c r="F193" s="54" t="s">
        <v>4631</v>
      </c>
      <c r="G193" s="13" t="s">
        <v>3679</v>
      </c>
      <c r="H193" s="13" t="s">
        <v>4866</v>
      </c>
      <c r="I193" s="13" t="s">
        <v>5171</v>
      </c>
      <c r="J193" s="74" t="s">
        <v>1980</v>
      </c>
      <c r="K193" s="86"/>
      <c r="L193" s="86"/>
      <c r="M193" s="86"/>
      <c r="N193" s="86"/>
      <c r="O193" s="86"/>
      <c r="P193" s="98">
        <v>0</v>
      </c>
      <c r="Q193" s="108">
        <v>57</v>
      </c>
      <c r="R193" s="89"/>
      <c r="S193" s="89"/>
      <c r="T193" s="89"/>
      <c r="U193" s="98">
        <v>20000</v>
      </c>
      <c r="V193" s="66"/>
      <c r="W193" s="45"/>
      <c r="X193" s="14"/>
      <c r="Y193" s="13"/>
      <c r="Z193" s="135" t="s">
        <v>2738</v>
      </c>
      <c r="AB193" s="24" t="e">
        <f>VLOOKUP($A193,電子入札登録状況!$A$2:$G$501,6,FALSE)</f>
        <v>#N/A</v>
      </c>
      <c r="AC193" s="24" t="e">
        <f>VLOOKUP($A193,電子入札登録状況!$A$2:$G$501,7,FALSE)</f>
        <v>#N/A</v>
      </c>
    </row>
    <row r="194" spans="1:29" ht="18" customHeight="1">
      <c r="A194" s="36" t="s">
        <v>2172</v>
      </c>
      <c r="B194" s="45">
        <v>157</v>
      </c>
      <c r="C194" s="54" t="s">
        <v>330</v>
      </c>
      <c r="D194" s="66" t="s">
        <v>4172</v>
      </c>
      <c r="E194" s="45" t="s">
        <v>377</v>
      </c>
      <c r="F194" s="54" t="s">
        <v>4631</v>
      </c>
      <c r="G194" s="13" t="s">
        <v>3679</v>
      </c>
      <c r="H194" s="13" t="s">
        <v>4866</v>
      </c>
      <c r="I194" s="13" t="s">
        <v>5171</v>
      </c>
      <c r="J194" s="74" t="s">
        <v>558</v>
      </c>
      <c r="K194" s="86"/>
      <c r="L194" s="86"/>
      <c r="M194" s="86"/>
      <c r="N194" s="86"/>
      <c r="O194" s="86"/>
      <c r="P194" s="98">
        <v>3640</v>
      </c>
      <c r="Q194" s="108">
        <v>57</v>
      </c>
      <c r="R194" s="89"/>
      <c r="S194" s="89"/>
      <c r="T194" s="89"/>
      <c r="U194" s="98">
        <v>20000</v>
      </c>
      <c r="V194" s="66"/>
      <c r="W194" s="45"/>
      <c r="X194" s="14"/>
      <c r="Y194" s="13"/>
      <c r="Z194" s="135" t="s">
        <v>2738</v>
      </c>
      <c r="AB194" s="24" t="e">
        <f>VLOOKUP($A194,電子入札登録状況!$A$2:$G$501,6,FALSE)</f>
        <v>#N/A</v>
      </c>
      <c r="AC194" s="24" t="e">
        <f>VLOOKUP($A194,電子入札登録状況!$A$2:$G$501,7,FALSE)</f>
        <v>#N/A</v>
      </c>
    </row>
    <row r="195" spans="1:29" ht="18" customHeight="1">
      <c r="A195" s="36" t="s">
        <v>1508</v>
      </c>
      <c r="B195" s="45">
        <v>158</v>
      </c>
      <c r="C195" s="54" t="s">
        <v>3409</v>
      </c>
      <c r="D195" s="66" t="s">
        <v>4172</v>
      </c>
      <c r="E195" s="45" t="s">
        <v>106</v>
      </c>
      <c r="F195" s="54" t="s">
        <v>970</v>
      </c>
      <c r="G195" s="13" t="s">
        <v>3679</v>
      </c>
      <c r="H195" s="13" t="s">
        <v>4865</v>
      </c>
      <c r="I195" s="13" t="s">
        <v>5170</v>
      </c>
      <c r="J195" s="74" t="s">
        <v>558</v>
      </c>
      <c r="K195" s="86"/>
      <c r="L195" s="86"/>
      <c r="M195" s="86"/>
      <c r="N195" s="86"/>
      <c r="O195" s="86"/>
      <c r="P195" s="98">
        <v>17171</v>
      </c>
      <c r="Q195" s="108">
        <v>1</v>
      </c>
      <c r="R195" s="89"/>
      <c r="S195" s="89"/>
      <c r="T195" s="89"/>
      <c r="U195" s="98">
        <v>10000</v>
      </c>
      <c r="V195" s="66"/>
      <c r="W195" s="45"/>
      <c r="X195" s="14"/>
      <c r="Y195" s="13"/>
      <c r="Z195" s="135" t="s">
        <v>648</v>
      </c>
      <c r="AB195" s="24" t="str">
        <f>VLOOKUP($A195,電子入札登録状況!$A$2:$G$501,6,FALSE)</f>
        <v>○</v>
      </c>
      <c r="AC195" s="24">
        <f>VLOOKUP($A195,電子入札登録状況!$A$2:$G$501,7,FALSE)</f>
        <v>133</v>
      </c>
    </row>
    <row r="196" spans="1:29" ht="18" customHeight="1">
      <c r="A196" s="36" t="s">
        <v>375</v>
      </c>
      <c r="B196" s="45">
        <v>164</v>
      </c>
      <c r="C196" s="54" t="s">
        <v>3943</v>
      </c>
      <c r="D196" s="66" t="s">
        <v>4172</v>
      </c>
      <c r="E196" s="45" t="s">
        <v>2717</v>
      </c>
      <c r="F196" s="54" t="s">
        <v>699</v>
      </c>
      <c r="G196" s="13" t="s">
        <v>3679</v>
      </c>
      <c r="H196" s="13" t="s">
        <v>60</v>
      </c>
      <c r="I196" s="13" t="s">
        <v>1579</v>
      </c>
      <c r="J196" s="74" t="s">
        <v>558</v>
      </c>
      <c r="K196" s="86"/>
      <c r="L196" s="86"/>
      <c r="M196" s="86"/>
      <c r="N196" s="86"/>
      <c r="O196" s="86"/>
      <c r="P196" s="98">
        <v>14235</v>
      </c>
      <c r="Q196" s="108">
        <v>4</v>
      </c>
      <c r="R196" s="89"/>
      <c r="S196" s="89"/>
      <c r="T196" s="89"/>
      <c r="U196" s="98">
        <v>10000</v>
      </c>
      <c r="V196" s="66"/>
      <c r="W196" s="45"/>
      <c r="X196" s="14"/>
      <c r="Y196" s="13"/>
      <c r="Z196" s="135" t="s">
        <v>198</v>
      </c>
      <c r="AB196" s="24" t="e">
        <f>VLOOKUP($A196,電子入札登録状況!$A$2:$G$501,6,FALSE)</f>
        <v>#N/A</v>
      </c>
      <c r="AC196" s="24" t="e">
        <f>VLOOKUP($A196,電子入札登録状況!$A$2:$G$501,7,FALSE)</f>
        <v>#N/A</v>
      </c>
    </row>
    <row r="197" spans="1:29" ht="18" customHeight="1">
      <c r="A197" s="36" t="s">
        <v>275</v>
      </c>
      <c r="B197" s="45">
        <v>170</v>
      </c>
      <c r="C197" s="54" t="s">
        <v>3335</v>
      </c>
      <c r="D197" s="66" t="s">
        <v>4172</v>
      </c>
      <c r="E197" s="45" t="s">
        <v>203</v>
      </c>
      <c r="F197" s="54" t="s">
        <v>4601</v>
      </c>
      <c r="G197" s="13" t="s">
        <v>3679</v>
      </c>
      <c r="H197" s="13" t="s">
        <v>2071</v>
      </c>
      <c r="I197" s="13" t="s">
        <v>4703</v>
      </c>
      <c r="J197" s="74" t="s">
        <v>2872</v>
      </c>
      <c r="K197" s="86"/>
      <c r="L197" s="86"/>
      <c r="M197" s="86"/>
      <c r="N197" s="86"/>
      <c r="O197" s="86"/>
      <c r="P197" s="98">
        <v>90708</v>
      </c>
      <c r="Q197" s="108">
        <v>6</v>
      </c>
      <c r="R197" s="89"/>
      <c r="S197" s="89"/>
      <c r="T197" s="89"/>
      <c r="U197" s="98">
        <v>10000</v>
      </c>
      <c r="V197" s="66"/>
      <c r="W197" s="45"/>
      <c r="X197" s="14"/>
      <c r="Y197" s="13"/>
      <c r="Z197" s="135" t="s">
        <v>1479</v>
      </c>
      <c r="AB197" s="24" t="str">
        <f>VLOOKUP($A197,電子入札登録状況!$A$2:$G$501,6,FALSE)</f>
        <v>○</v>
      </c>
      <c r="AC197" s="24">
        <f>VLOOKUP($A197,電子入札登録状況!$A$2:$G$501,7,FALSE)</f>
        <v>23</v>
      </c>
    </row>
    <row r="198" spans="1:29" ht="18" customHeight="1">
      <c r="A198" s="36" t="s">
        <v>555</v>
      </c>
      <c r="B198" s="45">
        <v>171</v>
      </c>
      <c r="C198" s="54" t="s">
        <v>3201</v>
      </c>
      <c r="D198" s="66" t="s">
        <v>4172</v>
      </c>
      <c r="E198" s="45" t="s">
        <v>4515</v>
      </c>
      <c r="F198" s="54" t="s">
        <v>38</v>
      </c>
      <c r="G198" s="13" t="s">
        <v>3679</v>
      </c>
      <c r="H198" s="13" t="s">
        <v>4864</v>
      </c>
      <c r="I198" s="13" t="s">
        <v>5103</v>
      </c>
      <c r="J198" s="74" t="s">
        <v>558</v>
      </c>
      <c r="K198" s="86"/>
      <c r="L198" s="86"/>
      <c r="M198" s="86"/>
      <c r="N198" s="86"/>
      <c r="O198" s="86"/>
      <c r="P198" s="98">
        <v>3774</v>
      </c>
      <c r="Q198" s="108">
        <v>3</v>
      </c>
      <c r="R198" s="89"/>
      <c r="S198" s="89"/>
      <c r="T198" s="89"/>
      <c r="U198" s="98">
        <v>10000</v>
      </c>
      <c r="V198" s="66"/>
      <c r="W198" s="45"/>
      <c r="X198" s="14"/>
      <c r="Y198" s="13"/>
      <c r="Z198" s="135" t="s">
        <v>1462</v>
      </c>
      <c r="AB198" s="24" t="str">
        <f>VLOOKUP($A198,電子入札登録状況!$A$2:$G$501,6,FALSE)</f>
        <v>○</v>
      </c>
      <c r="AC198" s="24">
        <f>VLOOKUP($A198,電子入札登録状況!$A$2:$G$501,7,FALSE)</f>
        <v>581</v>
      </c>
    </row>
    <row r="199" spans="1:29" ht="18" customHeight="1">
      <c r="A199" s="36" t="s">
        <v>2408</v>
      </c>
      <c r="B199" s="45">
        <v>172</v>
      </c>
      <c r="C199" s="54" t="s">
        <v>1465</v>
      </c>
      <c r="D199" s="66" t="s">
        <v>4172</v>
      </c>
      <c r="E199" s="45" t="s">
        <v>2092</v>
      </c>
      <c r="F199" s="54" t="s">
        <v>4524</v>
      </c>
      <c r="G199" s="13" t="s">
        <v>1514</v>
      </c>
      <c r="H199" s="13" t="s">
        <v>4264</v>
      </c>
      <c r="I199" s="13" t="s">
        <v>3750</v>
      </c>
      <c r="J199" s="74" t="s">
        <v>1767</v>
      </c>
      <c r="K199" s="86"/>
      <c r="L199" s="86"/>
      <c r="M199" s="86"/>
      <c r="N199" s="86"/>
      <c r="O199" s="86"/>
      <c r="P199" s="98">
        <v>32930</v>
      </c>
      <c r="Q199" s="108">
        <v>8</v>
      </c>
      <c r="R199" s="89"/>
      <c r="S199" s="89"/>
      <c r="T199" s="89"/>
      <c r="U199" s="98">
        <v>12000</v>
      </c>
      <c r="V199" s="66"/>
      <c r="W199" s="45"/>
      <c r="X199" s="14"/>
      <c r="Y199" s="13"/>
      <c r="Z199" s="135" t="s">
        <v>3502</v>
      </c>
      <c r="AB199" s="24" t="str">
        <f>VLOOKUP($A199,電子入札登録状況!$A$2:$G$501,6,FALSE)</f>
        <v>○</v>
      </c>
      <c r="AC199" s="24">
        <f>VLOOKUP($A199,電子入札登録状況!$A$2:$G$501,7,FALSE)</f>
        <v>60</v>
      </c>
    </row>
    <row r="200" spans="1:29" ht="18" customHeight="1">
      <c r="A200" s="36" t="s">
        <v>2408</v>
      </c>
      <c r="B200" s="45">
        <v>172</v>
      </c>
      <c r="C200" s="54" t="s">
        <v>1465</v>
      </c>
      <c r="D200" s="66" t="s">
        <v>4172</v>
      </c>
      <c r="E200" s="45" t="s">
        <v>2092</v>
      </c>
      <c r="F200" s="54" t="s">
        <v>4524</v>
      </c>
      <c r="G200" s="13" t="s">
        <v>1514</v>
      </c>
      <c r="H200" s="13" t="s">
        <v>4264</v>
      </c>
      <c r="I200" s="13" t="s">
        <v>3750</v>
      </c>
      <c r="J200" s="74" t="s">
        <v>1642</v>
      </c>
      <c r="K200" s="86"/>
      <c r="L200" s="86"/>
      <c r="M200" s="86"/>
      <c r="N200" s="86"/>
      <c r="O200" s="86"/>
      <c r="P200" s="98">
        <v>0</v>
      </c>
      <c r="Q200" s="108">
        <v>8</v>
      </c>
      <c r="R200" s="89"/>
      <c r="S200" s="89"/>
      <c r="T200" s="89"/>
      <c r="U200" s="98">
        <v>12000</v>
      </c>
      <c r="V200" s="66"/>
      <c r="W200" s="45"/>
      <c r="X200" s="14"/>
      <c r="Y200" s="13"/>
      <c r="Z200" s="135" t="s">
        <v>3502</v>
      </c>
      <c r="AB200" s="24" t="str">
        <f>VLOOKUP($A200,電子入札登録状況!$A$2:$G$501,6,FALSE)</f>
        <v>○</v>
      </c>
      <c r="AC200" s="24">
        <f>VLOOKUP($A200,電子入札登録状況!$A$2:$G$501,7,FALSE)</f>
        <v>60</v>
      </c>
    </row>
    <row r="201" spans="1:29" ht="18" customHeight="1">
      <c r="A201" s="36" t="s">
        <v>2408</v>
      </c>
      <c r="B201" s="45">
        <v>172</v>
      </c>
      <c r="C201" s="54" t="s">
        <v>1465</v>
      </c>
      <c r="D201" s="66" t="s">
        <v>4172</v>
      </c>
      <c r="E201" s="45" t="s">
        <v>2092</v>
      </c>
      <c r="F201" s="54" t="s">
        <v>4524</v>
      </c>
      <c r="G201" s="13" t="s">
        <v>1514</v>
      </c>
      <c r="H201" s="13" t="s">
        <v>4264</v>
      </c>
      <c r="I201" s="13" t="s">
        <v>3750</v>
      </c>
      <c r="J201" s="74" t="s">
        <v>1980</v>
      </c>
      <c r="K201" s="86"/>
      <c r="L201" s="86"/>
      <c r="M201" s="86"/>
      <c r="N201" s="86"/>
      <c r="O201" s="86"/>
      <c r="P201" s="98">
        <v>0</v>
      </c>
      <c r="Q201" s="108">
        <v>8</v>
      </c>
      <c r="R201" s="89"/>
      <c r="S201" s="89"/>
      <c r="T201" s="89"/>
      <c r="U201" s="98">
        <v>12000</v>
      </c>
      <c r="V201" s="66"/>
      <c r="W201" s="45"/>
      <c r="X201" s="14"/>
      <c r="Y201" s="13"/>
      <c r="Z201" s="135" t="s">
        <v>3502</v>
      </c>
      <c r="AB201" s="24" t="str">
        <f>VLOOKUP($A201,電子入札登録状況!$A$2:$G$501,6,FALSE)</f>
        <v>○</v>
      </c>
      <c r="AC201" s="24">
        <f>VLOOKUP($A201,電子入札登録状況!$A$2:$G$501,7,FALSE)</f>
        <v>60</v>
      </c>
    </row>
    <row r="202" spans="1:29" ht="18" customHeight="1">
      <c r="A202" s="36" t="s">
        <v>2408</v>
      </c>
      <c r="B202" s="45">
        <v>172</v>
      </c>
      <c r="C202" s="54" t="s">
        <v>1465</v>
      </c>
      <c r="D202" s="66" t="s">
        <v>4172</v>
      </c>
      <c r="E202" s="45" t="s">
        <v>2092</v>
      </c>
      <c r="F202" s="54" t="s">
        <v>4524</v>
      </c>
      <c r="G202" s="13" t="s">
        <v>1514</v>
      </c>
      <c r="H202" s="13" t="s">
        <v>4264</v>
      </c>
      <c r="I202" s="13" t="s">
        <v>3750</v>
      </c>
      <c r="J202" s="74" t="s">
        <v>558</v>
      </c>
      <c r="K202" s="86"/>
      <c r="L202" s="86"/>
      <c r="M202" s="86"/>
      <c r="N202" s="86"/>
      <c r="O202" s="86"/>
      <c r="P202" s="98">
        <v>23199</v>
      </c>
      <c r="Q202" s="108">
        <v>8</v>
      </c>
      <c r="R202" s="89"/>
      <c r="S202" s="89"/>
      <c r="T202" s="89"/>
      <c r="U202" s="98">
        <v>12000</v>
      </c>
      <c r="V202" s="66"/>
      <c r="W202" s="45"/>
      <c r="X202" s="14"/>
      <c r="Y202" s="13"/>
      <c r="Z202" s="135" t="s">
        <v>3502</v>
      </c>
      <c r="AB202" s="24" t="str">
        <f>VLOOKUP($A202,電子入札登録状況!$A$2:$G$501,6,FALSE)</f>
        <v>○</v>
      </c>
      <c r="AC202" s="24">
        <f>VLOOKUP($A202,電子入札登録状況!$A$2:$G$501,7,FALSE)</f>
        <v>60</v>
      </c>
    </row>
    <row r="203" spans="1:29" ht="18" customHeight="1">
      <c r="A203" s="36" t="s">
        <v>3799</v>
      </c>
      <c r="B203" s="45">
        <v>173</v>
      </c>
      <c r="C203" s="54" t="s">
        <v>1493</v>
      </c>
      <c r="D203" s="66" t="s">
        <v>4172</v>
      </c>
      <c r="E203" s="45" t="s">
        <v>2066</v>
      </c>
      <c r="F203" s="54" t="s">
        <v>2477</v>
      </c>
      <c r="G203" s="13" t="s">
        <v>3679</v>
      </c>
      <c r="H203" s="13" t="s">
        <v>534</v>
      </c>
      <c r="I203" s="13" t="s">
        <v>4992</v>
      </c>
      <c r="J203" s="74" t="s">
        <v>2872</v>
      </c>
      <c r="K203" s="86"/>
      <c r="L203" s="86"/>
      <c r="M203" s="86"/>
      <c r="N203" s="86"/>
      <c r="O203" s="86"/>
      <c r="P203" s="98">
        <v>51671</v>
      </c>
      <c r="Q203" s="108">
        <v>4</v>
      </c>
      <c r="R203" s="89"/>
      <c r="S203" s="89"/>
      <c r="T203" s="89"/>
      <c r="U203" s="98">
        <v>5000</v>
      </c>
      <c r="V203" s="66"/>
      <c r="W203" s="45"/>
      <c r="X203" s="14"/>
      <c r="Y203" s="13"/>
      <c r="Z203" s="135" t="s">
        <v>5454</v>
      </c>
      <c r="AB203" s="24" t="str">
        <f>VLOOKUP($A203,電子入札登録状況!$A$2:$G$501,6,FALSE)</f>
        <v>○</v>
      </c>
      <c r="AC203" s="24">
        <f>VLOOKUP($A203,電子入札登録状況!$A$2:$G$501,7,FALSE)</f>
        <v>645</v>
      </c>
    </row>
    <row r="204" spans="1:29" ht="18" customHeight="1">
      <c r="A204" s="36" t="s">
        <v>2991</v>
      </c>
      <c r="B204" s="45">
        <v>178</v>
      </c>
      <c r="C204" s="54" t="s">
        <v>32</v>
      </c>
      <c r="D204" s="66" t="s">
        <v>4172</v>
      </c>
      <c r="E204" s="45" t="s">
        <v>2195</v>
      </c>
      <c r="F204" s="54" t="s">
        <v>2427</v>
      </c>
      <c r="G204" s="13" t="s">
        <v>3679</v>
      </c>
      <c r="H204" s="13" t="s">
        <v>4863</v>
      </c>
      <c r="I204" s="13" t="s">
        <v>781</v>
      </c>
      <c r="J204" s="74" t="s">
        <v>2872</v>
      </c>
      <c r="K204" s="86"/>
      <c r="L204" s="86"/>
      <c r="M204" s="86"/>
      <c r="N204" s="86"/>
      <c r="O204" s="86"/>
      <c r="P204" s="98">
        <v>32843</v>
      </c>
      <c r="Q204" s="108">
        <v>3</v>
      </c>
      <c r="R204" s="89"/>
      <c r="S204" s="89"/>
      <c r="T204" s="89"/>
      <c r="U204" s="98">
        <v>10000</v>
      </c>
      <c r="V204" s="66"/>
      <c r="W204" s="45"/>
      <c r="X204" s="14"/>
      <c r="Y204" s="13"/>
      <c r="Z204" s="135" t="s">
        <v>5438</v>
      </c>
      <c r="AB204" s="24" t="str">
        <f>VLOOKUP($A204,電子入札登録状況!$A$2:$G$501,6,FALSE)</f>
        <v>○</v>
      </c>
      <c r="AC204" s="24">
        <f>VLOOKUP($A204,電子入札登録状況!$A$2:$G$501,7,FALSE)</f>
        <v>236</v>
      </c>
    </row>
    <row r="205" spans="1:29" ht="18" customHeight="1">
      <c r="A205" s="36" t="s">
        <v>2347</v>
      </c>
      <c r="B205" s="45">
        <v>180</v>
      </c>
      <c r="C205" s="54" t="s">
        <v>333</v>
      </c>
      <c r="D205" s="66" t="s">
        <v>4172</v>
      </c>
      <c r="E205" s="45" t="s">
        <v>2020</v>
      </c>
      <c r="F205" s="54" t="s">
        <v>3374</v>
      </c>
      <c r="G205" s="13" t="s">
        <v>3679</v>
      </c>
      <c r="H205" s="13" t="s">
        <v>3942</v>
      </c>
      <c r="I205" s="13" t="s">
        <v>5090</v>
      </c>
      <c r="J205" s="74" t="s">
        <v>2872</v>
      </c>
      <c r="K205" s="86"/>
      <c r="L205" s="86"/>
      <c r="M205" s="86"/>
      <c r="N205" s="86"/>
      <c r="O205" s="86"/>
      <c r="P205" s="98">
        <v>24944</v>
      </c>
      <c r="Q205" s="108">
        <v>4</v>
      </c>
      <c r="R205" s="89"/>
      <c r="S205" s="89"/>
      <c r="T205" s="89"/>
      <c r="U205" s="98">
        <v>3000</v>
      </c>
      <c r="V205" s="66"/>
      <c r="W205" s="45"/>
      <c r="X205" s="14"/>
      <c r="Y205" s="13"/>
      <c r="Z205" s="135" t="s">
        <v>5435</v>
      </c>
      <c r="AB205" s="24" t="str">
        <f>VLOOKUP($A205,電子入札登録状況!$A$2:$G$501,6,FALSE)</f>
        <v>○</v>
      </c>
      <c r="AC205" s="24">
        <f>VLOOKUP($A205,電子入札登録状況!$A$2:$G$501,7,FALSE)</f>
        <v>636</v>
      </c>
    </row>
    <row r="206" spans="1:29" ht="18" customHeight="1">
      <c r="A206" s="36" t="s">
        <v>946</v>
      </c>
      <c r="B206" s="45">
        <v>181</v>
      </c>
      <c r="C206" s="54" t="s">
        <v>4044</v>
      </c>
      <c r="D206" s="66" t="s">
        <v>3090</v>
      </c>
      <c r="E206" s="45" t="s">
        <v>595</v>
      </c>
      <c r="F206" s="54" t="s">
        <v>1127</v>
      </c>
      <c r="G206" s="13" t="s">
        <v>3679</v>
      </c>
      <c r="H206" s="13" t="s">
        <v>4089</v>
      </c>
      <c r="I206" s="13" t="s">
        <v>4516</v>
      </c>
      <c r="J206" s="74" t="s">
        <v>2872</v>
      </c>
      <c r="K206" s="86"/>
      <c r="L206" s="86"/>
      <c r="M206" s="86"/>
      <c r="N206" s="86"/>
      <c r="O206" s="86"/>
      <c r="P206" s="98">
        <v>56904</v>
      </c>
      <c r="Q206" s="108">
        <v>1</v>
      </c>
      <c r="R206" s="89"/>
      <c r="S206" s="89"/>
      <c r="T206" s="89"/>
      <c r="U206" s="98">
        <v>0</v>
      </c>
      <c r="V206" s="66"/>
      <c r="W206" s="45"/>
      <c r="X206" s="14"/>
      <c r="Y206" s="13"/>
      <c r="Z206" s="135" t="s">
        <v>5248</v>
      </c>
      <c r="AB206" s="24" t="e">
        <f>VLOOKUP($A206,電子入札登録状況!$A$2:$G$501,6,FALSE)</f>
        <v>#N/A</v>
      </c>
      <c r="AC206" s="24" t="e">
        <f>VLOOKUP($A206,電子入札登録状況!$A$2:$G$501,7,FALSE)</f>
        <v>#N/A</v>
      </c>
    </row>
    <row r="207" spans="1:29" ht="18" customHeight="1">
      <c r="A207" s="38" t="s">
        <v>2563</v>
      </c>
      <c r="B207" s="47">
        <v>183</v>
      </c>
      <c r="C207" s="55" t="s">
        <v>2641</v>
      </c>
      <c r="D207" s="68" t="s">
        <v>4172</v>
      </c>
      <c r="E207" s="47" t="s">
        <v>693</v>
      </c>
      <c r="F207" s="55" t="s">
        <v>1940</v>
      </c>
      <c r="G207" s="75" t="s">
        <v>3679</v>
      </c>
      <c r="H207" s="75" t="s">
        <v>4860</v>
      </c>
      <c r="I207" s="75" t="s">
        <v>2333</v>
      </c>
      <c r="J207" s="80" t="s">
        <v>1767</v>
      </c>
      <c r="K207" s="87"/>
      <c r="L207" s="87"/>
      <c r="M207" s="87"/>
      <c r="N207" s="87"/>
      <c r="O207" s="87"/>
      <c r="P207" s="100">
        <v>35491</v>
      </c>
      <c r="Q207" s="109">
        <v>2</v>
      </c>
      <c r="R207" s="117"/>
      <c r="S207" s="117"/>
      <c r="T207" s="117"/>
      <c r="U207" s="100">
        <v>3500</v>
      </c>
      <c r="V207" s="68"/>
      <c r="W207" s="47"/>
      <c r="X207" s="125"/>
      <c r="Y207" s="75"/>
      <c r="Z207" s="137" t="s">
        <v>818</v>
      </c>
      <c r="AB207" s="24" t="e">
        <f>VLOOKUP($A207,電子入札登録状況!$A$2:$G$501,6,FALSE)</f>
        <v>#N/A</v>
      </c>
      <c r="AC207" s="24" t="e">
        <f>VLOOKUP($A207,電子入札登録状況!$A$2:$G$501,7,FALSE)</f>
        <v>#N/A</v>
      </c>
    </row>
    <row r="208" spans="1:29" ht="18" customHeight="1">
      <c r="A208" s="36" t="s">
        <v>2517</v>
      </c>
      <c r="B208" s="45">
        <v>185</v>
      </c>
      <c r="C208" s="54" t="s">
        <v>4077</v>
      </c>
      <c r="D208" s="66" t="s">
        <v>4172</v>
      </c>
      <c r="E208" s="45" t="s">
        <v>1335</v>
      </c>
      <c r="F208" s="54" t="s">
        <v>662</v>
      </c>
      <c r="G208" s="13" t="s">
        <v>3679</v>
      </c>
      <c r="H208" s="13" t="s">
        <v>2805</v>
      </c>
      <c r="I208" s="13" t="s">
        <v>4991</v>
      </c>
      <c r="J208" s="74" t="s">
        <v>2872</v>
      </c>
      <c r="K208" s="86"/>
      <c r="L208" s="86"/>
      <c r="M208" s="86"/>
      <c r="N208" s="86"/>
      <c r="O208" s="86"/>
      <c r="P208" s="98">
        <v>53047</v>
      </c>
      <c r="Q208" s="108">
        <v>3</v>
      </c>
      <c r="R208" s="89"/>
      <c r="S208" s="89"/>
      <c r="T208" s="89"/>
      <c r="U208" s="98">
        <v>8000</v>
      </c>
      <c r="V208" s="66"/>
      <c r="W208" s="45"/>
      <c r="X208" s="14"/>
      <c r="Y208" s="13"/>
      <c r="Z208" s="135" t="s">
        <v>5474</v>
      </c>
      <c r="AB208" s="24" t="str">
        <f>VLOOKUP($A208,電子入札登録状況!$A$2:$G$501,6,FALSE)</f>
        <v>○</v>
      </c>
      <c r="AC208" s="24">
        <f>VLOOKUP($A208,電子入札登録状況!$A$2:$G$501,7,FALSE)</f>
        <v>364</v>
      </c>
    </row>
    <row r="209" spans="1:29" ht="18" customHeight="1">
      <c r="A209" s="36" t="s">
        <v>1195</v>
      </c>
      <c r="B209" s="45">
        <v>187</v>
      </c>
      <c r="C209" s="54" t="s">
        <v>3449</v>
      </c>
      <c r="D209" s="66" t="s">
        <v>4172</v>
      </c>
      <c r="E209" s="45" t="s">
        <v>223</v>
      </c>
      <c r="F209" s="54" t="s">
        <v>751</v>
      </c>
      <c r="G209" s="13" t="s">
        <v>3679</v>
      </c>
      <c r="H209" s="13" t="s">
        <v>1177</v>
      </c>
      <c r="I209" s="13" t="s">
        <v>3007</v>
      </c>
      <c r="J209" s="74" t="s">
        <v>1767</v>
      </c>
      <c r="K209" s="86"/>
      <c r="L209" s="86"/>
      <c r="M209" s="86"/>
      <c r="N209" s="86"/>
      <c r="O209" s="86"/>
      <c r="P209" s="98">
        <v>67571</v>
      </c>
      <c r="Q209" s="108">
        <v>8</v>
      </c>
      <c r="R209" s="89"/>
      <c r="S209" s="89"/>
      <c r="T209" s="89"/>
      <c r="U209" s="98">
        <v>10000</v>
      </c>
      <c r="V209" s="66"/>
      <c r="W209" s="45"/>
      <c r="X209" s="14"/>
      <c r="Y209" s="13"/>
      <c r="Z209" s="135" t="s">
        <v>5167</v>
      </c>
      <c r="AB209" s="24" t="str">
        <f>VLOOKUP($A209,電子入札登録状況!$A$2:$G$501,6,FALSE)</f>
        <v>○</v>
      </c>
      <c r="AC209" s="24">
        <f>VLOOKUP($A209,電子入札登録状況!$A$2:$G$501,7,FALSE)</f>
        <v>675</v>
      </c>
    </row>
    <row r="210" spans="1:29" ht="18" customHeight="1">
      <c r="A210" s="36" t="s">
        <v>1195</v>
      </c>
      <c r="B210" s="45">
        <v>187</v>
      </c>
      <c r="C210" s="54" t="s">
        <v>3449</v>
      </c>
      <c r="D210" s="66" t="s">
        <v>4172</v>
      </c>
      <c r="E210" s="45" t="s">
        <v>223</v>
      </c>
      <c r="F210" s="54" t="s">
        <v>751</v>
      </c>
      <c r="G210" s="13" t="s">
        <v>3679</v>
      </c>
      <c r="H210" s="13" t="s">
        <v>1177</v>
      </c>
      <c r="I210" s="13" t="s">
        <v>3007</v>
      </c>
      <c r="J210" s="74" t="s">
        <v>1642</v>
      </c>
      <c r="K210" s="86"/>
      <c r="L210" s="86"/>
      <c r="M210" s="86"/>
      <c r="N210" s="86"/>
      <c r="O210" s="86"/>
      <c r="P210" s="98">
        <v>5950</v>
      </c>
      <c r="Q210" s="108">
        <v>8</v>
      </c>
      <c r="R210" s="89"/>
      <c r="S210" s="89"/>
      <c r="T210" s="89"/>
      <c r="U210" s="98">
        <v>10000</v>
      </c>
      <c r="V210" s="66"/>
      <c r="W210" s="45"/>
      <c r="X210" s="14"/>
      <c r="Y210" s="13"/>
      <c r="Z210" s="135" t="s">
        <v>5167</v>
      </c>
      <c r="AB210" s="24" t="str">
        <f>VLOOKUP($A210,電子入札登録状況!$A$2:$G$501,6,FALSE)</f>
        <v>○</v>
      </c>
      <c r="AC210" s="24">
        <f>VLOOKUP($A210,電子入札登録状況!$A$2:$G$501,7,FALSE)</f>
        <v>675</v>
      </c>
    </row>
    <row r="211" spans="1:29" ht="18" customHeight="1">
      <c r="A211" s="36" t="s">
        <v>1195</v>
      </c>
      <c r="B211" s="45">
        <v>187</v>
      </c>
      <c r="C211" s="54" t="s">
        <v>3449</v>
      </c>
      <c r="D211" s="66" t="s">
        <v>4172</v>
      </c>
      <c r="E211" s="45" t="s">
        <v>223</v>
      </c>
      <c r="F211" s="54" t="s">
        <v>751</v>
      </c>
      <c r="G211" s="13" t="s">
        <v>3679</v>
      </c>
      <c r="H211" s="13" t="s">
        <v>1177</v>
      </c>
      <c r="I211" s="13" t="s">
        <v>3007</v>
      </c>
      <c r="J211" s="74" t="s">
        <v>558</v>
      </c>
      <c r="K211" s="86"/>
      <c r="L211" s="86"/>
      <c r="M211" s="86"/>
      <c r="N211" s="86"/>
      <c r="O211" s="86"/>
      <c r="P211" s="98">
        <v>0</v>
      </c>
      <c r="Q211" s="108">
        <v>8</v>
      </c>
      <c r="R211" s="89"/>
      <c r="S211" s="89"/>
      <c r="T211" s="89"/>
      <c r="U211" s="98">
        <v>10000</v>
      </c>
      <c r="V211" s="66"/>
      <c r="W211" s="45"/>
      <c r="X211" s="14"/>
      <c r="Y211" s="13"/>
      <c r="Z211" s="135" t="s">
        <v>5167</v>
      </c>
      <c r="AB211" s="24" t="str">
        <f>VLOOKUP($A211,電子入札登録状況!$A$2:$G$501,6,FALSE)</f>
        <v>○</v>
      </c>
      <c r="AC211" s="24">
        <f>VLOOKUP($A211,電子入札登録状況!$A$2:$G$501,7,FALSE)</f>
        <v>675</v>
      </c>
    </row>
    <row r="212" spans="1:29" ht="18" customHeight="1">
      <c r="A212" s="36" t="s">
        <v>991</v>
      </c>
      <c r="B212" s="45">
        <v>190</v>
      </c>
      <c r="C212" s="54" t="s">
        <v>601</v>
      </c>
      <c r="D212" s="66" t="s">
        <v>4172</v>
      </c>
      <c r="E212" s="45" t="s">
        <v>3800</v>
      </c>
      <c r="F212" s="54" t="s">
        <v>3776</v>
      </c>
      <c r="G212" s="13" t="s">
        <v>3679</v>
      </c>
      <c r="H212" s="13" t="s">
        <v>4859</v>
      </c>
      <c r="I212" s="13" t="s">
        <v>5169</v>
      </c>
      <c r="J212" s="74" t="s">
        <v>1767</v>
      </c>
      <c r="K212" s="86"/>
      <c r="L212" s="86"/>
      <c r="M212" s="86"/>
      <c r="N212" s="86"/>
      <c r="O212" s="86"/>
      <c r="P212" s="98">
        <v>57950</v>
      </c>
      <c r="Q212" s="108">
        <v>23</v>
      </c>
      <c r="R212" s="89"/>
      <c r="S212" s="89"/>
      <c r="T212" s="89"/>
      <c r="U212" s="98">
        <v>60000</v>
      </c>
      <c r="V212" s="66"/>
      <c r="W212" s="45"/>
      <c r="X212" s="14"/>
      <c r="Y212" s="13"/>
      <c r="Z212" s="135" t="s">
        <v>5435</v>
      </c>
      <c r="AB212" s="24" t="str">
        <f>VLOOKUP($A212,電子入札登録状況!$A$2:$G$501,6,FALSE)</f>
        <v>○</v>
      </c>
      <c r="AC212" s="24">
        <f>VLOOKUP($A212,電子入札登録状況!$A$2:$G$501,7,FALSE)</f>
        <v>434</v>
      </c>
    </row>
    <row r="213" spans="1:29" ht="18" customHeight="1">
      <c r="A213" s="36" t="s">
        <v>991</v>
      </c>
      <c r="B213" s="45">
        <v>190</v>
      </c>
      <c r="C213" s="54" t="s">
        <v>601</v>
      </c>
      <c r="D213" s="66" t="s">
        <v>4172</v>
      </c>
      <c r="E213" s="45" t="s">
        <v>3800</v>
      </c>
      <c r="F213" s="54" t="s">
        <v>3776</v>
      </c>
      <c r="G213" s="13" t="s">
        <v>3679</v>
      </c>
      <c r="H213" s="13" t="s">
        <v>4859</v>
      </c>
      <c r="I213" s="13" t="s">
        <v>5169</v>
      </c>
      <c r="J213" s="74" t="s">
        <v>1642</v>
      </c>
      <c r="K213" s="86"/>
      <c r="L213" s="86"/>
      <c r="M213" s="86"/>
      <c r="N213" s="86"/>
      <c r="O213" s="86"/>
      <c r="P213" s="98">
        <v>202758</v>
      </c>
      <c r="Q213" s="108">
        <v>23</v>
      </c>
      <c r="R213" s="89"/>
      <c r="S213" s="89"/>
      <c r="T213" s="89"/>
      <c r="U213" s="98">
        <v>60000</v>
      </c>
      <c r="V213" s="66"/>
      <c r="W213" s="45"/>
      <c r="X213" s="14"/>
      <c r="Y213" s="13"/>
      <c r="Z213" s="135" t="s">
        <v>5435</v>
      </c>
      <c r="AB213" s="24" t="str">
        <f>VLOOKUP($A213,電子入札登録状況!$A$2:$G$501,6,FALSE)</f>
        <v>○</v>
      </c>
      <c r="AC213" s="24">
        <f>VLOOKUP($A213,電子入札登録状況!$A$2:$G$501,7,FALSE)</f>
        <v>434</v>
      </c>
    </row>
    <row r="214" spans="1:29" ht="18" customHeight="1">
      <c r="A214" s="36" t="s">
        <v>991</v>
      </c>
      <c r="B214" s="45">
        <v>190</v>
      </c>
      <c r="C214" s="54" t="s">
        <v>601</v>
      </c>
      <c r="D214" s="66" t="s">
        <v>4172</v>
      </c>
      <c r="E214" s="45" t="s">
        <v>3800</v>
      </c>
      <c r="F214" s="54" t="s">
        <v>3776</v>
      </c>
      <c r="G214" s="13" t="s">
        <v>3679</v>
      </c>
      <c r="H214" s="13" t="s">
        <v>4859</v>
      </c>
      <c r="I214" s="13" t="s">
        <v>5169</v>
      </c>
      <c r="J214" s="74" t="s">
        <v>2872</v>
      </c>
      <c r="K214" s="86"/>
      <c r="L214" s="86"/>
      <c r="M214" s="86"/>
      <c r="N214" s="86"/>
      <c r="O214" s="86"/>
      <c r="P214" s="98">
        <v>0</v>
      </c>
      <c r="Q214" s="108">
        <v>23</v>
      </c>
      <c r="R214" s="89"/>
      <c r="S214" s="89"/>
      <c r="T214" s="89"/>
      <c r="U214" s="98">
        <v>60000</v>
      </c>
      <c r="V214" s="66"/>
      <c r="W214" s="45"/>
      <c r="X214" s="14"/>
      <c r="Y214" s="13"/>
      <c r="Z214" s="135" t="s">
        <v>5435</v>
      </c>
      <c r="AB214" s="24" t="str">
        <f>VLOOKUP($A214,電子入札登録状況!$A$2:$G$501,6,FALSE)</f>
        <v>○</v>
      </c>
      <c r="AC214" s="24">
        <f>VLOOKUP($A214,電子入札登録状況!$A$2:$G$501,7,FALSE)</f>
        <v>434</v>
      </c>
    </row>
    <row r="215" spans="1:29" ht="18" customHeight="1">
      <c r="A215" s="36" t="s">
        <v>991</v>
      </c>
      <c r="B215" s="45">
        <v>190</v>
      </c>
      <c r="C215" s="54" t="s">
        <v>601</v>
      </c>
      <c r="D215" s="66" t="s">
        <v>4172</v>
      </c>
      <c r="E215" s="45" t="s">
        <v>3800</v>
      </c>
      <c r="F215" s="54" t="s">
        <v>3776</v>
      </c>
      <c r="G215" s="13" t="s">
        <v>3679</v>
      </c>
      <c r="H215" s="13" t="s">
        <v>4859</v>
      </c>
      <c r="I215" s="13" t="s">
        <v>5169</v>
      </c>
      <c r="J215" s="74" t="s">
        <v>1980</v>
      </c>
      <c r="K215" s="86"/>
      <c r="L215" s="86"/>
      <c r="M215" s="86"/>
      <c r="N215" s="86"/>
      <c r="O215" s="86"/>
      <c r="P215" s="98">
        <v>41600</v>
      </c>
      <c r="Q215" s="108">
        <v>23</v>
      </c>
      <c r="R215" s="89"/>
      <c r="S215" s="89"/>
      <c r="T215" s="89"/>
      <c r="U215" s="98">
        <v>60000</v>
      </c>
      <c r="V215" s="66"/>
      <c r="W215" s="45"/>
      <c r="X215" s="14"/>
      <c r="Y215" s="13"/>
      <c r="Z215" s="135" t="s">
        <v>5435</v>
      </c>
      <c r="AB215" s="24" t="str">
        <f>VLOOKUP($A215,電子入札登録状況!$A$2:$G$501,6,FALSE)</f>
        <v>○</v>
      </c>
      <c r="AC215" s="24">
        <f>VLOOKUP($A215,電子入札登録状況!$A$2:$G$501,7,FALSE)</f>
        <v>434</v>
      </c>
    </row>
    <row r="216" spans="1:29" ht="18" customHeight="1">
      <c r="A216" s="36" t="s">
        <v>991</v>
      </c>
      <c r="B216" s="45">
        <v>190</v>
      </c>
      <c r="C216" s="54" t="s">
        <v>601</v>
      </c>
      <c r="D216" s="66" t="s">
        <v>4172</v>
      </c>
      <c r="E216" s="45" t="s">
        <v>3800</v>
      </c>
      <c r="F216" s="54" t="s">
        <v>3776</v>
      </c>
      <c r="G216" s="13" t="s">
        <v>3679</v>
      </c>
      <c r="H216" s="13" t="s">
        <v>4859</v>
      </c>
      <c r="I216" s="13" t="s">
        <v>5169</v>
      </c>
      <c r="J216" s="74" t="s">
        <v>558</v>
      </c>
      <c r="K216" s="86"/>
      <c r="L216" s="86"/>
      <c r="M216" s="86"/>
      <c r="N216" s="86"/>
      <c r="O216" s="86"/>
      <c r="P216" s="98">
        <v>7640</v>
      </c>
      <c r="Q216" s="108">
        <v>23</v>
      </c>
      <c r="R216" s="89"/>
      <c r="S216" s="89"/>
      <c r="T216" s="89"/>
      <c r="U216" s="98">
        <v>60000</v>
      </c>
      <c r="V216" s="66"/>
      <c r="W216" s="45"/>
      <c r="X216" s="14"/>
      <c r="Y216" s="13"/>
      <c r="Z216" s="135" t="s">
        <v>5435</v>
      </c>
      <c r="AB216" s="24" t="str">
        <f>VLOOKUP($A216,電子入札登録状況!$A$2:$G$501,6,FALSE)</f>
        <v>○</v>
      </c>
      <c r="AC216" s="24">
        <f>VLOOKUP($A216,電子入札登録状況!$A$2:$G$501,7,FALSE)</f>
        <v>434</v>
      </c>
    </row>
    <row r="217" spans="1:29" ht="18" customHeight="1">
      <c r="A217" s="36" t="s">
        <v>1031</v>
      </c>
      <c r="B217" s="45">
        <v>194</v>
      </c>
      <c r="C217" s="54" t="s">
        <v>585</v>
      </c>
      <c r="D217" s="66" t="s">
        <v>4172</v>
      </c>
      <c r="E217" s="45" t="s">
        <v>1477</v>
      </c>
      <c r="F217" s="54" t="s">
        <v>4065</v>
      </c>
      <c r="G217" s="13" t="s">
        <v>3679</v>
      </c>
      <c r="H217" s="13" t="s">
        <v>3073</v>
      </c>
      <c r="I217" s="13" t="s">
        <v>4940</v>
      </c>
      <c r="J217" s="74" t="s">
        <v>1767</v>
      </c>
      <c r="K217" s="86"/>
      <c r="L217" s="86"/>
      <c r="M217" s="86"/>
      <c r="N217" s="86"/>
      <c r="O217" s="86"/>
      <c r="P217" s="98">
        <v>20300</v>
      </c>
      <c r="Q217" s="108">
        <v>6</v>
      </c>
      <c r="R217" s="89"/>
      <c r="S217" s="89"/>
      <c r="T217" s="89"/>
      <c r="U217" s="98">
        <v>10000</v>
      </c>
      <c r="V217" s="66"/>
      <c r="W217" s="45"/>
      <c r="X217" s="14"/>
      <c r="Y217" s="13"/>
      <c r="Z217" s="135" t="s">
        <v>5445</v>
      </c>
      <c r="AB217" s="24" t="e">
        <f>VLOOKUP($A217,電子入札登録状況!$A$2:$G$501,6,FALSE)</f>
        <v>#N/A</v>
      </c>
      <c r="AC217" s="24" t="e">
        <f>VLOOKUP($A217,電子入札登録状況!$A$2:$G$501,7,FALSE)</f>
        <v>#N/A</v>
      </c>
    </row>
    <row r="218" spans="1:29" ht="18" customHeight="1">
      <c r="A218" s="36" t="s">
        <v>1031</v>
      </c>
      <c r="B218" s="45">
        <v>194</v>
      </c>
      <c r="C218" s="54" t="s">
        <v>585</v>
      </c>
      <c r="D218" s="66" t="s">
        <v>4172</v>
      </c>
      <c r="E218" s="45" t="s">
        <v>1477</v>
      </c>
      <c r="F218" s="54" t="s">
        <v>4065</v>
      </c>
      <c r="G218" s="13" t="s">
        <v>3679</v>
      </c>
      <c r="H218" s="13" t="s">
        <v>3073</v>
      </c>
      <c r="I218" s="13" t="s">
        <v>4940</v>
      </c>
      <c r="J218" s="74" t="s">
        <v>1642</v>
      </c>
      <c r="K218" s="86"/>
      <c r="L218" s="86"/>
      <c r="M218" s="86"/>
      <c r="N218" s="86"/>
      <c r="O218" s="86"/>
      <c r="P218" s="98">
        <v>34106</v>
      </c>
      <c r="Q218" s="108">
        <v>6</v>
      </c>
      <c r="R218" s="89"/>
      <c r="S218" s="89"/>
      <c r="T218" s="89"/>
      <c r="U218" s="98">
        <v>10000</v>
      </c>
      <c r="V218" s="66"/>
      <c r="W218" s="45"/>
      <c r="X218" s="14"/>
      <c r="Y218" s="13"/>
      <c r="Z218" s="135" t="s">
        <v>5445</v>
      </c>
      <c r="AB218" s="24" t="e">
        <f>VLOOKUP($A218,電子入札登録状況!$A$2:$G$501,6,FALSE)</f>
        <v>#N/A</v>
      </c>
      <c r="AC218" s="24" t="e">
        <f>VLOOKUP($A218,電子入札登録状況!$A$2:$G$501,7,FALSE)</f>
        <v>#N/A</v>
      </c>
    </row>
    <row r="219" spans="1:29" ht="18" customHeight="1">
      <c r="A219" s="36" t="s">
        <v>1031</v>
      </c>
      <c r="B219" s="45">
        <v>194</v>
      </c>
      <c r="C219" s="54" t="s">
        <v>585</v>
      </c>
      <c r="D219" s="66" t="s">
        <v>4172</v>
      </c>
      <c r="E219" s="45" t="s">
        <v>1477</v>
      </c>
      <c r="F219" s="54" t="s">
        <v>4065</v>
      </c>
      <c r="G219" s="13" t="s">
        <v>3679</v>
      </c>
      <c r="H219" s="13" t="s">
        <v>3073</v>
      </c>
      <c r="I219" s="13" t="s">
        <v>4940</v>
      </c>
      <c r="J219" s="74" t="s">
        <v>1980</v>
      </c>
      <c r="K219" s="86"/>
      <c r="L219" s="86"/>
      <c r="M219" s="86"/>
      <c r="N219" s="86"/>
      <c r="O219" s="86"/>
      <c r="P219" s="98">
        <v>0</v>
      </c>
      <c r="Q219" s="108">
        <v>6</v>
      </c>
      <c r="R219" s="89"/>
      <c r="S219" s="89"/>
      <c r="T219" s="89"/>
      <c r="U219" s="98">
        <v>10000</v>
      </c>
      <c r="V219" s="66"/>
      <c r="W219" s="45"/>
      <c r="X219" s="14"/>
      <c r="Y219" s="13"/>
      <c r="Z219" s="135" t="s">
        <v>5445</v>
      </c>
      <c r="AB219" s="24" t="e">
        <f>VLOOKUP($A219,電子入札登録状況!$A$2:$G$501,6,FALSE)</f>
        <v>#N/A</v>
      </c>
      <c r="AC219" s="24" t="e">
        <f>VLOOKUP($A219,電子入札登録状況!$A$2:$G$501,7,FALSE)</f>
        <v>#N/A</v>
      </c>
    </row>
    <row r="220" spans="1:29" ht="18" customHeight="1">
      <c r="A220" s="36" t="s">
        <v>328</v>
      </c>
      <c r="B220" s="45">
        <v>198</v>
      </c>
      <c r="C220" s="54" t="s">
        <v>1696</v>
      </c>
      <c r="D220" s="66" t="s">
        <v>4172</v>
      </c>
      <c r="E220" s="45" t="s">
        <v>36</v>
      </c>
      <c r="F220" s="54" t="s">
        <v>3531</v>
      </c>
      <c r="G220" s="13" t="s">
        <v>3679</v>
      </c>
      <c r="H220" s="13" t="s">
        <v>3654</v>
      </c>
      <c r="I220" s="13" t="s">
        <v>3078</v>
      </c>
      <c r="J220" s="74" t="s">
        <v>1767</v>
      </c>
      <c r="K220" s="86"/>
      <c r="L220" s="86"/>
      <c r="M220" s="86"/>
      <c r="N220" s="86"/>
      <c r="O220" s="86"/>
      <c r="P220" s="98">
        <v>19164</v>
      </c>
      <c r="Q220" s="108">
        <v>5</v>
      </c>
      <c r="R220" s="89"/>
      <c r="S220" s="89"/>
      <c r="T220" s="89"/>
      <c r="U220" s="98">
        <v>10000</v>
      </c>
      <c r="V220" s="66"/>
      <c r="W220" s="45"/>
      <c r="X220" s="14"/>
      <c r="Y220" s="13"/>
      <c r="Z220" s="135" t="s">
        <v>1479</v>
      </c>
      <c r="AB220" s="24" t="e">
        <f>VLOOKUP($A220,電子入札登録状況!$A$2:$G$501,6,FALSE)</f>
        <v>#N/A</v>
      </c>
      <c r="AC220" s="24" t="e">
        <f>VLOOKUP($A220,電子入札登録状況!$A$2:$G$501,7,FALSE)</f>
        <v>#N/A</v>
      </c>
    </row>
    <row r="221" spans="1:29" ht="18" customHeight="1">
      <c r="A221" s="36" t="s">
        <v>328</v>
      </c>
      <c r="B221" s="45">
        <v>198</v>
      </c>
      <c r="C221" s="54" t="s">
        <v>1696</v>
      </c>
      <c r="D221" s="66" t="s">
        <v>4172</v>
      </c>
      <c r="E221" s="45" t="s">
        <v>36</v>
      </c>
      <c r="F221" s="54" t="s">
        <v>3531</v>
      </c>
      <c r="G221" s="13" t="s">
        <v>3679</v>
      </c>
      <c r="H221" s="13" t="s">
        <v>3654</v>
      </c>
      <c r="I221" s="13" t="s">
        <v>3078</v>
      </c>
      <c r="J221" s="74" t="s">
        <v>1642</v>
      </c>
      <c r="K221" s="86"/>
      <c r="L221" s="86"/>
      <c r="M221" s="86"/>
      <c r="N221" s="86"/>
      <c r="O221" s="86"/>
      <c r="P221" s="98">
        <v>24050</v>
      </c>
      <c r="Q221" s="108">
        <v>5</v>
      </c>
      <c r="R221" s="89"/>
      <c r="S221" s="89"/>
      <c r="T221" s="89"/>
      <c r="U221" s="98">
        <v>10000</v>
      </c>
      <c r="V221" s="66"/>
      <c r="W221" s="45"/>
      <c r="X221" s="14"/>
      <c r="Y221" s="13"/>
      <c r="Z221" s="135" t="s">
        <v>1479</v>
      </c>
      <c r="AB221" s="24" t="e">
        <f>VLOOKUP($A221,電子入札登録状況!$A$2:$G$501,6,FALSE)</f>
        <v>#N/A</v>
      </c>
      <c r="AC221" s="24" t="e">
        <f>VLOOKUP($A221,電子入札登録状況!$A$2:$G$501,7,FALSE)</f>
        <v>#N/A</v>
      </c>
    </row>
    <row r="222" spans="1:29" ht="18" customHeight="1">
      <c r="A222" s="36" t="s">
        <v>328</v>
      </c>
      <c r="B222" s="45">
        <v>198</v>
      </c>
      <c r="C222" s="54" t="s">
        <v>1696</v>
      </c>
      <c r="D222" s="66" t="s">
        <v>4172</v>
      </c>
      <c r="E222" s="45" t="s">
        <v>36</v>
      </c>
      <c r="F222" s="54" t="s">
        <v>3531</v>
      </c>
      <c r="G222" s="13" t="s">
        <v>3679</v>
      </c>
      <c r="H222" s="13" t="s">
        <v>3654</v>
      </c>
      <c r="I222" s="13" t="s">
        <v>3078</v>
      </c>
      <c r="J222" s="74" t="s">
        <v>1980</v>
      </c>
      <c r="K222" s="86"/>
      <c r="L222" s="86"/>
      <c r="M222" s="86"/>
      <c r="N222" s="86"/>
      <c r="O222" s="86"/>
      <c r="P222" s="98">
        <v>2750</v>
      </c>
      <c r="Q222" s="108">
        <v>5</v>
      </c>
      <c r="R222" s="89"/>
      <c r="S222" s="89"/>
      <c r="T222" s="89"/>
      <c r="U222" s="98">
        <v>10000</v>
      </c>
      <c r="V222" s="66"/>
      <c r="W222" s="45"/>
      <c r="X222" s="14"/>
      <c r="Y222" s="13"/>
      <c r="Z222" s="135" t="s">
        <v>1479</v>
      </c>
      <c r="AB222" s="24" t="e">
        <f>VLOOKUP($A222,電子入札登録状況!$A$2:$G$501,6,FALSE)</f>
        <v>#N/A</v>
      </c>
      <c r="AC222" s="24" t="e">
        <f>VLOOKUP($A222,電子入札登録状況!$A$2:$G$501,7,FALSE)</f>
        <v>#N/A</v>
      </c>
    </row>
    <row r="223" spans="1:29" ht="18" customHeight="1">
      <c r="A223" s="36" t="s">
        <v>328</v>
      </c>
      <c r="B223" s="45">
        <v>198</v>
      </c>
      <c r="C223" s="54" t="s">
        <v>1696</v>
      </c>
      <c r="D223" s="66" t="s">
        <v>4172</v>
      </c>
      <c r="E223" s="45" t="s">
        <v>36</v>
      </c>
      <c r="F223" s="54" t="s">
        <v>3531</v>
      </c>
      <c r="G223" s="13" t="s">
        <v>3679</v>
      </c>
      <c r="H223" s="13" t="s">
        <v>3654</v>
      </c>
      <c r="I223" s="13" t="s">
        <v>3078</v>
      </c>
      <c r="J223" s="74" t="s">
        <v>558</v>
      </c>
      <c r="K223" s="86"/>
      <c r="L223" s="86"/>
      <c r="M223" s="86"/>
      <c r="N223" s="86"/>
      <c r="O223" s="86"/>
      <c r="P223" s="98">
        <v>0</v>
      </c>
      <c r="Q223" s="108">
        <v>5</v>
      </c>
      <c r="R223" s="89"/>
      <c r="S223" s="89"/>
      <c r="T223" s="89"/>
      <c r="U223" s="98">
        <v>10000</v>
      </c>
      <c r="V223" s="66"/>
      <c r="W223" s="45"/>
      <c r="X223" s="14"/>
      <c r="Y223" s="13"/>
      <c r="Z223" s="135" t="s">
        <v>1479</v>
      </c>
      <c r="AB223" s="24" t="e">
        <f>VLOOKUP($A223,電子入札登録状況!$A$2:$G$501,6,FALSE)</f>
        <v>#N/A</v>
      </c>
      <c r="AC223" s="24" t="e">
        <f>VLOOKUP($A223,電子入札登録状況!$A$2:$G$501,7,FALSE)</f>
        <v>#N/A</v>
      </c>
    </row>
    <row r="224" spans="1:29" ht="18" customHeight="1">
      <c r="A224" s="36" t="s">
        <v>988</v>
      </c>
      <c r="B224" s="45">
        <v>200</v>
      </c>
      <c r="C224" s="54" t="s">
        <v>1673</v>
      </c>
      <c r="D224" s="66" t="s">
        <v>4172</v>
      </c>
      <c r="E224" s="45" t="s">
        <v>1053</v>
      </c>
      <c r="F224" s="54" t="s">
        <v>3349</v>
      </c>
      <c r="G224" s="13" t="s">
        <v>3679</v>
      </c>
      <c r="H224" s="13" t="s">
        <v>4858</v>
      </c>
      <c r="I224" s="13" t="s">
        <v>2651</v>
      </c>
      <c r="J224" s="74" t="s">
        <v>2872</v>
      </c>
      <c r="K224" s="86"/>
      <c r="L224" s="86"/>
      <c r="M224" s="86"/>
      <c r="N224" s="86"/>
      <c r="O224" s="86"/>
      <c r="P224" s="98">
        <v>27579</v>
      </c>
      <c r="Q224" s="108">
        <v>2</v>
      </c>
      <c r="R224" s="89"/>
      <c r="S224" s="89"/>
      <c r="T224" s="89"/>
      <c r="U224" s="98">
        <v>10000</v>
      </c>
      <c r="V224" s="66"/>
      <c r="W224" s="45"/>
      <c r="X224" s="14"/>
      <c r="Y224" s="13"/>
      <c r="Z224" s="135" t="s">
        <v>2332</v>
      </c>
      <c r="AB224" s="24" t="str">
        <f>VLOOKUP($A224,電子入札登録状況!$A$2:$G$501,6,FALSE)</f>
        <v>○</v>
      </c>
      <c r="AC224" s="24">
        <f>VLOOKUP($A224,電子入札登録状況!$A$2:$G$501,7,FALSE)</f>
        <v>204</v>
      </c>
    </row>
    <row r="225" spans="1:29" ht="18" customHeight="1">
      <c r="A225" s="36" t="s">
        <v>3025</v>
      </c>
      <c r="B225" s="45">
        <v>203</v>
      </c>
      <c r="C225" s="54" t="s">
        <v>4193</v>
      </c>
      <c r="D225" s="66" t="s">
        <v>4172</v>
      </c>
      <c r="E225" s="45" t="s">
        <v>4512</v>
      </c>
      <c r="F225" s="54" t="s">
        <v>763</v>
      </c>
      <c r="G225" s="13" t="s">
        <v>3679</v>
      </c>
      <c r="H225" s="13" t="s">
        <v>4857</v>
      </c>
      <c r="I225" s="13" t="s">
        <v>2438</v>
      </c>
      <c r="J225" s="74" t="s">
        <v>1767</v>
      </c>
      <c r="K225" s="86"/>
      <c r="L225" s="86"/>
      <c r="M225" s="86"/>
      <c r="N225" s="86"/>
      <c r="O225" s="86"/>
      <c r="P225" s="98">
        <v>46522</v>
      </c>
      <c r="Q225" s="108">
        <v>7</v>
      </c>
      <c r="R225" s="89"/>
      <c r="S225" s="89"/>
      <c r="T225" s="89"/>
      <c r="U225" s="98">
        <v>10000</v>
      </c>
      <c r="V225" s="66"/>
      <c r="W225" s="45"/>
      <c r="X225" s="14"/>
      <c r="Y225" s="13"/>
      <c r="Z225" s="135" t="s">
        <v>1550</v>
      </c>
      <c r="AB225" s="24" t="e">
        <f>VLOOKUP($A225,電子入札登録状況!$A$2:$G$501,6,FALSE)</f>
        <v>#N/A</v>
      </c>
      <c r="AC225" s="24" t="e">
        <f>VLOOKUP($A225,電子入札登録状況!$A$2:$G$501,7,FALSE)</f>
        <v>#N/A</v>
      </c>
    </row>
    <row r="226" spans="1:29" ht="18" customHeight="1">
      <c r="A226" s="36" t="s">
        <v>3025</v>
      </c>
      <c r="B226" s="45">
        <v>203</v>
      </c>
      <c r="C226" s="54" t="s">
        <v>4193</v>
      </c>
      <c r="D226" s="66" t="s">
        <v>4172</v>
      </c>
      <c r="E226" s="45" t="s">
        <v>4512</v>
      </c>
      <c r="F226" s="54" t="s">
        <v>763</v>
      </c>
      <c r="G226" s="13" t="s">
        <v>3679</v>
      </c>
      <c r="H226" s="13" t="s">
        <v>4857</v>
      </c>
      <c r="I226" s="13" t="s">
        <v>2438</v>
      </c>
      <c r="J226" s="74" t="s">
        <v>1642</v>
      </c>
      <c r="K226" s="86"/>
      <c r="L226" s="86"/>
      <c r="M226" s="86"/>
      <c r="N226" s="86"/>
      <c r="O226" s="86"/>
      <c r="P226" s="98">
        <v>25915</v>
      </c>
      <c r="Q226" s="108">
        <v>7</v>
      </c>
      <c r="R226" s="89"/>
      <c r="S226" s="89"/>
      <c r="T226" s="89"/>
      <c r="U226" s="98">
        <v>10000</v>
      </c>
      <c r="V226" s="66"/>
      <c r="W226" s="45"/>
      <c r="X226" s="14"/>
      <c r="Y226" s="13"/>
      <c r="Z226" s="135" t="s">
        <v>1550</v>
      </c>
      <c r="AB226" s="24" t="e">
        <f>VLOOKUP($A226,電子入札登録状況!$A$2:$G$501,6,FALSE)</f>
        <v>#N/A</v>
      </c>
      <c r="AC226" s="24" t="e">
        <f>VLOOKUP($A226,電子入札登録状況!$A$2:$G$501,7,FALSE)</f>
        <v>#N/A</v>
      </c>
    </row>
    <row r="227" spans="1:29" ht="18" customHeight="1">
      <c r="A227" s="36" t="s">
        <v>3642</v>
      </c>
      <c r="B227" s="45">
        <v>205</v>
      </c>
      <c r="C227" s="54" t="s">
        <v>1883</v>
      </c>
      <c r="D227" s="66" t="s">
        <v>4172</v>
      </c>
      <c r="E227" s="45" t="s">
        <v>4059</v>
      </c>
      <c r="F227" s="54" t="s">
        <v>2730</v>
      </c>
      <c r="G227" s="13" t="s">
        <v>3679</v>
      </c>
      <c r="H227" s="13" t="s">
        <v>4618</v>
      </c>
      <c r="I227" s="13" t="s">
        <v>4965</v>
      </c>
      <c r="J227" s="74" t="s">
        <v>1767</v>
      </c>
      <c r="K227" s="86"/>
      <c r="L227" s="86"/>
      <c r="M227" s="86"/>
      <c r="N227" s="86"/>
      <c r="O227" s="86"/>
      <c r="P227" s="98">
        <v>52326</v>
      </c>
      <c r="Q227" s="108">
        <v>12</v>
      </c>
      <c r="R227" s="89"/>
      <c r="S227" s="89"/>
      <c r="T227" s="89"/>
      <c r="U227" s="98">
        <v>10000</v>
      </c>
      <c r="V227" s="66"/>
      <c r="W227" s="45"/>
      <c r="X227" s="14"/>
      <c r="Y227" s="13"/>
      <c r="Z227" s="135" t="s">
        <v>2124</v>
      </c>
      <c r="AB227" s="24" t="str">
        <f>VLOOKUP($A227,電子入札登録状況!$A$2:$G$501,6,FALSE)</f>
        <v>○</v>
      </c>
      <c r="AC227" s="24">
        <f>VLOOKUP($A227,電子入札登録状況!$A$2:$G$501,7,FALSE)</f>
        <v>658</v>
      </c>
    </row>
    <row r="228" spans="1:29" ht="18" customHeight="1">
      <c r="A228" s="36" t="s">
        <v>3642</v>
      </c>
      <c r="B228" s="45">
        <v>205</v>
      </c>
      <c r="C228" s="54" t="s">
        <v>1883</v>
      </c>
      <c r="D228" s="66" t="s">
        <v>4172</v>
      </c>
      <c r="E228" s="45" t="s">
        <v>4059</v>
      </c>
      <c r="F228" s="54" t="s">
        <v>2730</v>
      </c>
      <c r="G228" s="13" t="s">
        <v>3679</v>
      </c>
      <c r="H228" s="13" t="s">
        <v>4618</v>
      </c>
      <c r="I228" s="13" t="s">
        <v>4965</v>
      </c>
      <c r="J228" s="74" t="s">
        <v>1642</v>
      </c>
      <c r="K228" s="86"/>
      <c r="L228" s="86"/>
      <c r="M228" s="86"/>
      <c r="N228" s="86"/>
      <c r="O228" s="86"/>
      <c r="P228" s="98">
        <v>10407</v>
      </c>
      <c r="Q228" s="108">
        <v>12</v>
      </c>
      <c r="R228" s="89"/>
      <c r="S228" s="89"/>
      <c r="T228" s="89"/>
      <c r="U228" s="98">
        <v>10000</v>
      </c>
      <c r="V228" s="66"/>
      <c r="W228" s="45"/>
      <c r="X228" s="14"/>
      <c r="Y228" s="13"/>
      <c r="Z228" s="135" t="s">
        <v>2124</v>
      </c>
      <c r="AB228" s="24" t="str">
        <f>VLOOKUP($A228,電子入札登録状況!$A$2:$G$501,6,FALSE)</f>
        <v>○</v>
      </c>
      <c r="AC228" s="24">
        <f>VLOOKUP($A228,電子入札登録状況!$A$2:$G$501,7,FALSE)</f>
        <v>658</v>
      </c>
    </row>
    <row r="229" spans="1:29" ht="18" customHeight="1">
      <c r="A229" s="36" t="s">
        <v>3642</v>
      </c>
      <c r="B229" s="45">
        <v>205</v>
      </c>
      <c r="C229" s="54" t="s">
        <v>1883</v>
      </c>
      <c r="D229" s="66" t="s">
        <v>4172</v>
      </c>
      <c r="E229" s="45" t="s">
        <v>4059</v>
      </c>
      <c r="F229" s="54" t="s">
        <v>2730</v>
      </c>
      <c r="G229" s="13" t="s">
        <v>3679</v>
      </c>
      <c r="H229" s="13" t="s">
        <v>4618</v>
      </c>
      <c r="I229" s="13" t="s">
        <v>4965</v>
      </c>
      <c r="J229" s="74" t="s">
        <v>1980</v>
      </c>
      <c r="K229" s="86"/>
      <c r="L229" s="86"/>
      <c r="M229" s="86"/>
      <c r="N229" s="86"/>
      <c r="O229" s="86"/>
      <c r="P229" s="98">
        <v>6017</v>
      </c>
      <c r="Q229" s="108">
        <v>12</v>
      </c>
      <c r="R229" s="89"/>
      <c r="S229" s="89"/>
      <c r="T229" s="89"/>
      <c r="U229" s="98">
        <v>10000</v>
      </c>
      <c r="V229" s="66"/>
      <c r="W229" s="45"/>
      <c r="X229" s="14"/>
      <c r="Y229" s="13"/>
      <c r="Z229" s="135" t="s">
        <v>2124</v>
      </c>
      <c r="AB229" s="24" t="str">
        <f>VLOOKUP($A229,電子入札登録状況!$A$2:$G$501,6,FALSE)</f>
        <v>○</v>
      </c>
      <c r="AC229" s="24">
        <f>VLOOKUP($A229,電子入札登録状況!$A$2:$G$501,7,FALSE)</f>
        <v>658</v>
      </c>
    </row>
    <row r="230" spans="1:29" ht="18" customHeight="1">
      <c r="A230" s="36" t="s">
        <v>3642</v>
      </c>
      <c r="B230" s="45">
        <v>205</v>
      </c>
      <c r="C230" s="54" t="s">
        <v>1883</v>
      </c>
      <c r="D230" s="66" t="s">
        <v>4172</v>
      </c>
      <c r="E230" s="45" t="s">
        <v>4059</v>
      </c>
      <c r="F230" s="54" t="s">
        <v>2730</v>
      </c>
      <c r="G230" s="13" t="s">
        <v>3679</v>
      </c>
      <c r="H230" s="13" t="s">
        <v>4618</v>
      </c>
      <c r="I230" s="13" t="s">
        <v>4965</v>
      </c>
      <c r="J230" s="74" t="s">
        <v>558</v>
      </c>
      <c r="K230" s="86"/>
      <c r="L230" s="86"/>
      <c r="M230" s="86"/>
      <c r="N230" s="86"/>
      <c r="O230" s="86"/>
      <c r="P230" s="98">
        <v>6238</v>
      </c>
      <c r="Q230" s="108">
        <v>12</v>
      </c>
      <c r="R230" s="89"/>
      <c r="S230" s="89"/>
      <c r="T230" s="89"/>
      <c r="U230" s="98">
        <v>10000</v>
      </c>
      <c r="V230" s="66"/>
      <c r="W230" s="45"/>
      <c r="X230" s="14"/>
      <c r="Y230" s="13"/>
      <c r="Z230" s="135" t="s">
        <v>2124</v>
      </c>
      <c r="AB230" s="24" t="str">
        <f>VLOOKUP($A230,電子入札登録状況!$A$2:$G$501,6,FALSE)</f>
        <v>○</v>
      </c>
      <c r="AC230" s="24">
        <f>VLOOKUP($A230,電子入札登録状況!$A$2:$G$501,7,FALSE)</f>
        <v>658</v>
      </c>
    </row>
    <row r="231" spans="1:29" ht="18" customHeight="1">
      <c r="A231" s="36" t="s">
        <v>713</v>
      </c>
      <c r="B231" s="45">
        <v>208</v>
      </c>
      <c r="C231" s="54" t="s">
        <v>3135</v>
      </c>
      <c r="D231" s="66" t="s">
        <v>4172</v>
      </c>
      <c r="E231" s="45" t="s">
        <v>4376</v>
      </c>
      <c r="F231" s="54" t="s">
        <v>1774</v>
      </c>
      <c r="G231" s="13" t="s">
        <v>3679</v>
      </c>
      <c r="H231" s="13" t="s">
        <v>4759</v>
      </c>
      <c r="I231" s="13" t="s">
        <v>4989</v>
      </c>
      <c r="J231" s="74" t="s">
        <v>1767</v>
      </c>
      <c r="K231" s="86"/>
      <c r="L231" s="86"/>
      <c r="M231" s="86"/>
      <c r="N231" s="86"/>
      <c r="O231" s="86"/>
      <c r="P231" s="98">
        <v>54325</v>
      </c>
      <c r="Q231" s="108">
        <v>10</v>
      </c>
      <c r="R231" s="89"/>
      <c r="S231" s="89"/>
      <c r="T231" s="89"/>
      <c r="U231" s="98">
        <v>10000</v>
      </c>
      <c r="V231" s="66"/>
      <c r="W231" s="45"/>
      <c r="X231" s="14"/>
      <c r="Y231" s="13"/>
      <c r="Z231" s="135" t="s">
        <v>5473</v>
      </c>
      <c r="AB231" s="24" t="e">
        <f>VLOOKUP($A231,電子入札登録状況!$A$2:$G$501,6,FALSE)</f>
        <v>#N/A</v>
      </c>
      <c r="AC231" s="24" t="e">
        <f>VLOOKUP($A231,電子入札登録状況!$A$2:$G$501,7,FALSE)</f>
        <v>#N/A</v>
      </c>
    </row>
    <row r="232" spans="1:29" ht="18" customHeight="1">
      <c r="A232" s="36" t="s">
        <v>713</v>
      </c>
      <c r="B232" s="45">
        <v>208</v>
      </c>
      <c r="C232" s="54" t="s">
        <v>3135</v>
      </c>
      <c r="D232" s="66" t="s">
        <v>4172</v>
      </c>
      <c r="E232" s="45" t="s">
        <v>4376</v>
      </c>
      <c r="F232" s="54" t="s">
        <v>1774</v>
      </c>
      <c r="G232" s="13" t="s">
        <v>3679</v>
      </c>
      <c r="H232" s="13" t="s">
        <v>4759</v>
      </c>
      <c r="I232" s="13" t="s">
        <v>4989</v>
      </c>
      <c r="J232" s="74" t="s">
        <v>1642</v>
      </c>
      <c r="K232" s="86"/>
      <c r="L232" s="86"/>
      <c r="M232" s="86"/>
      <c r="N232" s="86"/>
      <c r="O232" s="86"/>
      <c r="P232" s="98">
        <v>46640</v>
      </c>
      <c r="Q232" s="108">
        <v>10</v>
      </c>
      <c r="R232" s="89"/>
      <c r="S232" s="89"/>
      <c r="T232" s="89"/>
      <c r="U232" s="98">
        <v>10000</v>
      </c>
      <c r="V232" s="66"/>
      <c r="W232" s="45"/>
      <c r="X232" s="14"/>
      <c r="Y232" s="13"/>
      <c r="Z232" s="135" t="s">
        <v>5473</v>
      </c>
      <c r="AB232" s="24" t="e">
        <f>VLOOKUP($A232,電子入札登録状況!$A$2:$G$501,6,FALSE)</f>
        <v>#N/A</v>
      </c>
      <c r="AC232" s="24" t="e">
        <f>VLOOKUP($A232,電子入札登録状況!$A$2:$G$501,7,FALSE)</f>
        <v>#N/A</v>
      </c>
    </row>
    <row r="233" spans="1:29" ht="18" customHeight="1">
      <c r="A233" s="36" t="s">
        <v>3758</v>
      </c>
      <c r="B233" s="45">
        <v>210</v>
      </c>
      <c r="C233" s="54" t="s">
        <v>1471</v>
      </c>
      <c r="D233" s="66" t="s">
        <v>4172</v>
      </c>
      <c r="E233" s="45" t="s">
        <v>5899</v>
      </c>
      <c r="F233" s="54" t="s">
        <v>483</v>
      </c>
      <c r="G233" s="13" t="s">
        <v>3679</v>
      </c>
      <c r="H233" s="13" t="s">
        <v>919</v>
      </c>
      <c r="I233" s="13" t="s">
        <v>5168</v>
      </c>
      <c r="J233" s="74" t="s">
        <v>2872</v>
      </c>
      <c r="K233" s="86"/>
      <c r="L233" s="86"/>
      <c r="M233" s="86"/>
      <c r="N233" s="86"/>
      <c r="O233" s="86"/>
      <c r="P233" s="98">
        <v>57252</v>
      </c>
      <c r="Q233" s="108">
        <v>5</v>
      </c>
      <c r="R233" s="89"/>
      <c r="S233" s="89"/>
      <c r="T233" s="89"/>
      <c r="U233" s="98">
        <v>10000</v>
      </c>
      <c r="V233" s="66"/>
      <c r="W233" s="45"/>
      <c r="X233" s="14"/>
      <c r="Y233" s="13"/>
      <c r="Z233" s="135" t="s">
        <v>286</v>
      </c>
      <c r="AB233" s="24" t="e">
        <f>VLOOKUP($A233,電子入札登録状況!$A$2:$G$501,6,FALSE)</f>
        <v>#N/A</v>
      </c>
      <c r="AC233" s="24" t="e">
        <f>VLOOKUP($A233,電子入札登録状況!$A$2:$G$501,7,FALSE)</f>
        <v>#N/A</v>
      </c>
    </row>
    <row r="234" spans="1:29" ht="18" customHeight="1">
      <c r="A234" s="36" t="s">
        <v>840</v>
      </c>
      <c r="B234" s="45">
        <v>214</v>
      </c>
      <c r="C234" s="54" t="s">
        <v>2662</v>
      </c>
      <c r="D234" s="66" t="s">
        <v>4172</v>
      </c>
      <c r="E234" s="45" t="s">
        <v>4514</v>
      </c>
      <c r="F234" s="54" t="s">
        <v>128</v>
      </c>
      <c r="G234" s="13" t="s">
        <v>3679</v>
      </c>
      <c r="H234" s="13" t="s">
        <v>912</v>
      </c>
      <c r="I234" s="13" t="s">
        <v>2777</v>
      </c>
      <c r="J234" s="74" t="s">
        <v>1767</v>
      </c>
      <c r="K234" s="86"/>
      <c r="L234" s="86"/>
      <c r="M234" s="86"/>
      <c r="N234" s="86"/>
      <c r="O234" s="86"/>
      <c r="P234" s="98">
        <v>113825</v>
      </c>
      <c r="Q234" s="108">
        <v>26</v>
      </c>
      <c r="R234" s="89"/>
      <c r="S234" s="89"/>
      <c r="T234" s="89"/>
      <c r="U234" s="98">
        <v>50000</v>
      </c>
      <c r="V234" s="66"/>
      <c r="W234" s="45"/>
      <c r="X234" s="14"/>
      <c r="Y234" s="13"/>
      <c r="Z234" s="135" t="s">
        <v>5531</v>
      </c>
      <c r="AB234" s="24" t="str">
        <f>VLOOKUP($A234,電子入札登録状況!$A$2:$G$501,6,FALSE)</f>
        <v>○</v>
      </c>
      <c r="AC234" s="24">
        <f>VLOOKUP($A234,電子入札登録状況!$A$2:$G$501,7,FALSE)</f>
        <v>89</v>
      </c>
    </row>
    <row r="235" spans="1:29" ht="18" customHeight="1">
      <c r="A235" s="36" t="s">
        <v>840</v>
      </c>
      <c r="B235" s="45">
        <v>214</v>
      </c>
      <c r="C235" s="54" t="s">
        <v>2662</v>
      </c>
      <c r="D235" s="66" t="s">
        <v>4172</v>
      </c>
      <c r="E235" s="45" t="s">
        <v>4514</v>
      </c>
      <c r="F235" s="54" t="s">
        <v>128</v>
      </c>
      <c r="G235" s="13" t="s">
        <v>3679</v>
      </c>
      <c r="H235" s="13" t="s">
        <v>912</v>
      </c>
      <c r="I235" s="13" t="s">
        <v>2777</v>
      </c>
      <c r="J235" s="74" t="s">
        <v>1642</v>
      </c>
      <c r="K235" s="86"/>
      <c r="L235" s="86"/>
      <c r="M235" s="86"/>
      <c r="N235" s="86"/>
      <c r="O235" s="86"/>
      <c r="P235" s="98">
        <v>266222</v>
      </c>
      <c r="Q235" s="108">
        <v>26</v>
      </c>
      <c r="R235" s="89"/>
      <c r="S235" s="89"/>
      <c r="T235" s="89"/>
      <c r="U235" s="98">
        <v>50000</v>
      </c>
      <c r="V235" s="66"/>
      <c r="W235" s="45"/>
      <c r="X235" s="14"/>
      <c r="Y235" s="13"/>
      <c r="Z235" s="135" t="s">
        <v>5531</v>
      </c>
      <c r="AB235" s="24" t="str">
        <f>VLOOKUP($A235,電子入札登録状況!$A$2:$G$501,6,FALSE)</f>
        <v>○</v>
      </c>
      <c r="AC235" s="24">
        <f>VLOOKUP($A235,電子入札登録状況!$A$2:$G$501,7,FALSE)</f>
        <v>89</v>
      </c>
    </row>
    <row r="236" spans="1:29" ht="18" customHeight="1">
      <c r="A236" s="36" t="s">
        <v>840</v>
      </c>
      <c r="B236" s="45">
        <v>214</v>
      </c>
      <c r="C236" s="54" t="s">
        <v>2662</v>
      </c>
      <c r="D236" s="66" t="s">
        <v>4172</v>
      </c>
      <c r="E236" s="45" t="s">
        <v>4514</v>
      </c>
      <c r="F236" s="54" t="s">
        <v>128</v>
      </c>
      <c r="G236" s="13" t="s">
        <v>3679</v>
      </c>
      <c r="H236" s="13" t="s">
        <v>912</v>
      </c>
      <c r="I236" s="13" t="s">
        <v>2777</v>
      </c>
      <c r="J236" s="74" t="s">
        <v>2872</v>
      </c>
      <c r="K236" s="86"/>
      <c r="L236" s="86"/>
      <c r="M236" s="86"/>
      <c r="N236" s="86"/>
      <c r="O236" s="86"/>
      <c r="P236" s="98">
        <v>965</v>
      </c>
      <c r="Q236" s="108">
        <v>26</v>
      </c>
      <c r="R236" s="89"/>
      <c r="S236" s="89"/>
      <c r="T236" s="89"/>
      <c r="U236" s="98">
        <v>50000</v>
      </c>
      <c r="V236" s="66"/>
      <c r="W236" s="45"/>
      <c r="X236" s="14"/>
      <c r="Y236" s="13"/>
      <c r="Z236" s="135" t="s">
        <v>5531</v>
      </c>
      <c r="AB236" s="24" t="str">
        <f>VLOOKUP($A236,電子入札登録状況!$A$2:$G$501,6,FALSE)</f>
        <v>○</v>
      </c>
      <c r="AC236" s="24">
        <f>VLOOKUP($A236,電子入札登録状況!$A$2:$G$501,7,FALSE)</f>
        <v>89</v>
      </c>
    </row>
    <row r="237" spans="1:29" ht="18" customHeight="1">
      <c r="A237" s="36" t="s">
        <v>840</v>
      </c>
      <c r="B237" s="45">
        <v>214</v>
      </c>
      <c r="C237" s="54" t="s">
        <v>2662</v>
      </c>
      <c r="D237" s="66" t="s">
        <v>4172</v>
      </c>
      <c r="E237" s="45" t="s">
        <v>4514</v>
      </c>
      <c r="F237" s="54" t="s">
        <v>128</v>
      </c>
      <c r="G237" s="13" t="s">
        <v>3679</v>
      </c>
      <c r="H237" s="13" t="s">
        <v>912</v>
      </c>
      <c r="I237" s="13" t="s">
        <v>2777</v>
      </c>
      <c r="J237" s="74" t="s">
        <v>1980</v>
      </c>
      <c r="K237" s="86"/>
      <c r="L237" s="86"/>
      <c r="M237" s="86"/>
      <c r="N237" s="86"/>
      <c r="O237" s="86"/>
      <c r="P237" s="98">
        <v>68103</v>
      </c>
      <c r="Q237" s="108">
        <v>26</v>
      </c>
      <c r="R237" s="89"/>
      <c r="S237" s="89"/>
      <c r="T237" s="89"/>
      <c r="U237" s="98">
        <v>50000</v>
      </c>
      <c r="V237" s="66"/>
      <c r="W237" s="45"/>
      <c r="X237" s="14"/>
      <c r="Y237" s="13"/>
      <c r="Z237" s="135" t="s">
        <v>5531</v>
      </c>
      <c r="AB237" s="24" t="str">
        <f>VLOOKUP($A237,電子入札登録状況!$A$2:$G$501,6,FALSE)</f>
        <v>○</v>
      </c>
      <c r="AC237" s="24">
        <f>VLOOKUP($A237,電子入札登録状況!$A$2:$G$501,7,FALSE)</f>
        <v>89</v>
      </c>
    </row>
    <row r="238" spans="1:29" ht="18" customHeight="1">
      <c r="A238" s="36" t="s">
        <v>840</v>
      </c>
      <c r="B238" s="45">
        <v>214</v>
      </c>
      <c r="C238" s="54" t="s">
        <v>2662</v>
      </c>
      <c r="D238" s="66" t="s">
        <v>4172</v>
      </c>
      <c r="E238" s="45" t="s">
        <v>4514</v>
      </c>
      <c r="F238" s="54" t="s">
        <v>128</v>
      </c>
      <c r="G238" s="13" t="s">
        <v>3679</v>
      </c>
      <c r="H238" s="13" t="s">
        <v>912</v>
      </c>
      <c r="I238" s="13" t="s">
        <v>2777</v>
      </c>
      <c r="J238" s="74" t="s">
        <v>558</v>
      </c>
      <c r="K238" s="86"/>
      <c r="L238" s="86"/>
      <c r="M238" s="86"/>
      <c r="N238" s="86"/>
      <c r="O238" s="86"/>
      <c r="P238" s="98">
        <v>21845</v>
      </c>
      <c r="Q238" s="108">
        <v>26</v>
      </c>
      <c r="R238" s="89"/>
      <c r="S238" s="89"/>
      <c r="T238" s="89"/>
      <c r="U238" s="98">
        <v>50000</v>
      </c>
      <c r="V238" s="66"/>
      <c r="W238" s="45"/>
      <c r="X238" s="14"/>
      <c r="Y238" s="13"/>
      <c r="Z238" s="135" t="s">
        <v>5531</v>
      </c>
      <c r="AB238" s="24" t="str">
        <f>VLOOKUP($A238,電子入札登録状況!$A$2:$G$501,6,FALSE)</f>
        <v>○</v>
      </c>
      <c r="AC238" s="24">
        <f>VLOOKUP($A238,電子入札登録状況!$A$2:$G$501,7,FALSE)</f>
        <v>89</v>
      </c>
    </row>
    <row r="239" spans="1:29" ht="18" customHeight="1">
      <c r="A239" s="36" t="s">
        <v>3030</v>
      </c>
      <c r="B239" s="45">
        <v>219</v>
      </c>
      <c r="C239" s="54" t="s">
        <v>4075</v>
      </c>
      <c r="D239" s="66" t="s">
        <v>4172</v>
      </c>
      <c r="E239" s="45" t="s">
        <v>1865</v>
      </c>
      <c r="F239" s="54" t="s">
        <v>4328</v>
      </c>
      <c r="G239" s="13" t="s">
        <v>3679</v>
      </c>
      <c r="H239" s="13" t="s">
        <v>1473</v>
      </c>
      <c r="I239" s="13" t="s">
        <v>2283</v>
      </c>
      <c r="J239" s="74" t="s">
        <v>2872</v>
      </c>
      <c r="K239" s="86"/>
      <c r="L239" s="86"/>
      <c r="M239" s="86"/>
      <c r="N239" s="86"/>
      <c r="O239" s="86"/>
      <c r="P239" s="98">
        <v>4695</v>
      </c>
      <c r="Q239" s="108">
        <v>1</v>
      </c>
      <c r="R239" s="89"/>
      <c r="S239" s="89"/>
      <c r="T239" s="89"/>
      <c r="U239" s="98">
        <v>10000</v>
      </c>
      <c r="V239" s="66"/>
      <c r="W239" s="45"/>
      <c r="X239" s="14"/>
      <c r="Y239" s="13"/>
      <c r="Z239" s="135" t="s">
        <v>2626</v>
      </c>
      <c r="AB239" s="24" t="str">
        <f>VLOOKUP($A239,電子入札登録状況!$A$2:$G$501,6,FALSE)</f>
        <v>○</v>
      </c>
      <c r="AC239" s="24">
        <f>VLOOKUP($A239,電子入札登録状況!$A$2:$G$501,7,FALSE)</f>
        <v>741</v>
      </c>
    </row>
    <row r="240" spans="1:29" ht="18" customHeight="1">
      <c r="A240" s="36" t="s">
        <v>43</v>
      </c>
      <c r="B240" s="45">
        <v>220</v>
      </c>
      <c r="C240" s="54" t="s">
        <v>3452</v>
      </c>
      <c r="D240" s="66" t="s">
        <v>4172</v>
      </c>
      <c r="E240" s="45" t="s">
        <v>5998</v>
      </c>
      <c r="F240" s="54" t="s">
        <v>4299</v>
      </c>
      <c r="G240" s="13" t="s">
        <v>3679</v>
      </c>
      <c r="H240" s="13" t="s">
        <v>449</v>
      </c>
      <c r="I240" s="13" t="s">
        <v>5165</v>
      </c>
      <c r="J240" s="74" t="s">
        <v>2872</v>
      </c>
      <c r="K240" s="86"/>
      <c r="L240" s="86"/>
      <c r="M240" s="86"/>
      <c r="N240" s="86"/>
      <c r="O240" s="86"/>
      <c r="P240" s="98">
        <v>275028</v>
      </c>
      <c r="Q240" s="108">
        <v>16</v>
      </c>
      <c r="R240" s="89"/>
      <c r="S240" s="89"/>
      <c r="T240" s="89"/>
      <c r="U240" s="98">
        <v>10000</v>
      </c>
      <c r="V240" s="66"/>
      <c r="W240" s="45"/>
      <c r="X240" s="14"/>
      <c r="Y240" s="13"/>
      <c r="Z240" s="135" t="s">
        <v>4969</v>
      </c>
      <c r="AB240" s="24" t="str">
        <f>VLOOKUP($A240,電子入札登録状況!$A$2:$G$501,6,FALSE)</f>
        <v>○</v>
      </c>
      <c r="AC240" s="24">
        <f>VLOOKUP($A240,電子入札登録状況!$A$2:$G$501,7,FALSE)</f>
        <v>470</v>
      </c>
    </row>
    <row r="241" spans="1:29" ht="18" customHeight="1">
      <c r="A241" s="36" t="s">
        <v>729</v>
      </c>
      <c r="B241" s="45">
        <v>227</v>
      </c>
      <c r="C241" s="54" t="s">
        <v>2900</v>
      </c>
      <c r="D241" s="66" t="s">
        <v>4172</v>
      </c>
      <c r="E241" s="45" t="s">
        <v>2579</v>
      </c>
      <c r="F241" s="54" t="s">
        <v>4664</v>
      </c>
      <c r="G241" s="13" t="s">
        <v>3679</v>
      </c>
      <c r="H241" s="13" t="s">
        <v>3520</v>
      </c>
      <c r="I241" s="13" t="s">
        <v>2806</v>
      </c>
      <c r="J241" s="74" t="s">
        <v>2872</v>
      </c>
      <c r="K241" s="86"/>
      <c r="L241" s="86"/>
      <c r="M241" s="86"/>
      <c r="N241" s="86"/>
      <c r="O241" s="86"/>
      <c r="P241" s="98">
        <v>181528</v>
      </c>
      <c r="Q241" s="108">
        <v>9</v>
      </c>
      <c r="R241" s="89"/>
      <c r="S241" s="89"/>
      <c r="T241" s="89"/>
      <c r="U241" s="98">
        <v>10000</v>
      </c>
      <c r="V241" s="66"/>
      <c r="W241" s="45"/>
      <c r="X241" s="14"/>
      <c r="Y241" s="13"/>
      <c r="Z241" s="135" t="s">
        <v>3209</v>
      </c>
      <c r="AB241" s="24" t="str">
        <f>VLOOKUP($A241,電子入札登録状況!$A$2:$G$501,6,FALSE)</f>
        <v>○</v>
      </c>
      <c r="AC241" s="24">
        <f>VLOOKUP($A241,電子入札登録状況!$A$2:$G$501,7,FALSE)</f>
        <v>443</v>
      </c>
    </row>
    <row r="242" spans="1:29" ht="18" customHeight="1">
      <c r="A242" s="36" t="s">
        <v>2526</v>
      </c>
      <c r="B242" s="45">
        <v>229</v>
      </c>
      <c r="C242" s="54" t="s">
        <v>2508</v>
      </c>
      <c r="D242" s="66" t="s">
        <v>4262</v>
      </c>
      <c r="E242" s="45" t="s">
        <v>4009</v>
      </c>
      <c r="F242" s="54" t="s">
        <v>4684</v>
      </c>
      <c r="G242" s="13" t="s">
        <v>3679</v>
      </c>
      <c r="H242" s="13" t="s">
        <v>3397</v>
      </c>
      <c r="I242" s="13" t="s">
        <v>1125</v>
      </c>
      <c r="J242" s="74" t="s">
        <v>558</v>
      </c>
      <c r="K242" s="86"/>
      <c r="L242" s="86"/>
      <c r="M242" s="86"/>
      <c r="N242" s="86"/>
      <c r="O242" s="86"/>
      <c r="P242" s="98">
        <v>30970</v>
      </c>
      <c r="Q242" s="108">
        <v>2</v>
      </c>
      <c r="R242" s="89"/>
      <c r="S242" s="89"/>
      <c r="T242" s="89"/>
      <c r="U242" s="98">
        <v>5000</v>
      </c>
      <c r="V242" s="66"/>
      <c r="W242" s="45"/>
      <c r="X242" s="14"/>
      <c r="Y242" s="13"/>
      <c r="Z242" s="135" t="s">
        <v>1730</v>
      </c>
      <c r="AB242" s="24" t="str">
        <f>VLOOKUP($A242,電子入札登録状況!$A$2:$G$501,6,FALSE)</f>
        <v>○</v>
      </c>
      <c r="AC242" s="24">
        <f>VLOOKUP($A242,電子入札登録状況!$A$2:$G$501,7,FALSE)</f>
        <v>214</v>
      </c>
    </row>
    <row r="243" spans="1:29" ht="18" customHeight="1">
      <c r="A243" s="36" t="s">
        <v>813</v>
      </c>
      <c r="B243" s="45">
        <v>235</v>
      </c>
      <c r="C243" s="54" t="s">
        <v>323</v>
      </c>
      <c r="D243" s="66" t="s">
        <v>4172</v>
      </c>
      <c r="E243" s="45" t="s">
        <v>4511</v>
      </c>
      <c r="F243" s="54" t="s">
        <v>257</v>
      </c>
      <c r="G243" s="13" t="s">
        <v>3679</v>
      </c>
      <c r="H243" s="13" t="s">
        <v>4854</v>
      </c>
      <c r="I243" s="13" t="s">
        <v>5163</v>
      </c>
      <c r="J243" s="74" t="s">
        <v>1980</v>
      </c>
      <c r="K243" s="86"/>
      <c r="L243" s="86"/>
      <c r="M243" s="86"/>
      <c r="N243" s="86"/>
      <c r="O243" s="86"/>
      <c r="P243" s="98">
        <v>87937</v>
      </c>
      <c r="Q243" s="108">
        <v>7</v>
      </c>
      <c r="R243" s="89"/>
      <c r="S243" s="89"/>
      <c r="T243" s="89"/>
      <c r="U243" s="98">
        <v>10000</v>
      </c>
      <c r="V243" s="66"/>
      <c r="W243" s="45"/>
      <c r="X243" s="14"/>
      <c r="Y243" s="13"/>
      <c r="Z243" s="135" t="s">
        <v>5530</v>
      </c>
      <c r="AB243" s="24" t="str">
        <f>VLOOKUP($A243,電子入札登録状況!$A$2:$G$501,6,FALSE)</f>
        <v>○</v>
      </c>
      <c r="AC243" s="24">
        <f>VLOOKUP($A243,電子入札登録状況!$A$2:$G$501,7,FALSE)</f>
        <v>425</v>
      </c>
    </row>
    <row r="244" spans="1:29" ht="18" customHeight="1">
      <c r="A244" s="36" t="s">
        <v>1</v>
      </c>
      <c r="B244" s="45">
        <v>241</v>
      </c>
      <c r="C244" s="54" t="s">
        <v>3182</v>
      </c>
      <c r="D244" s="66" t="s">
        <v>4172</v>
      </c>
      <c r="E244" s="45" t="s">
        <v>799</v>
      </c>
      <c r="F244" s="54" t="s">
        <v>1787</v>
      </c>
      <c r="G244" s="13" t="s">
        <v>3679</v>
      </c>
      <c r="H244" s="13" t="s">
        <v>4853</v>
      </c>
      <c r="I244" s="13" t="s">
        <v>5162</v>
      </c>
      <c r="J244" s="74" t="s">
        <v>1767</v>
      </c>
      <c r="K244" s="86"/>
      <c r="L244" s="86"/>
      <c r="M244" s="86"/>
      <c r="N244" s="86"/>
      <c r="O244" s="86"/>
      <c r="P244" s="98">
        <v>104585</v>
      </c>
      <c r="Q244" s="108">
        <v>18</v>
      </c>
      <c r="R244" s="89"/>
      <c r="S244" s="89"/>
      <c r="T244" s="89"/>
      <c r="U244" s="98">
        <v>20000</v>
      </c>
      <c r="V244" s="66"/>
      <c r="W244" s="45"/>
      <c r="X244" s="14"/>
      <c r="Y244" s="13"/>
      <c r="Z244" s="135" t="s">
        <v>668</v>
      </c>
      <c r="AB244" s="24" t="str">
        <f>VLOOKUP($A244,電子入札登録状況!$A$2:$G$501,6,FALSE)</f>
        <v>○</v>
      </c>
      <c r="AC244" s="24">
        <f>VLOOKUP($A244,電子入札登録状況!$A$2:$G$501,7,FALSE)</f>
        <v>654</v>
      </c>
    </row>
    <row r="245" spans="1:29" ht="18" customHeight="1">
      <c r="A245" s="36" t="s">
        <v>1</v>
      </c>
      <c r="B245" s="45">
        <v>241</v>
      </c>
      <c r="C245" s="54" t="s">
        <v>3182</v>
      </c>
      <c r="D245" s="66" t="s">
        <v>4172</v>
      </c>
      <c r="E245" s="45" t="s">
        <v>799</v>
      </c>
      <c r="F245" s="54" t="s">
        <v>1787</v>
      </c>
      <c r="G245" s="13" t="s">
        <v>3679</v>
      </c>
      <c r="H245" s="13" t="s">
        <v>4853</v>
      </c>
      <c r="I245" s="13" t="s">
        <v>5162</v>
      </c>
      <c r="J245" s="74" t="s">
        <v>1642</v>
      </c>
      <c r="K245" s="86"/>
      <c r="L245" s="86"/>
      <c r="M245" s="86"/>
      <c r="N245" s="86"/>
      <c r="O245" s="86"/>
      <c r="P245" s="98">
        <v>92937</v>
      </c>
      <c r="Q245" s="108">
        <v>18</v>
      </c>
      <c r="R245" s="89"/>
      <c r="S245" s="89"/>
      <c r="T245" s="89"/>
      <c r="U245" s="98">
        <v>20000</v>
      </c>
      <c r="V245" s="66"/>
      <c r="W245" s="45"/>
      <c r="X245" s="14"/>
      <c r="Y245" s="13"/>
      <c r="Z245" s="135" t="s">
        <v>668</v>
      </c>
      <c r="AB245" s="24" t="str">
        <f>VLOOKUP($A245,電子入札登録状況!$A$2:$G$501,6,FALSE)</f>
        <v>○</v>
      </c>
      <c r="AC245" s="24">
        <f>VLOOKUP($A245,電子入札登録状況!$A$2:$G$501,7,FALSE)</f>
        <v>654</v>
      </c>
    </row>
    <row r="246" spans="1:29" ht="18" customHeight="1">
      <c r="A246" s="36" t="s">
        <v>1</v>
      </c>
      <c r="B246" s="45">
        <v>241</v>
      </c>
      <c r="C246" s="54" t="s">
        <v>3182</v>
      </c>
      <c r="D246" s="66" t="s">
        <v>4172</v>
      </c>
      <c r="E246" s="45" t="s">
        <v>799</v>
      </c>
      <c r="F246" s="54" t="s">
        <v>1787</v>
      </c>
      <c r="G246" s="13" t="s">
        <v>3679</v>
      </c>
      <c r="H246" s="13" t="s">
        <v>4853</v>
      </c>
      <c r="I246" s="13" t="s">
        <v>5162</v>
      </c>
      <c r="J246" s="74" t="s">
        <v>1980</v>
      </c>
      <c r="K246" s="86"/>
      <c r="L246" s="86"/>
      <c r="M246" s="86"/>
      <c r="N246" s="86"/>
      <c r="O246" s="86"/>
      <c r="P246" s="98">
        <v>0</v>
      </c>
      <c r="Q246" s="108">
        <v>18</v>
      </c>
      <c r="R246" s="89"/>
      <c r="S246" s="89"/>
      <c r="T246" s="89"/>
      <c r="U246" s="98">
        <v>20000</v>
      </c>
      <c r="V246" s="66"/>
      <c r="W246" s="45"/>
      <c r="X246" s="14"/>
      <c r="Y246" s="13"/>
      <c r="Z246" s="135" t="s">
        <v>668</v>
      </c>
      <c r="AB246" s="24" t="str">
        <f>VLOOKUP($A246,電子入札登録状況!$A$2:$G$501,6,FALSE)</f>
        <v>○</v>
      </c>
      <c r="AC246" s="24">
        <f>VLOOKUP($A246,電子入札登録状況!$A$2:$G$501,7,FALSE)</f>
        <v>654</v>
      </c>
    </row>
    <row r="247" spans="1:29" ht="18" customHeight="1">
      <c r="A247" s="36" t="s">
        <v>1</v>
      </c>
      <c r="B247" s="45">
        <v>241</v>
      </c>
      <c r="C247" s="54" t="s">
        <v>3182</v>
      </c>
      <c r="D247" s="66" t="s">
        <v>4172</v>
      </c>
      <c r="E247" s="45" t="s">
        <v>799</v>
      </c>
      <c r="F247" s="54" t="s">
        <v>1787</v>
      </c>
      <c r="G247" s="13" t="s">
        <v>3679</v>
      </c>
      <c r="H247" s="13" t="s">
        <v>4853</v>
      </c>
      <c r="I247" s="13" t="s">
        <v>5162</v>
      </c>
      <c r="J247" s="74" t="s">
        <v>558</v>
      </c>
      <c r="K247" s="86"/>
      <c r="L247" s="86"/>
      <c r="M247" s="86"/>
      <c r="N247" s="86"/>
      <c r="O247" s="86"/>
      <c r="P247" s="98">
        <v>28950</v>
      </c>
      <c r="Q247" s="108">
        <v>18</v>
      </c>
      <c r="R247" s="89"/>
      <c r="S247" s="89"/>
      <c r="T247" s="89"/>
      <c r="U247" s="98">
        <v>20000</v>
      </c>
      <c r="V247" s="66"/>
      <c r="W247" s="45"/>
      <c r="X247" s="14"/>
      <c r="Y247" s="13"/>
      <c r="Z247" s="135" t="s">
        <v>668</v>
      </c>
      <c r="AB247" s="24" t="str">
        <f>VLOOKUP($A247,電子入札登録状況!$A$2:$G$501,6,FALSE)</f>
        <v>○</v>
      </c>
      <c r="AC247" s="24">
        <f>VLOOKUP($A247,電子入札登録状況!$A$2:$G$501,7,FALSE)</f>
        <v>654</v>
      </c>
    </row>
    <row r="248" spans="1:29" ht="18" customHeight="1">
      <c r="A248" s="36" t="s">
        <v>3936</v>
      </c>
      <c r="B248" s="45">
        <v>245</v>
      </c>
      <c r="C248" s="54" t="s">
        <v>4012</v>
      </c>
      <c r="D248" s="66" t="s">
        <v>4172</v>
      </c>
      <c r="E248" s="45" t="s">
        <v>4142</v>
      </c>
      <c r="F248" s="54" t="s">
        <v>3806</v>
      </c>
      <c r="G248" s="13" t="s">
        <v>3679</v>
      </c>
      <c r="H248" s="13" t="s">
        <v>4733</v>
      </c>
      <c r="I248" s="13" t="s">
        <v>679</v>
      </c>
      <c r="J248" s="74" t="s">
        <v>2872</v>
      </c>
      <c r="K248" s="86"/>
      <c r="L248" s="86"/>
      <c r="M248" s="86"/>
      <c r="N248" s="86"/>
      <c r="O248" s="86"/>
      <c r="P248" s="98">
        <v>21080</v>
      </c>
      <c r="Q248" s="108">
        <v>5</v>
      </c>
      <c r="R248" s="89"/>
      <c r="S248" s="89"/>
      <c r="T248" s="89"/>
      <c r="U248" s="98">
        <v>3000</v>
      </c>
      <c r="V248" s="66"/>
      <c r="W248" s="45"/>
      <c r="X248" s="14"/>
      <c r="Y248" s="13"/>
      <c r="Z248" s="135" t="s">
        <v>5444</v>
      </c>
      <c r="AB248" s="24" t="e">
        <f>VLOOKUP($A248,電子入札登録状況!$A$2:$G$501,6,FALSE)</f>
        <v>#N/A</v>
      </c>
      <c r="AC248" s="24" t="e">
        <f>VLOOKUP($A248,電子入札登録状況!$A$2:$G$501,7,FALSE)</f>
        <v>#N/A</v>
      </c>
    </row>
    <row r="249" spans="1:29" ht="18" customHeight="1">
      <c r="A249" s="36" t="s">
        <v>3048</v>
      </c>
      <c r="B249" s="45">
        <v>246</v>
      </c>
      <c r="C249" s="54" t="s">
        <v>3316</v>
      </c>
      <c r="D249" s="66" t="s">
        <v>4172</v>
      </c>
      <c r="E249" s="45" t="s">
        <v>4856</v>
      </c>
      <c r="F249" s="54" t="s">
        <v>1917</v>
      </c>
      <c r="G249" s="13" t="s">
        <v>3679</v>
      </c>
      <c r="H249" s="13" t="s">
        <v>4425</v>
      </c>
      <c r="I249" s="13" t="s">
        <v>5811</v>
      </c>
      <c r="J249" s="74" t="s">
        <v>1767</v>
      </c>
      <c r="K249" s="86"/>
      <c r="L249" s="86"/>
      <c r="M249" s="86"/>
      <c r="N249" s="86"/>
      <c r="O249" s="86"/>
      <c r="P249" s="98">
        <v>41533</v>
      </c>
      <c r="Q249" s="108">
        <v>9</v>
      </c>
      <c r="R249" s="89"/>
      <c r="S249" s="89"/>
      <c r="T249" s="89"/>
      <c r="U249" s="98">
        <v>10000</v>
      </c>
      <c r="V249" s="66"/>
      <c r="W249" s="45"/>
      <c r="X249" s="14"/>
      <c r="Y249" s="13"/>
      <c r="Z249" s="135" t="s">
        <v>5813</v>
      </c>
      <c r="AB249" s="24" t="str">
        <f>VLOOKUP($A249,電子入札登録状況!$A$2:$G$501,6,FALSE)</f>
        <v>○</v>
      </c>
      <c r="AC249" s="24">
        <f>VLOOKUP($A249,電子入札登録状況!$A$2:$G$501,7,FALSE)</f>
        <v>541</v>
      </c>
    </row>
    <row r="250" spans="1:29" ht="18" customHeight="1">
      <c r="A250" s="36" t="s">
        <v>3048</v>
      </c>
      <c r="B250" s="45">
        <v>246</v>
      </c>
      <c r="C250" s="54" t="s">
        <v>3316</v>
      </c>
      <c r="D250" s="66" t="s">
        <v>4172</v>
      </c>
      <c r="E250" s="45" t="s">
        <v>4856</v>
      </c>
      <c r="F250" s="54" t="s">
        <v>1917</v>
      </c>
      <c r="G250" s="13" t="s">
        <v>3679</v>
      </c>
      <c r="H250" s="13" t="s">
        <v>4425</v>
      </c>
      <c r="I250" s="13" t="s">
        <v>5811</v>
      </c>
      <c r="J250" s="74" t="s">
        <v>1642</v>
      </c>
      <c r="K250" s="86"/>
      <c r="L250" s="86"/>
      <c r="M250" s="86"/>
      <c r="N250" s="86"/>
      <c r="O250" s="86"/>
      <c r="P250" s="98">
        <v>129096</v>
      </c>
      <c r="Q250" s="108">
        <v>9</v>
      </c>
      <c r="R250" s="89"/>
      <c r="S250" s="89"/>
      <c r="T250" s="89"/>
      <c r="U250" s="98">
        <v>10000</v>
      </c>
      <c r="V250" s="66"/>
      <c r="W250" s="45"/>
      <c r="X250" s="14"/>
      <c r="Y250" s="13"/>
      <c r="Z250" s="135" t="s">
        <v>5813</v>
      </c>
      <c r="AB250" s="24" t="str">
        <f>VLOOKUP($A250,電子入札登録状況!$A$2:$G$501,6,FALSE)</f>
        <v>○</v>
      </c>
      <c r="AC250" s="24">
        <f>VLOOKUP($A250,電子入札登録状況!$A$2:$G$501,7,FALSE)</f>
        <v>541</v>
      </c>
    </row>
    <row r="251" spans="1:29" ht="18" customHeight="1">
      <c r="A251" s="36" t="s">
        <v>3048</v>
      </c>
      <c r="B251" s="45">
        <v>246</v>
      </c>
      <c r="C251" s="54" t="s">
        <v>3316</v>
      </c>
      <c r="D251" s="66" t="s">
        <v>4172</v>
      </c>
      <c r="E251" s="45" t="s">
        <v>4856</v>
      </c>
      <c r="F251" s="54" t="s">
        <v>1917</v>
      </c>
      <c r="G251" s="13" t="s">
        <v>3679</v>
      </c>
      <c r="H251" s="13" t="s">
        <v>4425</v>
      </c>
      <c r="I251" s="13" t="s">
        <v>5811</v>
      </c>
      <c r="J251" s="74" t="s">
        <v>1980</v>
      </c>
      <c r="K251" s="86"/>
      <c r="L251" s="86"/>
      <c r="M251" s="86"/>
      <c r="N251" s="86"/>
      <c r="O251" s="86"/>
      <c r="P251" s="98">
        <v>0</v>
      </c>
      <c r="Q251" s="108">
        <v>9</v>
      </c>
      <c r="R251" s="89"/>
      <c r="S251" s="89"/>
      <c r="T251" s="89"/>
      <c r="U251" s="98">
        <v>10000</v>
      </c>
      <c r="V251" s="66"/>
      <c r="W251" s="45"/>
      <c r="X251" s="14"/>
      <c r="Y251" s="13"/>
      <c r="Z251" s="135" t="s">
        <v>5813</v>
      </c>
      <c r="AB251" s="24" t="str">
        <f>VLOOKUP($A251,電子入札登録状況!$A$2:$G$501,6,FALSE)</f>
        <v>○</v>
      </c>
      <c r="AC251" s="24">
        <f>VLOOKUP($A251,電子入札登録状況!$A$2:$G$501,7,FALSE)</f>
        <v>541</v>
      </c>
    </row>
    <row r="252" spans="1:29" ht="18" customHeight="1">
      <c r="A252" s="36" t="s">
        <v>3048</v>
      </c>
      <c r="B252" s="45">
        <v>246</v>
      </c>
      <c r="C252" s="54" t="s">
        <v>3316</v>
      </c>
      <c r="D252" s="66" t="s">
        <v>4172</v>
      </c>
      <c r="E252" s="45" t="s">
        <v>4856</v>
      </c>
      <c r="F252" s="54" t="s">
        <v>1917</v>
      </c>
      <c r="G252" s="13" t="s">
        <v>3679</v>
      </c>
      <c r="H252" s="13" t="s">
        <v>4425</v>
      </c>
      <c r="I252" s="13" t="s">
        <v>5811</v>
      </c>
      <c r="J252" s="74" t="s">
        <v>558</v>
      </c>
      <c r="K252" s="86"/>
      <c r="L252" s="86"/>
      <c r="M252" s="86"/>
      <c r="N252" s="86"/>
      <c r="O252" s="86"/>
      <c r="P252" s="98">
        <v>2874</v>
      </c>
      <c r="Q252" s="108">
        <v>9</v>
      </c>
      <c r="R252" s="89"/>
      <c r="S252" s="89"/>
      <c r="T252" s="89"/>
      <c r="U252" s="98">
        <v>10000</v>
      </c>
      <c r="V252" s="66"/>
      <c r="W252" s="45"/>
      <c r="X252" s="14"/>
      <c r="Y252" s="13"/>
      <c r="Z252" s="135" t="s">
        <v>5813</v>
      </c>
      <c r="AB252" s="24" t="str">
        <f>VLOOKUP($A252,電子入札登録状況!$A$2:$G$501,6,FALSE)</f>
        <v>○</v>
      </c>
      <c r="AC252" s="24">
        <f>VLOOKUP($A252,電子入札登録状況!$A$2:$G$501,7,FALSE)</f>
        <v>541</v>
      </c>
    </row>
    <row r="253" spans="1:29" ht="18" customHeight="1">
      <c r="A253" s="36" t="s">
        <v>1934</v>
      </c>
      <c r="B253" s="45">
        <v>248</v>
      </c>
      <c r="C253" s="54" t="s">
        <v>4022</v>
      </c>
      <c r="D253" s="66" t="s">
        <v>4172</v>
      </c>
      <c r="E253" s="45" t="s">
        <v>5129</v>
      </c>
      <c r="F253" s="54" t="s">
        <v>2078</v>
      </c>
      <c r="G253" s="13" t="s">
        <v>3679</v>
      </c>
      <c r="H253" s="13" t="s">
        <v>4848</v>
      </c>
      <c r="I253" s="13" t="s">
        <v>202</v>
      </c>
      <c r="J253" s="74" t="s">
        <v>1767</v>
      </c>
      <c r="K253" s="86"/>
      <c r="L253" s="86"/>
      <c r="M253" s="86"/>
      <c r="N253" s="86"/>
      <c r="O253" s="86"/>
      <c r="P253" s="98">
        <v>43939</v>
      </c>
      <c r="Q253" s="108">
        <v>6</v>
      </c>
      <c r="R253" s="89"/>
      <c r="S253" s="89"/>
      <c r="T253" s="89"/>
      <c r="U253" s="98">
        <v>10000</v>
      </c>
      <c r="V253" s="66"/>
      <c r="W253" s="45"/>
      <c r="X253" s="14"/>
      <c r="Y253" s="13"/>
      <c r="Z253" s="135" t="s">
        <v>4240</v>
      </c>
      <c r="AB253" s="24" t="e">
        <f>VLOOKUP($A253,電子入札登録状況!$A$2:$G$501,6,FALSE)</f>
        <v>#N/A</v>
      </c>
      <c r="AC253" s="24" t="e">
        <f>VLOOKUP($A253,電子入札登録状況!$A$2:$G$501,7,FALSE)</f>
        <v>#N/A</v>
      </c>
    </row>
    <row r="254" spans="1:29" ht="18" customHeight="1">
      <c r="A254" s="36" t="s">
        <v>1934</v>
      </c>
      <c r="B254" s="45">
        <v>248</v>
      </c>
      <c r="C254" s="54" t="s">
        <v>4022</v>
      </c>
      <c r="D254" s="66" t="s">
        <v>4172</v>
      </c>
      <c r="E254" s="45" t="s">
        <v>5129</v>
      </c>
      <c r="F254" s="54" t="s">
        <v>2078</v>
      </c>
      <c r="G254" s="13" t="s">
        <v>3679</v>
      </c>
      <c r="H254" s="13" t="s">
        <v>4848</v>
      </c>
      <c r="I254" s="13" t="s">
        <v>202</v>
      </c>
      <c r="J254" s="74" t="s">
        <v>1642</v>
      </c>
      <c r="K254" s="86"/>
      <c r="L254" s="86"/>
      <c r="M254" s="86"/>
      <c r="N254" s="86"/>
      <c r="O254" s="86"/>
      <c r="P254" s="98">
        <v>48560</v>
      </c>
      <c r="Q254" s="108">
        <v>6</v>
      </c>
      <c r="R254" s="89"/>
      <c r="S254" s="89"/>
      <c r="T254" s="89"/>
      <c r="U254" s="98">
        <v>10000</v>
      </c>
      <c r="V254" s="66"/>
      <c r="W254" s="45"/>
      <c r="X254" s="14"/>
      <c r="Y254" s="13"/>
      <c r="Z254" s="135" t="s">
        <v>4240</v>
      </c>
      <c r="AB254" s="24" t="e">
        <f>VLOOKUP($A254,電子入札登録状況!$A$2:$G$501,6,FALSE)</f>
        <v>#N/A</v>
      </c>
      <c r="AC254" s="24" t="e">
        <f>VLOOKUP($A254,電子入札登録状況!$A$2:$G$501,7,FALSE)</f>
        <v>#N/A</v>
      </c>
    </row>
    <row r="255" spans="1:29" ht="18" customHeight="1">
      <c r="A255" s="36" t="s">
        <v>1934</v>
      </c>
      <c r="B255" s="45">
        <v>248</v>
      </c>
      <c r="C255" s="54" t="s">
        <v>4022</v>
      </c>
      <c r="D255" s="66" t="s">
        <v>4172</v>
      </c>
      <c r="E255" s="45" t="s">
        <v>5129</v>
      </c>
      <c r="F255" s="54" t="s">
        <v>2078</v>
      </c>
      <c r="G255" s="13" t="s">
        <v>3679</v>
      </c>
      <c r="H255" s="13" t="s">
        <v>4848</v>
      </c>
      <c r="I255" s="13" t="s">
        <v>202</v>
      </c>
      <c r="J255" s="74" t="s">
        <v>1980</v>
      </c>
      <c r="K255" s="86"/>
      <c r="L255" s="86"/>
      <c r="M255" s="86"/>
      <c r="N255" s="86"/>
      <c r="O255" s="86"/>
      <c r="P255" s="98">
        <v>0</v>
      </c>
      <c r="Q255" s="108">
        <v>6</v>
      </c>
      <c r="R255" s="89"/>
      <c r="S255" s="89"/>
      <c r="T255" s="89"/>
      <c r="U255" s="98">
        <v>10000</v>
      </c>
      <c r="V255" s="66"/>
      <c r="W255" s="45"/>
      <c r="X255" s="14"/>
      <c r="Y255" s="13"/>
      <c r="Z255" s="135" t="s">
        <v>4240</v>
      </c>
      <c r="AB255" s="24" t="e">
        <f>VLOOKUP($A255,電子入札登録状況!$A$2:$G$501,6,FALSE)</f>
        <v>#N/A</v>
      </c>
      <c r="AC255" s="24" t="e">
        <f>VLOOKUP($A255,電子入札登録状況!$A$2:$G$501,7,FALSE)</f>
        <v>#N/A</v>
      </c>
    </row>
    <row r="256" spans="1:29" ht="18" customHeight="1">
      <c r="A256" s="36" t="s">
        <v>1934</v>
      </c>
      <c r="B256" s="45">
        <v>248</v>
      </c>
      <c r="C256" s="54" t="s">
        <v>4022</v>
      </c>
      <c r="D256" s="66" t="s">
        <v>4172</v>
      </c>
      <c r="E256" s="45" t="s">
        <v>5129</v>
      </c>
      <c r="F256" s="54" t="s">
        <v>2078</v>
      </c>
      <c r="G256" s="13" t="s">
        <v>3679</v>
      </c>
      <c r="H256" s="13" t="s">
        <v>4848</v>
      </c>
      <c r="I256" s="13" t="s">
        <v>202</v>
      </c>
      <c r="J256" s="74" t="s">
        <v>558</v>
      </c>
      <c r="K256" s="86"/>
      <c r="L256" s="86"/>
      <c r="M256" s="86"/>
      <c r="N256" s="86"/>
      <c r="O256" s="86"/>
      <c r="P256" s="98">
        <v>3740</v>
      </c>
      <c r="Q256" s="108">
        <v>6</v>
      </c>
      <c r="R256" s="89"/>
      <c r="S256" s="89"/>
      <c r="T256" s="89"/>
      <c r="U256" s="98">
        <v>10000</v>
      </c>
      <c r="V256" s="66"/>
      <c r="W256" s="45"/>
      <c r="X256" s="14"/>
      <c r="Y256" s="13"/>
      <c r="Z256" s="135" t="s">
        <v>4240</v>
      </c>
      <c r="AB256" s="24" t="e">
        <f>VLOOKUP($A256,電子入札登録状況!$A$2:$G$501,6,FALSE)</f>
        <v>#N/A</v>
      </c>
      <c r="AC256" s="24" t="e">
        <f>VLOOKUP($A256,電子入札登録状況!$A$2:$G$501,7,FALSE)</f>
        <v>#N/A</v>
      </c>
    </row>
    <row r="257" spans="1:29" ht="18" customHeight="1">
      <c r="A257" s="36" t="s">
        <v>2287</v>
      </c>
      <c r="B257" s="45">
        <v>254</v>
      </c>
      <c r="C257" s="54" t="s">
        <v>2500</v>
      </c>
      <c r="D257" s="66" t="s">
        <v>4172</v>
      </c>
      <c r="E257" s="45" t="s">
        <v>4357</v>
      </c>
      <c r="F257" s="54" t="s">
        <v>1564</v>
      </c>
      <c r="G257" s="13" t="s">
        <v>3679</v>
      </c>
      <c r="H257" s="13" t="s">
        <v>4847</v>
      </c>
      <c r="I257" s="13" t="s">
        <v>776</v>
      </c>
      <c r="J257" s="74" t="s">
        <v>1767</v>
      </c>
      <c r="K257" s="86"/>
      <c r="L257" s="86"/>
      <c r="M257" s="86"/>
      <c r="N257" s="86"/>
      <c r="O257" s="86"/>
      <c r="P257" s="98">
        <v>38183</v>
      </c>
      <c r="Q257" s="108">
        <v>7</v>
      </c>
      <c r="R257" s="89"/>
      <c r="S257" s="89"/>
      <c r="T257" s="89"/>
      <c r="U257" s="98">
        <v>10000</v>
      </c>
      <c r="V257" s="66"/>
      <c r="W257" s="45"/>
      <c r="X257" s="14"/>
      <c r="Y257" s="13"/>
      <c r="Z257" s="135" t="s">
        <v>2543</v>
      </c>
      <c r="AB257" s="24" t="e">
        <f>VLOOKUP($A257,電子入札登録状況!$A$2:$G$501,6,FALSE)</f>
        <v>#N/A</v>
      </c>
      <c r="AC257" s="24" t="e">
        <f>VLOOKUP($A257,電子入札登録状況!$A$2:$G$501,7,FALSE)</f>
        <v>#N/A</v>
      </c>
    </row>
    <row r="258" spans="1:29" ht="18" customHeight="1">
      <c r="A258" s="36" t="s">
        <v>2287</v>
      </c>
      <c r="B258" s="45">
        <v>254</v>
      </c>
      <c r="C258" s="54" t="s">
        <v>2500</v>
      </c>
      <c r="D258" s="66" t="s">
        <v>4172</v>
      </c>
      <c r="E258" s="45" t="s">
        <v>4357</v>
      </c>
      <c r="F258" s="54" t="s">
        <v>1564</v>
      </c>
      <c r="G258" s="13" t="s">
        <v>3679</v>
      </c>
      <c r="H258" s="13" t="s">
        <v>4847</v>
      </c>
      <c r="I258" s="13" t="s">
        <v>776</v>
      </c>
      <c r="J258" s="74" t="s">
        <v>1642</v>
      </c>
      <c r="K258" s="86"/>
      <c r="L258" s="86"/>
      <c r="M258" s="86"/>
      <c r="N258" s="86"/>
      <c r="O258" s="86"/>
      <c r="P258" s="98">
        <v>50196</v>
      </c>
      <c r="Q258" s="108">
        <v>7</v>
      </c>
      <c r="R258" s="89"/>
      <c r="S258" s="89"/>
      <c r="T258" s="89"/>
      <c r="U258" s="98">
        <v>10000</v>
      </c>
      <c r="V258" s="66"/>
      <c r="W258" s="45"/>
      <c r="X258" s="14"/>
      <c r="Y258" s="13"/>
      <c r="Z258" s="135" t="s">
        <v>2543</v>
      </c>
      <c r="AB258" s="24" t="e">
        <f>VLOOKUP($A258,電子入札登録状況!$A$2:$G$501,6,FALSE)</f>
        <v>#N/A</v>
      </c>
      <c r="AC258" s="24" t="e">
        <f>VLOOKUP($A258,電子入札登録状況!$A$2:$G$501,7,FALSE)</f>
        <v>#N/A</v>
      </c>
    </row>
    <row r="259" spans="1:29" ht="18" customHeight="1">
      <c r="A259" s="36" t="s">
        <v>2287</v>
      </c>
      <c r="B259" s="45">
        <v>254</v>
      </c>
      <c r="C259" s="54" t="s">
        <v>2500</v>
      </c>
      <c r="D259" s="66" t="s">
        <v>4172</v>
      </c>
      <c r="E259" s="45" t="s">
        <v>4357</v>
      </c>
      <c r="F259" s="54" t="s">
        <v>1564</v>
      </c>
      <c r="G259" s="13" t="s">
        <v>3679</v>
      </c>
      <c r="H259" s="13" t="s">
        <v>4847</v>
      </c>
      <c r="I259" s="13" t="s">
        <v>776</v>
      </c>
      <c r="J259" s="74" t="s">
        <v>1980</v>
      </c>
      <c r="K259" s="86"/>
      <c r="L259" s="86"/>
      <c r="M259" s="86"/>
      <c r="N259" s="86"/>
      <c r="O259" s="86"/>
      <c r="P259" s="98">
        <v>0</v>
      </c>
      <c r="Q259" s="108">
        <v>7</v>
      </c>
      <c r="R259" s="89"/>
      <c r="S259" s="89"/>
      <c r="T259" s="89"/>
      <c r="U259" s="98">
        <v>10000</v>
      </c>
      <c r="V259" s="66"/>
      <c r="W259" s="45"/>
      <c r="X259" s="14"/>
      <c r="Y259" s="13"/>
      <c r="Z259" s="135" t="s">
        <v>2543</v>
      </c>
      <c r="AB259" s="24" t="e">
        <f>VLOOKUP($A259,電子入札登録状況!$A$2:$G$501,6,FALSE)</f>
        <v>#N/A</v>
      </c>
      <c r="AC259" s="24" t="e">
        <f>VLOOKUP($A259,電子入札登録状況!$A$2:$G$501,7,FALSE)</f>
        <v>#N/A</v>
      </c>
    </row>
    <row r="260" spans="1:29" ht="18" customHeight="1">
      <c r="A260" s="36" t="s">
        <v>2287</v>
      </c>
      <c r="B260" s="45">
        <v>254</v>
      </c>
      <c r="C260" s="54" t="s">
        <v>2500</v>
      </c>
      <c r="D260" s="66" t="s">
        <v>4172</v>
      </c>
      <c r="E260" s="45" t="s">
        <v>4357</v>
      </c>
      <c r="F260" s="54" t="s">
        <v>1564</v>
      </c>
      <c r="G260" s="13" t="s">
        <v>3679</v>
      </c>
      <c r="H260" s="13" t="s">
        <v>4847</v>
      </c>
      <c r="I260" s="13" t="s">
        <v>776</v>
      </c>
      <c r="J260" s="74" t="s">
        <v>558</v>
      </c>
      <c r="K260" s="86"/>
      <c r="L260" s="86"/>
      <c r="M260" s="86"/>
      <c r="N260" s="86"/>
      <c r="O260" s="86"/>
      <c r="P260" s="98">
        <v>0</v>
      </c>
      <c r="Q260" s="108">
        <v>7</v>
      </c>
      <c r="R260" s="89"/>
      <c r="S260" s="89"/>
      <c r="T260" s="89"/>
      <c r="U260" s="98">
        <v>10000</v>
      </c>
      <c r="V260" s="66"/>
      <c r="W260" s="45"/>
      <c r="X260" s="14"/>
      <c r="Y260" s="13"/>
      <c r="Z260" s="135" t="s">
        <v>2543</v>
      </c>
      <c r="AB260" s="24" t="e">
        <f>VLOOKUP($A260,電子入札登録状況!$A$2:$G$501,6,FALSE)</f>
        <v>#N/A</v>
      </c>
      <c r="AC260" s="24" t="e">
        <f>VLOOKUP($A260,電子入札登録状況!$A$2:$G$501,7,FALSE)</f>
        <v>#N/A</v>
      </c>
    </row>
    <row r="261" spans="1:29" ht="18" customHeight="1">
      <c r="A261" s="36" t="s">
        <v>269</v>
      </c>
      <c r="B261" s="45">
        <v>255</v>
      </c>
      <c r="C261" s="54" t="s">
        <v>821</v>
      </c>
      <c r="D261" s="66" t="s">
        <v>4172</v>
      </c>
      <c r="E261" s="45" t="s">
        <v>1310</v>
      </c>
      <c r="F261" s="54" t="s">
        <v>4681</v>
      </c>
      <c r="G261" s="13" t="s">
        <v>3679</v>
      </c>
      <c r="H261" s="13" t="s">
        <v>1632</v>
      </c>
      <c r="I261" s="13" t="s">
        <v>1944</v>
      </c>
      <c r="J261" s="74" t="s">
        <v>1767</v>
      </c>
      <c r="K261" s="86"/>
      <c r="L261" s="86"/>
      <c r="M261" s="86"/>
      <c r="N261" s="86"/>
      <c r="O261" s="86"/>
      <c r="P261" s="98">
        <v>38979</v>
      </c>
      <c r="Q261" s="108">
        <v>4</v>
      </c>
      <c r="R261" s="89"/>
      <c r="S261" s="89"/>
      <c r="T261" s="89"/>
      <c r="U261" s="98">
        <v>5000</v>
      </c>
      <c r="V261" s="66"/>
      <c r="W261" s="45"/>
      <c r="X261" s="14"/>
      <c r="Y261" s="13"/>
      <c r="Z261" s="135" t="s">
        <v>3051</v>
      </c>
      <c r="AB261" s="24" t="e">
        <f>VLOOKUP($A261,電子入札登録状況!$A$2:$G$501,6,FALSE)</f>
        <v>#N/A</v>
      </c>
      <c r="AC261" s="24" t="e">
        <f>VLOOKUP($A261,電子入札登録状況!$A$2:$G$501,7,FALSE)</f>
        <v>#N/A</v>
      </c>
    </row>
    <row r="262" spans="1:29" ht="18" customHeight="1">
      <c r="A262" s="36" t="s">
        <v>269</v>
      </c>
      <c r="B262" s="45">
        <v>255</v>
      </c>
      <c r="C262" s="54" t="s">
        <v>821</v>
      </c>
      <c r="D262" s="66" t="s">
        <v>4172</v>
      </c>
      <c r="E262" s="45" t="s">
        <v>1310</v>
      </c>
      <c r="F262" s="54" t="s">
        <v>4681</v>
      </c>
      <c r="G262" s="13" t="s">
        <v>3679</v>
      </c>
      <c r="H262" s="13" t="s">
        <v>1632</v>
      </c>
      <c r="I262" s="13" t="s">
        <v>1944</v>
      </c>
      <c r="J262" s="74" t="s">
        <v>1642</v>
      </c>
      <c r="K262" s="86"/>
      <c r="L262" s="86"/>
      <c r="M262" s="86"/>
      <c r="N262" s="86"/>
      <c r="O262" s="86"/>
      <c r="P262" s="98">
        <v>4320</v>
      </c>
      <c r="Q262" s="108">
        <v>4</v>
      </c>
      <c r="R262" s="89"/>
      <c r="S262" s="89"/>
      <c r="T262" s="89"/>
      <c r="U262" s="98">
        <v>5000</v>
      </c>
      <c r="V262" s="66"/>
      <c r="W262" s="45"/>
      <c r="X262" s="14"/>
      <c r="Y262" s="13"/>
      <c r="Z262" s="135" t="s">
        <v>3051</v>
      </c>
      <c r="AB262" s="24" t="e">
        <f>VLOOKUP($A262,電子入札登録状況!$A$2:$G$501,6,FALSE)</f>
        <v>#N/A</v>
      </c>
      <c r="AC262" s="24" t="e">
        <f>VLOOKUP($A262,電子入札登録状況!$A$2:$G$501,7,FALSE)</f>
        <v>#N/A</v>
      </c>
    </row>
    <row r="263" spans="1:29" ht="18" customHeight="1">
      <c r="A263" s="36" t="s">
        <v>67</v>
      </c>
      <c r="B263" s="45">
        <v>260</v>
      </c>
      <c r="C263" s="54" t="s">
        <v>1928</v>
      </c>
      <c r="D263" s="66" t="s">
        <v>4172</v>
      </c>
      <c r="E263" s="45" t="s">
        <v>5662</v>
      </c>
      <c r="F263" s="54" t="s">
        <v>2865</v>
      </c>
      <c r="G263" s="13" t="s">
        <v>3679</v>
      </c>
      <c r="H263" s="13" t="s">
        <v>845</v>
      </c>
      <c r="I263" s="13" t="s">
        <v>881</v>
      </c>
      <c r="J263" s="74" t="s">
        <v>2872</v>
      </c>
      <c r="K263" s="86"/>
      <c r="L263" s="86"/>
      <c r="M263" s="86"/>
      <c r="N263" s="86"/>
      <c r="O263" s="86"/>
      <c r="P263" s="98">
        <v>71979</v>
      </c>
      <c r="Q263" s="108">
        <v>5</v>
      </c>
      <c r="R263" s="89"/>
      <c r="S263" s="89"/>
      <c r="T263" s="89"/>
      <c r="U263" s="98">
        <v>10000</v>
      </c>
      <c r="V263" s="66"/>
      <c r="W263" s="45"/>
      <c r="X263" s="14"/>
      <c r="Y263" s="13"/>
      <c r="Z263" s="135" t="s">
        <v>5768</v>
      </c>
      <c r="AB263" s="24" t="e">
        <f>VLOOKUP($A263,電子入札登録状況!$A$2:$G$501,6,FALSE)</f>
        <v>#N/A</v>
      </c>
      <c r="AC263" s="24" t="e">
        <f>VLOOKUP($A263,電子入札登録状況!$A$2:$G$501,7,FALSE)</f>
        <v>#N/A</v>
      </c>
    </row>
    <row r="264" spans="1:29" ht="18" customHeight="1">
      <c r="A264" s="36" t="s">
        <v>1236</v>
      </c>
      <c r="B264" s="45">
        <v>262</v>
      </c>
      <c r="C264" s="54" t="s">
        <v>343</v>
      </c>
      <c r="D264" s="66" t="s">
        <v>4172</v>
      </c>
      <c r="E264" s="45" t="s">
        <v>2885</v>
      </c>
      <c r="F264" s="54" t="s">
        <v>2457</v>
      </c>
      <c r="G264" s="13" t="s">
        <v>3679</v>
      </c>
      <c r="H264" s="13" t="s">
        <v>4846</v>
      </c>
      <c r="I264" s="13" t="s">
        <v>83</v>
      </c>
      <c r="J264" s="74" t="s">
        <v>558</v>
      </c>
      <c r="K264" s="86"/>
      <c r="L264" s="86"/>
      <c r="M264" s="86"/>
      <c r="N264" s="86"/>
      <c r="O264" s="86"/>
      <c r="P264" s="98">
        <v>39242</v>
      </c>
      <c r="Q264" s="108">
        <v>1</v>
      </c>
      <c r="R264" s="89"/>
      <c r="S264" s="89"/>
      <c r="T264" s="89"/>
      <c r="U264" s="98">
        <v>3000</v>
      </c>
      <c r="V264" s="66"/>
      <c r="W264" s="45"/>
      <c r="X264" s="14"/>
      <c r="Y264" s="13"/>
      <c r="Z264" s="135" t="s">
        <v>319</v>
      </c>
      <c r="AB264" s="24" t="str">
        <f>VLOOKUP($A264,電子入札登録状況!$A$2:$G$501,6,FALSE)</f>
        <v>○</v>
      </c>
      <c r="AC264" s="24">
        <f>VLOOKUP($A264,電子入札登録状況!$A$2:$G$501,7,FALSE)</f>
        <v>20</v>
      </c>
    </row>
    <row r="265" spans="1:29" ht="18" customHeight="1">
      <c r="A265" s="36" t="s">
        <v>3061</v>
      </c>
      <c r="B265" s="45">
        <v>269</v>
      </c>
      <c r="C265" s="54" t="s">
        <v>4182</v>
      </c>
      <c r="D265" s="66" t="s">
        <v>4172</v>
      </c>
      <c r="E265" s="45" t="s">
        <v>2655</v>
      </c>
      <c r="F265" s="54" t="s">
        <v>4324</v>
      </c>
      <c r="G265" s="13" t="s">
        <v>3679</v>
      </c>
      <c r="H265" s="13" t="s">
        <v>2618</v>
      </c>
      <c r="I265" s="13" t="s">
        <v>2178</v>
      </c>
      <c r="J265" s="74" t="s">
        <v>1767</v>
      </c>
      <c r="K265" s="86"/>
      <c r="L265" s="86"/>
      <c r="M265" s="86"/>
      <c r="N265" s="86"/>
      <c r="O265" s="86"/>
      <c r="P265" s="98">
        <v>0</v>
      </c>
      <c r="Q265" s="108">
        <v>8</v>
      </c>
      <c r="R265" s="89"/>
      <c r="S265" s="89"/>
      <c r="T265" s="89"/>
      <c r="U265" s="98">
        <v>15000</v>
      </c>
      <c r="V265" s="66"/>
      <c r="W265" s="45"/>
      <c r="X265" s="14"/>
      <c r="Y265" s="13"/>
      <c r="Z265" s="135" t="s">
        <v>3635</v>
      </c>
      <c r="AB265" s="24" t="e">
        <f>VLOOKUP($A265,電子入札登録状況!$A$2:$G$501,6,FALSE)</f>
        <v>#N/A</v>
      </c>
      <c r="AC265" s="24" t="e">
        <f>VLOOKUP($A265,電子入札登録状況!$A$2:$G$501,7,FALSE)</f>
        <v>#N/A</v>
      </c>
    </row>
    <row r="266" spans="1:29" ht="18" customHeight="1">
      <c r="A266" s="36" t="s">
        <v>3061</v>
      </c>
      <c r="B266" s="45">
        <v>269</v>
      </c>
      <c r="C266" s="54" t="s">
        <v>4182</v>
      </c>
      <c r="D266" s="66" t="s">
        <v>4172</v>
      </c>
      <c r="E266" s="45" t="s">
        <v>2655</v>
      </c>
      <c r="F266" s="54" t="s">
        <v>4324</v>
      </c>
      <c r="G266" s="13" t="s">
        <v>3679</v>
      </c>
      <c r="H266" s="13" t="s">
        <v>2618</v>
      </c>
      <c r="I266" s="13" t="s">
        <v>2178</v>
      </c>
      <c r="J266" s="74" t="s">
        <v>558</v>
      </c>
      <c r="K266" s="86"/>
      <c r="L266" s="86"/>
      <c r="M266" s="86"/>
      <c r="N266" s="86"/>
      <c r="O266" s="86"/>
      <c r="P266" s="98">
        <v>111190</v>
      </c>
      <c r="Q266" s="108">
        <v>8</v>
      </c>
      <c r="R266" s="89"/>
      <c r="S266" s="89"/>
      <c r="T266" s="89"/>
      <c r="U266" s="98">
        <v>15000</v>
      </c>
      <c r="V266" s="66"/>
      <c r="W266" s="45"/>
      <c r="X266" s="14"/>
      <c r="Y266" s="13"/>
      <c r="Z266" s="135" t="s">
        <v>3635</v>
      </c>
      <c r="AB266" s="24" t="e">
        <f>VLOOKUP($A266,電子入札登録状況!$A$2:$G$501,6,FALSE)</f>
        <v>#N/A</v>
      </c>
      <c r="AC266" s="24" t="e">
        <f>VLOOKUP($A266,電子入札登録状況!$A$2:$G$501,7,FALSE)</f>
        <v>#N/A</v>
      </c>
    </row>
    <row r="267" spans="1:29" ht="18" customHeight="1">
      <c r="A267" s="36" t="s">
        <v>401</v>
      </c>
      <c r="B267" s="45">
        <v>270</v>
      </c>
      <c r="C267" s="54" t="s">
        <v>3159</v>
      </c>
      <c r="D267" s="66" t="s">
        <v>3090</v>
      </c>
      <c r="E267" s="45" t="s">
        <v>2453</v>
      </c>
      <c r="F267" s="54" t="s">
        <v>4680</v>
      </c>
      <c r="G267" s="13" t="s">
        <v>3679</v>
      </c>
      <c r="H267" s="13" t="s">
        <v>2854</v>
      </c>
      <c r="I267" s="13" t="s">
        <v>5159</v>
      </c>
      <c r="J267" s="74" t="s">
        <v>558</v>
      </c>
      <c r="K267" s="86"/>
      <c r="L267" s="86"/>
      <c r="M267" s="86"/>
      <c r="N267" s="86"/>
      <c r="O267" s="86"/>
      <c r="P267" s="98">
        <v>0</v>
      </c>
      <c r="Q267" s="108">
        <v>2</v>
      </c>
      <c r="R267" s="89"/>
      <c r="S267" s="89"/>
      <c r="T267" s="89"/>
      <c r="U267" s="98">
        <v>0</v>
      </c>
      <c r="V267" s="66"/>
      <c r="W267" s="45"/>
      <c r="X267" s="14"/>
      <c r="Y267" s="13"/>
      <c r="Z267" s="135" t="s">
        <v>5442</v>
      </c>
      <c r="AB267" s="24" t="str">
        <f>VLOOKUP($A267,電子入札登録状況!$A$2:$G$501,6,FALSE)</f>
        <v>○</v>
      </c>
      <c r="AC267" s="24">
        <f>VLOOKUP($A267,電子入札登録状況!$A$2:$G$501,7,FALSE)</f>
        <v>189</v>
      </c>
    </row>
    <row r="268" spans="1:29" ht="18" customHeight="1">
      <c r="A268" s="36" t="s">
        <v>1122</v>
      </c>
      <c r="B268" s="45">
        <v>274</v>
      </c>
      <c r="C268" s="54" t="s">
        <v>1447</v>
      </c>
      <c r="D268" s="66" t="s">
        <v>4172</v>
      </c>
      <c r="E268" s="45" t="s">
        <v>3671</v>
      </c>
      <c r="F268" s="54" t="s">
        <v>2605</v>
      </c>
      <c r="G268" s="13" t="s">
        <v>3679</v>
      </c>
      <c r="H268" s="13" t="s">
        <v>3510</v>
      </c>
      <c r="I268" s="13" t="s">
        <v>5158</v>
      </c>
      <c r="J268" s="74" t="s">
        <v>558</v>
      </c>
      <c r="K268" s="86"/>
      <c r="L268" s="86"/>
      <c r="M268" s="86"/>
      <c r="N268" s="86"/>
      <c r="O268" s="86"/>
      <c r="P268" s="98">
        <v>27624</v>
      </c>
      <c r="Q268" s="108">
        <v>2</v>
      </c>
      <c r="R268" s="89"/>
      <c r="S268" s="89"/>
      <c r="T268" s="89"/>
      <c r="U268" s="98">
        <v>20000</v>
      </c>
      <c r="V268" s="66"/>
      <c r="W268" s="45"/>
      <c r="X268" s="14"/>
      <c r="Y268" s="13"/>
      <c r="Z268" s="135" t="s">
        <v>588</v>
      </c>
      <c r="AB268" s="24" t="str">
        <f>VLOOKUP($A268,電子入札登録状況!$A$2:$G$501,6,FALSE)</f>
        <v>○</v>
      </c>
      <c r="AC268" s="24">
        <f>VLOOKUP($A268,電子入札登録状況!$A$2:$G$501,7,FALSE)</f>
        <v>448</v>
      </c>
    </row>
    <row r="269" spans="1:29" ht="18" customHeight="1">
      <c r="A269" s="36" t="s">
        <v>2937</v>
      </c>
      <c r="B269" s="45">
        <v>279</v>
      </c>
      <c r="C269" s="54" t="s">
        <v>3063</v>
      </c>
      <c r="D269" s="66"/>
      <c r="E269" s="45" t="s">
        <v>4253</v>
      </c>
      <c r="F269" s="54" t="s">
        <v>4677</v>
      </c>
      <c r="G269" s="13" t="s">
        <v>3679</v>
      </c>
      <c r="H269" s="13" t="s">
        <v>968</v>
      </c>
      <c r="I269" s="13" t="s">
        <v>5157</v>
      </c>
      <c r="J269" s="74" t="s">
        <v>558</v>
      </c>
      <c r="K269" s="86"/>
      <c r="L269" s="86"/>
      <c r="M269" s="86"/>
      <c r="N269" s="86"/>
      <c r="O269" s="86"/>
      <c r="P269" s="98">
        <v>12995</v>
      </c>
      <c r="Q269" s="108">
        <v>1</v>
      </c>
      <c r="R269" s="89"/>
      <c r="S269" s="89"/>
      <c r="T269" s="89"/>
      <c r="U269" s="98">
        <v>0</v>
      </c>
      <c r="V269" s="66"/>
      <c r="W269" s="45"/>
      <c r="X269" s="14"/>
      <c r="Y269" s="13"/>
      <c r="Z269" s="135" t="s">
        <v>5529</v>
      </c>
      <c r="AB269" s="24" t="str">
        <f>VLOOKUP($A269,電子入札登録状況!$A$2:$G$501,6,FALSE)</f>
        <v>○</v>
      </c>
      <c r="AC269" s="24">
        <f>VLOOKUP($A269,電子入札登録状況!$A$2:$G$501,7,FALSE)</f>
        <v>739</v>
      </c>
    </row>
    <row r="270" spans="1:29" ht="18" customHeight="1">
      <c r="A270" s="36" t="s">
        <v>773</v>
      </c>
      <c r="B270" s="45">
        <v>280</v>
      </c>
      <c r="C270" s="54" t="s">
        <v>1789</v>
      </c>
      <c r="D270" s="66" t="s">
        <v>4172</v>
      </c>
      <c r="E270" s="45" t="s">
        <v>2135</v>
      </c>
      <c r="F270" s="54" t="s">
        <v>4668</v>
      </c>
      <c r="G270" s="13" t="s">
        <v>3679</v>
      </c>
      <c r="H270" s="13" t="s">
        <v>4842</v>
      </c>
      <c r="I270" s="13" t="s">
        <v>418</v>
      </c>
      <c r="J270" s="74" t="s">
        <v>558</v>
      </c>
      <c r="K270" s="86"/>
      <c r="L270" s="86"/>
      <c r="M270" s="86"/>
      <c r="N270" s="86"/>
      <c r="O270" s="86"/>
      <c r="P270" s="98">
        <v>22801</v>
      </c>
      <c r="Q270" s="108">
        <v>2</v>
      </c>
      <c r="R270" s="89"/>
      <c r="S270" s="89"/>
      <c r="T270" s="89"/>
      <c r="U270" s="98">
        <v>10000</v>
      </c>
      <c r="V270" s="66"/>
      <c r="W270" s="45"/>
      <c r="X270" s="14"/>
      <c r="Y270" s="13"/>
      <c r="Z270" s="135" t="s">
        <v>5435</v>
      </c>
      <c r="AB270" s="24" t="str">
        <f>VLOOKUP($A270,電子入札登録状況!$A$2:$G$501,6,FALSE)</f>
        <v>○</v>
      </c>
      <c r="AC270" s="24">
        <f>VLOOKUP($A270,電子入札登録状況!$A$2:$G$501,7,FALSE)</f>
        <v>184</v>
      </c>
    </row>
    <row r="271" spans="1:29" ht="18" customHeight="1">
      <c r="A271" s="36" t="s">
        <v>755</v>
      </c>
      <c r="B271" s="45">
        <v>282</v>
      </c>
      <c r="C271" s="54" t="s">
        <v>3065</v>
      </c>
      <c r="D271" s="66" t="s">
        <v>2277</v>
      </c>
      <c r="E271" s="45" t="s">
        <v>1530</v>
      </c>
      <c r="F271" s="54" t="s">
        <v>237</v>
      </c>
      <c r="G271" s="13" t="s">
        <v>3679</v>
      </c>
      <c r="H271" s="13" t="s">
        <v>3068</v>
      </c>
      <c r="I271" s="13" t="s">
        <v>5156</v>
      </c>
      <c r="J271" s="74" t="s">
        <v>558</v>
      </c>
      <c r="K271" s="86"/>
      <c r="L271" s="86"/>
      <c r="M271" s="86"/>
      <c r="N271" s="86"/>
      <c r="O271" s="86"/>
      <c r="P271" s="98">
        <v>14782</v>
      </c>
      <c r="Q271" s="108">
        <v>1</v>
      </c>
      <c r="R271" s="89"/>
      <c r="S271" s="89"/>
      <c r="T271" s="89"/>
      <c r="U271" s="98">
        <v>0</v>
      </c>
      <c r="V271" s="66"/>
      <c r="W271" s="45"/>
      <c r="X271" s="14"/>
      <c r="Y271" s="13"/>
      <c r="Z271" s="135" t="s">
        <v>565</v>
      </c>
      <c r="AB271" s="24" t="str">
        <f>VLOOKUP($A271,電子入札登録状況!$A$2:$G$501,6,FALSE)</f>
        <v>○</v>
      </c>
      <c r="AC271" s="24">
        <f>VLOOKUP($A271,電子入札登録状況!$A$2:$G$501,7,FALSE)</f>
        <v>526</v>
      </c>
    </row>
    <row r="272" spans="1:29" ht="18" customHeight="1">
      <c r="A272" s="36" t="s">
        <v>5623</v>
      </c>
      <c r="B272" s="45">
        <v>283</v>
      </c>
      <c r="C272" s="54" t="s">
        <v>3145</v>
      </c>
      <c r="D272" s="66" t="s">
        <v>4172</v>
      </c>
      <c r="E272" s="45" t="s">
        <v>1985</v>
      </c>
      <c r="F272" s="54" t="s">
        <v>5687</v>
      </c>
      <c r="G272" s="13" t="s">
        <v>3679</v>
      </c>
      <c r="H272" s="13" t="s">
        <v>966</v>
      </c>
      <c r="I272" s="13" t="s">
        <v>5270</v>
      </c>
      <c r="J272" s="74" t="s">
        <v>1767</v>
      </c>
      <c r="K272" s="86"/>
      <c r="L272" s="86"/>
      <c r="M272" s="86"/>
      <c r="N272" s="86"/>
      <c r="O272" s="86"/>
      <c r="P272" s="98">
        <v>26636</v>
      </c>
      <c r="Q272" s="108">
        <v>1</v>
      </c>
      <c r="R272" s="89"/>
      <c r="S272" s="89"/>
      <c r="T272" s="89"/>
      <c r="U272" s="98">
        <v>10000</v>
      </c>
      <c r="V272" s="66"/>
      <c r="W272" s="45"/>
      <c r="X272" s="14"/>
      <c r="Y272" s="13"/>
      <c r="Z272" s="135" t="s">
        <v>4046</v>
      </c>
      <c r="AB272" s="24" t="str">
        <f>VLOOKUP($A272,電子入札登録状況!$A$2:$G$501,6,FALSE)</f>
        <v>○</v>
      </c>
      <c r="AC272" s="24">
        <f>VLOOKUP($A272,電子入札登録状況!$A$2:$G$501,7,FALSE)</f>
        <v>817</v>
      </c>
    </row>
    <row r="273" spans="1:29" ht="18" customHeight="1">
      <c r="A273" s="36" t="s">
        <v>42</v>
      </c>
      <c r="B273" s="45">
        <v>287</v>
      </c>
      <c r="C273" s="54" t="s">
        <v>385</v>
      </c>
      <c r="D273" s="66" t="s">
        <v>4172</v>
      </c>
      <c r="E273" s="45" t="s">
        <v>939</v>
      </c>
      <c r="F273" s="54" t="s">
        <v>3622</v>
      </c>
      <c r="G273" s="13" t="s">
        <v>3679</v>
      </c>
      <c r="H273" s="13" t="s">
        <v>2398</v>
      </c>
      <c r="I273" s="13" t="s">
        <v>5155</v>
      </c>
      <c r="J273" s="74" t="s">
        <v>2872</v>
      </c>
      <c r="K273" s="86"/>
      <c r="L273" s="86"/>
      <c r="M273" s="86"/>
      <c r="N273" s="86"/>
      <c r="O273" s="86"/>
      <c r="P273" s="98">
        <v>71587</v>
      </c>
      <c r="Q273" s="108">
        <v>6</v>
      </c>
      <c r="R273" s="89"/>
      <c r="S273" s="89"/>
      <c r="T273" s="89"/>
      <c r="U273" s="98">
        <v>3000</v>
      </c>
      <c r="V273" s="66"/>
      <c r="W273" s="45"/>
      <c r="X273" s="14"/>
      <c r="Y273" s="13"/>
      <c r="Z273" s="135" t="s">
        <v>1479</v>
      </c>
      <c r="AB273" s="24" t="str">
        <f>VLOOKUP($A273,電子入札登録状況!$A$2:$G$501,6,FALSE)</f>
        <v>○</v>
      </c>
      <c r="AC273" s="24">
        <f>VLOOKUP($A273,電子入札登録状況!$A$2:$G$501,7,FALSE)</f>
        <v>190</v>
      </c>
    </row>
    <row r="274" spans="1:29" ht="18" customHeight="1">
      <c r="A274" s="36" t="s">
        <v>3076</v>
      </c>
      <c r="B274" s="45">
        <v>289</v>
      </c>
      <c r="C274" s="54" t="s">
        <v>3079</v>
      </c>
      <c r="D274" s="66" t="s">
        <v>2277</v>
      </c>
      <c r="E274" s="45" t="s">
        <v>2899</v>
      </c>
      <c r="F274" s="54" t="s">
        <v>2181</v>
      </c>
      <c r="G274" s="13" t="s">
        <v>3679</v>
      </c>
      <c r="H274" s="13" t="s">
        <v>4841</v>
      </c>
      <c r="I274" s="13" t="s">
        <v>4841</v>
      </c>
      <c r="J274" s="74" t="s">
        <v>2872</v>
      </c>
      <c r="K274" s="86"/>
      <c r="L274" s="86"/>
      <c r="M274" s="86"/>
      <c r="N274" s="86"/>
      <c r="O274" s="86"/>
      <c r="P274" s="98">
        <v>6467</v>
      </c>
      <c r="Q274" s="108">
        <v>1</v>
      </c>
      <c r="R274" s="89"/>
      <c r="S274" s="89"/>
      <c r="T274" s="89"/>
      <c r="U274" s="98">
        <v>0</v>
      </c>
      <c r="V274" s="66"/>
      <c r="W274" s="45"/>
      <c r="X274" s="14"/>
      <c r="Y274" s="13"/>
      <c r="Z274" s="135" t="s">
        <v>1807</v>
      </c>
      <c r="AB274" s="24" t="str">
        <f>VLOOKUP($A274,電子入札登録状況!$A$2:$G$501,6,FALSE)</f>
        <v>○</v>
      </c>
      <c r="AC274" s="24">
        <f>VLOOKUP($A274,電子入札登録状況!$A$2:$G$501,7,FALSE)</f>
        <v>449</v>
      </c>
    </row>
    <row r="275" spans="1:29" ht="18" customHeight="1">
      <c r="A275" s="36" t="s">
        <v>2028</v>
      </c>
      <c r="B275" s="45">
        <v>290</v>
      </c>
      <c r="C275" s="54" t="s">
        <v>4181</v>
      </c>
      <c r="D275" s="66" t="s">
        <v>4172</v>
      </c>
      <c r="E275" s="45" t="s">
        <v>446</v>
      </c>
      <c r="F275" s="54" t="s">
        <v>2642</v>
      </c>
      <c r="G275" s="13" t="s">
        <v>3679</v>
      </c>
      <c r="H275" s="13" t="s">
        <v>4839</v>
      </c>
      <c r="I275" s="13" t="s">
        <v>582</v>
      </c>
      <c r="J275" s="74" t="s">
        <v>1767</v>
      </c>
      <c r="K275" s="86"/>
      <c r="L275" s="86"/>
      <c r="M275" s="86"/>
      <c r="N275" s="86"/>
      <c r="O275" s="86"/>
      <c r="P275" s="98">
        <v>10000</v>
      </c>
      <c r="Q275" s="108">
        <v>1</v>
      </c>
      <c r="R275" s="89"/>
      <c r="S275" s="89"/>
      <c r="T275" s="89"/>
      <c r="U275" s="98">
        <v>3000</v>
      </c>
      <c r="V275" s="66"/>
      <c r="W275" s="45"/>
      <c r="X275" s="14"/>
      <c r="Y275" s="13"/>
      <c r="Z275" s="135" t="s">
        <v>5454</v>
      </c>
      <c r="AB275" s="24" t="e">
        <f>VLOOKUP($A275,電子入札登録状況!$A$2:$G$501,6,FALSE)</f>
        <v>#N/A</v>
      </c>
      <c r="AC275" s="24" t="e">
        <f>VLOOKUP($A275,電子入札登録状況!$A$2:$G$501,7,FALSE)</f>
        <v>#N/A</v>
      </c>
    </row>
    <row r="276" spans="1:29" ht="18" customHeight="1">
      <c r="A276" s="36" t="s">
        <v>2028</v>
      </c>
      <c r="B276" s="45">
        <v>290</v>
      </c>
      <c r="C276" s="54" t="s">
        <v>4181</v>
      </c>
      <c r="D276" s="66" t="s">
        <v>4172</v>
      </c>
      <c r="E276" s="45" t="s">
        <v>446</v>
      </c>
      <c r="F276" s="54" t="s">
        <v>2642</v>
      </c>
      <c r="G276" s="13" t="s">
        <v>3679</v>
      </c>
      <c r="H276" s="13" t="s">
        <v>4839</v>
      </c>
      <c r="I276" s="13" t="s">
        <v>582</v>
      </c>
      <c r="J276" s="74" t="s">
        <v>1642</v>
      </c>
      <c r="K276" s="86"/>
      <c r="L276" s="86"/>
      <c r="M276" s="86"/>
      <c r="N276" s="86"/>
      <c r="O276" s="86"/>
      <c r="P276" s="98">
        <v>2514</v>
      </c>
      <c r="Q276" s="108">
        <v>1</v>
      </c>
      <c r="R276" s="89"/>
      <c r="S276" s="89"/>
      <c r="T276" s="89"/>
      <c r="U276" s="98">
        <v>3000</v>
      </c>
      <c r="V276" s="66"/>
      <c r="W276" s="45"/>
      <c r="X276" s="14"/>
      <c r="Y276" s="13"/>
      <c r="Z276" s="135" t="s">
        <v>5454</v>
      </c>
      <c r="AB276" s="24" t="e">
        <f>VLOOKUP($A276,電子入札登録状況!$A$2:$G$501,6,FALSE)</f>
        <v>#N/A</v>
      </c>
      <c r="AC276" s="24" t="e">
        <f>VLOOKUP($A276,電子入札登録状況!$A$2:$G$501,7,FALSE)</f>
        <v>#N/A</v>
      </c>
    </row>
    <row r="277" spans="1:29" ht="18" customHeight="1">
      <c r="A277" s="36" t="s">
        <v>2028</v>
      </c>
      <c r="B277" s="45">
        <v>290</v>
      </c>
      <c r="C277" s="54" t="s">
        <v>4181</v>
      </c>
      <c r="D277" s="66" t="s">
        <v>4172</v>
      </c>
      <c r="E277" s="45" t="s">
        <v>446</v>
      </c>
      <c r="F277" s="54" t="s">
        <v>2642</v>
      </c>
      <c r="G277" s="13" t="s">
        <v>3679</v>
      </c>
      <c r="H277" s="13" t="s">
        <v>4839</v>
      </c>
      <c r="I277" s="13" t="s">
        <v>582</v>
      </c>
      <c r="J277" s="74" t="s">
        <v>1980</v>
      </c>
      <c r="K277" s="86"/>
      <c r="L277" s="86"/>
      <c r="M277" s="86"/>
      <c r="N277" s="86"/>
      <c r="O277" s="86"/>
      <c r="P277" s="98">
        <v>2000</v>
      </c>
      <c r="Q277" s="108">
        <v>1</v>
      </c>
      <c r="R277" s="89"/>
      <c r="S277" s="89"/>
      <c r="T277" s="89"/>
      <c r="U277" s="98">
        <v>3000</v>
      </c>
      <c r="V277" s="66"/>
      <c r="W277" s="45"/>
      <c r="X277" s="14"/>
      <c r="Y277" s="13"/>
      <c r="Z277" s="135" t="s">
        <v>5454</v>
      </c>
      <c r="AB277" s="24" t="e">
        <f>VLOOKUP($A277,電子入札登録状況!$A$2:$G$501,6,FALSE)</f>
        <v>#N/A</v>
      </c>
      <c r="AC277" s="24" t="e">
        <f>VLOOKUP($A277,電子入札登録状況!$A$2:$G$501,7,FALSE)</f>
        <v>#N/A</v>
      </c>
    </row>
    <row r="278" spans="1:29" ht="18" customHeight="1">
      <c r="A278" s="36" t="s">
        <v>3080</v>
      </c>
      <c r="B278" s="45">
        <v>291</v>
      </c>
      <c r="C278" s="54" t="s">
        <v>3299</v>
      </c>
      <c r="D278" s="66"/>
      <c r="E278" s="45" t="s">
        <v>1665</v>
      </c>
      <c r="F278" s="54" t="s">
        <v>6</v>
      </c>
      <c r="G278" s="13" t="s">
        <v>3679</v>
      </c>
      <c r="H278" s="13" t="s">
        <v>1598</v>
      </c>
      <c r="I278" s="13" t="s">
        <v>5154</v>
      </c>
      <c r="J278" s="74" t="s">
        <v>2872</v>
      </c>
      <c r="K278" s="86"/>
      <c r="L278" s="86"/>
      <c r="M278" s="86"/>
      <c r="N278" s="86"/>
      <c r="O278" s="86"/>
      <c r="P278" s="98">
        <v>23420</v>
      </c>
      <c r="Q278" s="108">
        <v>2</v>
      </c>
      <c r="R278" s="89"/>
      <c r="S278" s="89"/>
      <c r="T278" s="89"/>
      <c r="U278" s="98">
        <v>3000</v>
      </c>
      <c r="V278" s="66"/>
      <c r="W278" s="45"/>
      <c r="X278" s="14"/>
      <c r="Y278" s="13"/>
      <c r="Z278" s="135" t="s">
        <v>5436</v>
      </c>
      <c r="AB278" s="24" t="str">
        <f>VLOOKUP($A278,電子入札登録状況!$A$2:$G$501,6,FALSE)</f>
        <v>○</v>
      </c>
      <c r="AC278" s="24">
        <f>VLOOKUP($A278,電子入札登録状況!$A$2:$G$501,7,FALSE)</f>
        <v>532</v>
      </c>
    </row>
    <row r="279" spans="1:29" ht="18" customHeight="1">
      <c r="A279" s="36" t="s">
        <v>2006</v>
      </c>
      <c r="B279" s="45">
        <v>293</v>
      </c>
      <c r="C279" s="54" t="s">
        <v>1446</v>
      </c>
      <c r="D279" s="66" t="s">
        <v>2277</v>
      </c>
      <c r="E279" s="45" t="s">
        <v>2061</v>
      </c>
      <c r="F279" s="54" t="s">
        <v>932</v>
      </c>
      <c r="G279" s="13" t="s">
        <v>3679</v>
      </c>
      <c r="H279" s="13" t="s">
        <v>849</v>
      </c>
      <c r="I279" s="13" t="s">
        <v>4736</v>
      </c>
      <c r="J279" s="74" t="s">
        <v>2872</v>
      </c>
      <c r="K279" s="86"/>
      <c r="L279" s="86"/>
      <c r="M279" s="86"/>
      <c r="N279" s="86"/>
      <c r="O279" s="86"/>
      <c r="P279" s="98">
        <v>5941</v>
      </c>
      <c r="Q279" s="108">
        <v>1</v>
      </c>
      <c r="R279" s="89"/>
      <c r="S279" s="89"/>
      <c r="T279" s="89"/>
      <c r="U279" s="98">
        <v>0</v>
      </c>
      <c r="V279" s="66"/>
      <c r="W279" s="45"/>
      <c r="X279" s="14"/>
      <c r="Y279" s="13"/>
      <c r="Z279" s="135" t="s">
        <v>5141</v>
      </c>
      <c r="AB279" s="24" t="e">
        <f>VLOOKUP($A279,電子入札登録状況!$A$2:$G$501,6,FALSE)</f>
        <v>#N/A</v>
      </c>
      <c r="AC279" s="24" t="e">
        <f>VLOOKUP($A279,電子入札登録状況!$A$2:$G$501,7,FALSE)</f>
        <v>#N/A</v>
      </c>
    </row>
    <row r="280" spans="1:29" ht="18" customHeight="1">
      <c r="A280" s="36" t="s">
        <v>2009</v>
      </c>
      <c r="B280" s="45">
        <v>294</v>
      </c>
      <c r="C280" s="54" t="s">
        <v>2696</v>
      </c>
      <c r="D280" s="66" t="s">
        <v>4172</v>
      </c>
      <c r="E280" s="45" t="s">
        <v>4507</v>
      </c>
      <c r="F280" s="54" t="s">
        <v>1379</v>
      </c>
      <c r="G280" s="13" t="s">
        <v>3679</v>
      </c>
      <c r="H280" s="13" t="s">
        <v>3921</v>
      </c>
      <c r="I280" s="13" t="s">
        <v>3626</v>
      </c>
      <c r="J280" s="74" t="s">
        <v>1767</v>
      </c>
      <c r="K280" s="86"/>
      <c r="L280" s="86"/>
      <c r="M280" s="86"/>
      <c r="N280" s="86"/>
      <c r="O280" s="86"/>
      <c r="P280" s="98">
        <v>66008</v>
      </c>
      <c r="Q280" s="108">
        <v>6</v>
      </c>
      <c r="R280" s="89"/>
      <c r="S280" s="89"/>
      <c r="T280" s="89"/>
      <c r="U280" s="98">
        <v>3000</v>
      </c>
      <c r="V280" s="66"/>
      <c r="W280" s="45"/>
      <c r="X280" s="14"/>
      <c r="Y280" s="13"/>
      <c r="Z280" s="135" t="s">
        <v>5528</v>
      </c>
      <c r="AB280" s="24" t="e">
        <f>VLOOKUP($A280,電子入札登録状況!$A$2:$G$501,6,FALSE)</f>
        <v>#N/A</v>
      </c>
      <c r="AC280" s="24" t="e">
        <f>VLOOKUP($A280,電子入札登録状況!$A$2:$G$501,7,FALSE)</f>
        <v>#N/A</v>
      </c>
    </row>
    <row r="281" spans="1:29" ht="18" customHeight="1">
      <c r="A281" s="36" t="s">
        <v>2009</v>
      </c>
      <c r="B281" s="45">
        <v>294</v>
      </c>
      <c r="C281" s="54" t="s">
        <v>2696</v>
      </c>
      <c r="D281" s="66" t="s">
        <v>4172</v>
      </c>
      <c r="E281" s="45" t="s">
        <v>4507</v>
      </c>
      <c r="F281" s="54" t="s">
        <v>1379</v>
      </c>
      <c r="G281" s="13" t="s">
        <v>3679</v>
      </c>
      <c r="H281" s="13" t="s">
        <v>3921</v>
      </c>
      <c r="I281" s="13" t="s">
        <v>3626</v>
      </c>
      <c r="J281" s="74" t="s">
        <v>1642</v>
      </c>
      <c r="K281" s="86"/>
      <c r="L281" s="86"/>
      <c r="M281" s="86"/>
      <c r="N281" s="86"/>
      <c r="O281" s="86"/>
      <c r="P281" s="98">
        <v>7348</v>
      </c>
      <c r="Q281" s="108">
        <v>6</v>
      </c>
      <c r="R281" s="89"/>
      <c r="S281" s="89"/>
      <c r="T281" s="89"/>
      <c r="U281" s="98">
        <v>3000</v>
      </c>
      <c r="V281" s="66"/>
      <c r="W281" s="45"/>
      <c r="X281" s="14"/>
      <c r="Y281" s="13"/>
      <c r="Z281" s="135" t="s">
        <v>5528</v>
      </c>
      <c r="AB281" s="24" t="e">
        <f>VLOOKUP($A281,電子入札登録状況!$A$2:$G$501,6,FALSE)</f>
        <v>#N/A</v>
      </c>
      <c r="AC281" s="24" t="e">
        <f>VLOOKUP($A281,電子入札登録状況!$A$2:$G$501,7,FALSE)</f>
        <v>#N/A</v>
      </c>
    </row>
    <row r="282" spans="1:29" ht="18" customHeight="1">
      <c r="A282" s="36" t="s">
        <v>2009</v>
      </c>
      <c r="B282" s="45">
        <v>294</v>
      </c>
      <c r="C282" s="54" t="s">
        <v>2696</v>
      </c>
      <c r="D282" s="66" t="s">
        <v>4172</v>
      </c>
      <c r="E282" s="45" t="s">
        <v>4507</v>
      </c>
      <c r="F282" s="54" t="s">
        <v>1379</v>
      </c>
      <c r="G282" s="13" t="s">
        <v>3679</v>
      </c>
      <c r="H282" s="13" t="s">
        <v>3921</v>
      </c>
      <c r="I282" s="13" t="s">
        <v>3626</v>
      </c>
      <c r="J282" s="74" t="s">
        <v>1980</v>
      </c>
      <c r="K282" s="86"/>
      <c r="L282" s="86"/>
      <c r="M282" s="86"/>
      <c r="N282" s="86"/>
      <c r="O282" s="86"/>
      <c r="P282" s="98">
        <v>0</v>
      </c>
      <c r="Q282" s="108">
        <v>6</v>
      </c>
      <c r="R282" s="89"/>
      <c r="S282" s="89"/>
      <c r="T282" s="89"/>
      <c r="U282" s="98">
        <v>3000</v>
      </c>
      <c r="V282" s="66"/>
      <c r="W282" s="45"/>
      <c r="X282" s="14"/>
      <c r="Y282" s="13"/>
      <c r="Z282" s="135" t="s">
        <v>5528</v>
      </c>
      <c r="AB282" s="24" t="e">
        <f>VLOOKUP($A282,電子入札登録状況!$A$2:$G$501,6,FALSE)</f>
        <v>#N/A</v>
      </c>
      <c r="AC282" s="24" t="e">
        <f>VLOOKUP($A282,電子入札登録状況!$A$2:$G$501,7,FALSE)</f>
        <v>#N/A</v>
      </c>
    </row>
    <row r="283" spans="1:29" ht="18" customHeight="1">
      <c r="A283" s="36" t="s">
        <v>3089</v>
      </c>
      <c r="B283" s="45">
        <v>295</v>
      </c>
      <c r="C283" s="54" t="s">
        <v>1355</v>
      </c>
      <c r="D283" s="66" t="s">
        <v>4172</v>
      </c>
      <c r="E283" s="45" t="s">
        <v>3763</v>
      </c>
      <c r="F283" s="54" t="s">
        <v>3467</v>
      </c>
      <c r="G283" s="13" t="s">
        <v>3679</v>
      </c>
      <c r="H283" s="13" t="s">
        <v>4838</v>
      </c>
      <c r="I283" s="13" t="s">
        <v>716</v>
      </c>
      <c r="J283" s="74" t="s">
        <v>2872</v>
      </c>
      <c r="K283" s="86"/>
      <c r="L283" s="86"/>
      <c r="M283" s="86"/>
      <c r="N283" s="86"/>
      <c r="O283" s="86"/>
      <c r="P283" s="98">
        <v>131431</v>
      </c>
      <c r="Q283" s="108">
        <v>12</v>
      </c>
      <c r="R283" s="89"/>
      <c r="S283" s="89"/>
      <c r="T283" s="89"/>
      <c r="U283" s="98">
        <v>10000</v>
      </c>
      <c r="V283" s="66"/>
      <c r="W283" s="45"/>
      <c r="X283" s="14"/>
      <c r="Y283" s="13"/>
      <c r="Z283" s="135" t="s">
        <v>5527</v>
      </c>
      <c r="AB283" s="24" t="str">
        <f>VLOOKUP($A283,電子入札登録状況!$A$2:$G$501,6,FALSE)</f>
        <v>○</v>
      </c>
      <c r="AC283" s="24">
        <f>VLOOKUP($A283,電子入札登録状況!$A$2:$G$501,7,FALSE)</f>
        <v>681</v>
      </c>
    </row>
    <row r="284" spans="1:29" ht="18" customHeight="1">
      <c r="A284" s="36" t="s">
        <v>3935</v>
      </c>
      <c r="B284" s="45">
        <v>302</v>
      </c>
      <c r="C284" s="54" t="s">
        <v>2941</v>
      </c>
      <c r="D284" s="66" t="s">
        <v>1109</v>
      </c>
      <c r="E284" s="45" t="s">
        <v>1172</v>
      </c>
      <c r="F284" s="54" t="s">
        <v>3386</v>
      </c>
      <c r="G284" s="13" t="s">
        <v>3679</v>
      </c>
      <c r="H284" s="13" t="s">
        <v>3038</v>
      </c>
      <c r="I284" s="13" t="s">
        <v>3324</v>
      </c>
      <c r="J284" s="74" t="s">
        <v>558</v>
      </c>
      <c r="K284" s="86"/>
      <c r="L284" s="86"/>
      <c r="M284" s="86"/>
      <c r="N284" s="86"/>
      <c r="O284" s="86"/>
      <c r="P284" s="98">
        <v>525798</v>
      </c>
      <c r="Q284" s="108">
        <v>31</v>
      </c>
      <c r="R284" s="89"/>
      <c r="S284" s="89"/>
      <c r="T284" s="89"/>
      <c r="U284" s="98">
        <v>100000</v>
      </c>
      <c r="V284" s="66"/>
      <c r="W284" s="45"/>
      <c r="X284" s="14"/>
      <c r="Y284" s="13"/>
      <c r="Z284" s="135" t="s">
        <v>1479</v>
      </c>
      <c r="AB284" s="24" t="e">
        <f>VLOOKUP($A284,電子入札登録状況!$A$2:$G$501,6,FALSE)</f>
        <v>#N/A</v>
      </c>
      <c r="AC284" s="24" t="e">
        <f>VLOOKUP($A284,電子入札登録状況!$A$2:$G$501,7,FALSE)</f>
        <v>#N/A</v>
      </c>
    </row>
    <row r="285" spans="1:29" ht="18" customHeight="1">
      <c r="A285" s="36" t="s">
        <v>3935</v>
      </c>
      <c r="B285" s="45">
        <v>302</v>
      </c>
      <c r="C285" s="54" t="s">
        <v>2941</v>
      </c>
      <c r="D285" s="66" t="s">
        <v>1109</v>
      </c>
      <c r="E285" s="45" t="s">
        <v>1172</v>
      </c>
      <c r="F285" s="54" t="s">
        <v>3386</v>
      </c>
      <c r="G285" s="13" t="s">
        <v>3679</v>
      </c>
      <c r="H285" s="13" t="s">
        <v>3038</v>
      </c>
      <c r="I285" s="13" t="s">
        <v>3324</v>
      </c>
      <c r="J285" s="74" t="s">
        <v>281</v>
      </c>
      <c r="K285" s="86"/>
      <c r="L285" s="86"/>
      <c r="M285" s="86"/>
      <c r="N285" s="86"/>
      <c r="O285" s="86"/>
      <c r="P285" s="98">
        <v>0</v>
      </c>
      <c r="Q285" s="108">
        <v>31</v>
      </c>
      <c r="R285" s="89"/>
      <c r="S285" s="89"/>
      <c r="T285" s="89"/>
      <c r="U285" s="98">
        <v>100000</v>
      </c>
      <c r="V285" s="66"/>
      <c r="W285" s="45"/>
      <c r="X285" s="14"/>
      <c r="Y285" s="13"/>
      <c r="Z285" s="135" t="s">
        <v>1479</v>
      </c>
      <c r="AB285" s="24" t="e">
        <f>VLOOKUP($A285,電子入札登録状況!$A$2:$G$501,6,FALSE)</f>
        <v>#N/A</v>
      </c>
      <c r="AC285" s="24" t="e">
        <f>VLOOKUP($A285,電子入札登録状況!$A$2:$G$501,7,FALSE)</f>
        <v>#N/A</v>
      </c>
    </row>
    <row r="286" spans="1:29" ht="18" customHeight="1">
      <c r="A286" s="36" t="s">
        <v>2637</v>
      </c>
      <c r="B286" s="45">
        <v>303</v>
      </c>
      <c r="C286" s="54" t="s">
        <v>2680</v>
      </c>
      <c r="D286" s="66" t="s">
        <v>4249</v>
      </c>
      <c r="E286" s="45" t="s">
        <v>2906</v>
      </c>
      <c r="F286" s="54" t="s">
        <v>2351</v>
      </c>
      <c r="G286" s="13" t="s">
        <v>3679</v>
      </c>
      <c r="H286" s="13" t="s">
        <v>2623</v>
      </c>
      <c r="I286" s="13" t="s">
        <v>62</v>
      </c>
      <c r="J286" s="74" t="s">
        <v>2872</v>
      </c>
      <c r="K286" s="86"/>
      <c r="L286" s="86"/>
      <c r="M286" s="86"/>
      <c r="N286" s="86"/>
      <c r="O286" s="86"/>
      <c r="P286" s="98">
        <v>23215</v>
      </c>
      <c r="Q286" s="108">
        <v>3</v>
      </c>
      <c r="R286" s="89"/>
      <c r="S286" s="89"/>
      <c r="T286" s="89"/>
      <c r="U286" s="98">
        <v>18595</v>
      </c>
      <c r="V286" s="66"/>
      <c r="W286" s="45"/>
      <c r="X286" s="14"/>
      <c r="Y286" s="13"/>
      <c r="Z286" s="135" t="s">
        <v>5021</v>
      </c>
      <c r="AB286" s="24" t="e">
        <f>VLOOKUP($A286,電子入札登録状況!$A$2:$G$501,6,FALSE)</f>
        <v>#N/A</v>
      </c>
      <c r="AC286" s="24" t="e">
        <f>VLOOKUP($A286,電子入札登録状況!$A$2:$G$501,7,FALSE)</f>
        <v>#N/A</v>
      </c>
    </row>
    <row r="287" spans="1:29" ht="18" customHeight="1">
      <c r="A287" s="36" t="s">
        <v>3093</v>
      </c>
      <c r="B287" s="45">
        <v>307</v>
      </c>
      <c r="C287" s="54" t="s">
        <v>1214</v>
      </c>
      <c r="D287" s="66" t="s">
        <v>4172</v>
      </c>
      <c r="E287" s="45" t="s">
        <v>24</v>
      </c>
      <c r="F287" s="54" t="s">
        <v>2310</v>
      </c>
      <c r="G287" s="13" t="s">
        <v>3679</v>
      </c>
      <c r="H287" s="13" t="s">
        <v>4836</v>
      </c>
      <c r="I287" s="13" t="s">
        <v>5152</v>
      </c>
      <c r="J287" s="74" t="s">
        <v>558</v>
      </c>
      <c r="K287" s="86"/>
      <c r="L287" s="86"/>
      <c r="M287" s="86"/>
      <c r="N287" s="86"/>
      <c r="O287" s="86"/>
      <c r="P287" s="98">
        <v>48186</v>
      </c>
      <c r="Q287" s="108">
        <v>2</v>
      </c>
      <c r="R287" s="89"/>
      <c r="S287" s="89"/>
      <c r="T287" s="89"/>
      <c r="U287" s="98">
        <v>10000</v>
      </c>
      <c r="V287" s="66"/>
      <c r="W287" s="45"/>
      <c r="X287" s="14"/>
      <c r="Y287" s="13"/>
      <c r="Z287" s="135" t="s">
        <v>2580</v>
      </c>
      <c r="AB287" s="24" t="str">
        <f>VLOOKUP($A287,電子入札登録状況!$A$2:$G$501,6,FALSE)</f>
        <v>○</v>
      </c>
      <c r="AC287" s="24">
        <f>VLOOKUP($A287,電子入札登録状況!$A$2:$G$501,7,FALSE)</f>
        <v>159</v>
      </c>
    </row>
    <row r="288" spans="1:29" ht="18" customHeight="1">
      <c r="A288" s="36" t="s">
        <v>2711</v>
      </c>
      <c r="B288" s="45">
        <v>318</v>
      </c>
      <c r="C288" s="54" t="s">
        <v>4180</v>
      </c>
      <c r="D288" s="66" t="s">
        <v>4172</v>
      </c>
      <c r="E288" s="45" t="s">
        <v>1246</v>
      </c>
      <c r="F288" s="54" t="s">
        <v>2196</v>
      </c>
      <c r="G288" s="13" t="s">
        <v>3679</v>
      </c>
      <c r="H288" s="13" t="s">
        <v>4477</v>
      </c>
      <c r="I288" s="13" t="s">
        <v>1286</v>
      </c>
      <c r="J288" s="74" t="s">
        <v>2872</v>
      </c>
      <c r="K288" s="86"/>
      <c r="L288" s="86"/>
      <c r="M288" s="86"/>
      <c r="N288" s="86"/>
      <c r="O288" s="86"/>
      <c r="P288" s="98">
        <v>16235</v>
      </c>
      <c r="Q288" s="108">
        <v>2</v>
      </c>
      <c r="R288" s="89"/>
      <c r="S288" s="89"/>
      <c r="T288" s="89"/>
      <c r="U288" s="98">
        <v>10000</v>
      </c>
      <c r="V288" s="66"/>
      <c r="W288" s="45"/>
      <c r="X288" s="14"/>
      <c r="Y288" s="13"/>
      <c r="Z288" s="135" t="s">
        <v>648</v>
      </c>
      <c r="AB288" s="24" t="e">
        <f>VLOOKUP($A288,電子入札登録状況!$A$2:$G$501,6,FALSE)</f>
        <v>#N/A</v>
      </c>
      <c r="AC288" s="24" t="e">
        <f>VLOOKUP($A288,電子入札登録状況!$A$2:$G$501,7,FALSE)</f>
        <v>#N/A</v>
      </c>
    </row>
    <row r="289" spans="1:29" ht="18" customHeight="1">
      <c r="A289" s="36" t="s">
        <v>2099</v>
      </c>
      <c r="B289" s="45">
        <v>321</v>
      </c>
      <c r="C289" s="54" t="s">
        <v>4177</v>
      </c>
      <c r="D289" s="66" t="s">
        <v>4262</v>
      </c>
      <c r="E289" s="45" t="s">
        <v>1815</v>
      </c>
      <c r="F289" s="54" t="s">
        <v>4222</v>
      </c>
      <c r="G289" s="13" t="s">
        <v>3679</v>
      </c>
      <c r="H289" s="13" t="s">
        <v>4835</v>
      </c>
      <c r="I289" s="13" t="s">
        <v>2630</v>
      </c>
      <c r="J289" s="74" t="s">
        <v>2872</v>
      </c>
      <c r="K289" s="86"/>
      <c r="L289" s="86"/>
      <c r="M289" s="86"/>
      <c r="N289" s="86"/>
      <c r="O289" s="86"/>
      <c r="P289" s="98">
        <v>11706</v>
      </c>
      <c r="Q289" s="108">
        <v>2</v>
      </c>
      <c r="R289" s="89"/>
      <c r="S289" s="89"/>
      <c r="T289" s="89"/>
      <c r="U289" s="98">
        <v>6000</v>
      </c>
      <c r="V289" s="66"/>
      <c r="W289" s="45"/>
      <c r="X289" s="14"/>
      <c r="Y289" s="13"/>
      <c r="Z289" s="135" t="s">
        <v>5519</v>
      </c>
      <c r="AB289" s="24" t="e">
        <f>VLOOKUP($A289,電子入札登録状況!$A$2:$G$501,6,FALSE)</f>
        <v>#N/A</v>
      </c>
      <c r="AC289" s="24" t="e">
        <f>VLOOKUP($A289,電子入札登録状況!$A$2:$G$501,7,FALSE)</f>
        <v>#N/A</v>
      </c>
    </row>
    <row r="290" spans="1:29" ht="18" customHeight="1">
      <c r="A290" s="36" t="s">
        <v>3487</v>
      </c>
      <c r="B290" s="45">
        <v>331</v>
      </c>
      <c r="C290" s="54" t="s">
        <v>5598</v>
      </c>
      <c r="D290" s="66" t="s">
        <v>4172</v>
      </c>
      <c r="E290" s="45" t="s">
        <v>680</v>
      </c>
      <c r="F290" s="54" t="s">
        <v>4216</v>
      </c>
      <c r="G290" s="13" t="s">
        <v>3679</v>
      </c>
      <c r="H290" s="13" t="s">
        <v>4670</v>
      </c>
      <c r="I290" s="13" t="s">
        <v>494</v>
      </c>
      <c r="J290" s="74" t="s">
        <v>2872</v>
      </c>
      <c r="K290" s="86"/>
      <c r="L290" s="86"/>
      <c r="M290" s="86"/>
      <c r="N290" s="86"/>
      <c r="O290" s="86"/>
      <c r="P290" s="98">
        <v>60794</v>
      </c>
      <c r="Q290" s="108">
        <v>3</v>
      </c>
      <c r="R290" s="89"/>
      <c r="S290" s="89"/>
      <c r="T290" s="89"/>
      <c r="U290" s="98">
        <v>10000</v>
      </c>
      <c r="V290" s="66"/>
      <c r="W290" s="45"/>
      <c r="X290" s="14"/>
      <c r="Y290" s="13"/>
      <c r="Z290" s="135" t="s">
        <v>166</v>
      </c>
      <c r="AB290" s="24" t="str">
        <f>VLOOKUP($A290,電子入札登録状況!$A$2:$G$501,6,FALSE)</f>
        <v>○</v>
      </c>
      <c r="AC290" s="24">
        <f>VLOOKUP($A290,電子入札登録状況!$A$2:$G$501,7,FALSE)</f>
        <v>393</v>
      </c>
    </row>
    <row r="291" spans="1:29" ht="18" customHeight="1">
      <c r="A291" s="36" t="s">
        <v>4223</v>
      </c>
      <c r="B291" s="45">
        <v>333</v>
      </c>
      <c r="C291" s="54" t="s">
        <v>5640</v>
      </c>
      <c r="D291" s="66" t="s">
        <v>4172</v>
      </c>
      <c r="E291" s="45" t="s">
        <v>4111</v>
      </c>
      <c r="F291" s="54" t="s">
        <v>4106</v>
      </c>
      <c r="G291" s="13" t="s">
        <v>3679</v>
      </c>
      <c r="H291" s="13" t="s">
        <v>1282</v>
      </c>
      <c r="I291" s="13" t="s">
        <v>2300</v>
      </c>
      <c r="J291" s="74" t="s">
        <v>1767</v>
      </c>
      <c r="K291" s="86"/>
      <c r="L291" s="86"/>
      <c r="M291" s="86"/>
      <c r="N291" s="86"/>
      <c r="O291" s="86"/>
      <c r="P291" s="98">
        <v>93972</v>
      </c>
      <c r="Q291" s="108">
        <v>8</v>
      </c>
      <c r="R291" s="89"/>
      <c r="S291" s="89"/>
      <c r="T291" s="89"/>
      <c r="U291" s="98">
        <v>10000</v>
      </c>
      <c r="V291" s="66"/>
      <c r="W291" s="45"/>
      <c r="X291" s="14"/>
      <c r="Y291" s="13"/>
      <c r="Z291" s="135" t="s">
        <v>5008</v>
      </c>
      <c r="AB291" s="24" t="e">
        <f>VLOOKUP($A291,電子入札登録状況!$A$2:$G$501,6,FALSE)</f>
        <v>#N/A</v>
      </c>
      <c r="AC291" s="24" t="e">
        <f>VLOOKUP($A291,電子入札登録状況!$A$2:$G$501,7,FALSE)</f>
        <v>#N/A</v>
      </c>
    </row>
    <row r="292" spans="1:29" ht="18" customHeight="1">
      <c r="A292" s="36" t="s">
        <v>4223</v>
      </c>
      <c r="B292" s="45">
        <v>333</v>
      </c>
      <c r="C292" s="54" t="s">
        <v>5640</v>
      </c>
      <c r="D292" s="66" t="s">
        <v>4172</v>
      </c>
      <c r="E292" s="45" t="s">
        <v>4111</v>
      </c>
      <c r="F292" s="54" t="s">
        <v>4106</v>
      </c>
      <c r="G292" s="13" t="s">
        <v>3679</v>
      </c>
      <c r="H292" s="13" t="s">
        <v>1282</v>
      </c>
      <c r="I292" s="13" t="s">
        <v>2300</v>
      </c>
      <c r="J292" s="74" t="s">
        <v>1642</v>
      </c>
      <c r="K292" s="86"/>
      <c r="L292" s="86"/>
      <c r="M292" s="86"/>
      <c r="N292" s="86"/>
      <c r="O292" s="86"/>
      <c r="P292" s="98">
        <v>24252</v>
      </c>
      <c r="Q292" s="108">
        <v>8</v>
      </c>
      <c r="R292" s="89"/>
      <c r="S292" s="89"/>
      <c r="T292" s="89"/>
      <c r="U292" s="98">
        <v>10000</v>
      </c>
      <c r="V292" s="66"/>
      <c r="W292" s="45"/>
      <c r="X292" s="14"/>
      <c r="Y292" s="13"/>
      <c r="Z292" s="135" t="s">
        <v>5008</v>
      </c>
      <c r="AB292" s="24" t="e">
        <f>VLOOKUP($A292,電子入札登録状況!$A$2:$G$501,6,FALSE)</f>
        <v>#N/A</v>
      </c>
      <c r="AC292" s="24" t="e">
        <f>VLOOKUP($A292,電子入札登録状況!$A$2:$G$501,7,FALSE)</f>
        <v>#N/A</v>
      </c>
    </row>
    <row r="293" spans="1:29" ht="18" customHeight="1">
      <c r="A293" s="36" t="s">
        <v>4223</v>
      </c>
      <c r="B293" s="45">
        <v>333</v>
      </c>
      <c r="C293" s="54" t="s">
        <v>5640</v>
      </c>
      <c r="D293" s="66" t="s">
        <v>4172</v>
      </c>
      <c r="E293" s="45" t="s">
        <v>4111</v>
      </c>
      <c r="F293" s="54" t="s">
        <v>4106</v>
      </c>
      <c r="G293" s="13" t="s">
        <v>3679</v>
      </c>
      <c r="H293" s="13" t="s">
        <v>1282</v>
      </c>
      <c r="I293" s="13" t="s">
        <v>2300</v>
      </c>
      <c r="J293" s="74" t="s">
        <v>1980</v>
      </c>
      <c r="K293" s="86"/>
      <c r="L293" s="86"/>
      <c r="M293" s="86"/>
      <c r="N293" s="86"/>
      <c r="O293" s="86"/>
      <c r="P293" s="98">
        <v>0</v>
      </c>
      <c r="Q293" s="108">
        <v>8</v>
      </c>
      <c r="R293" s="89"/>
      <c r="S293" s="89"/>
      <c r="T293" s="89"/>
      <c r="U293" s="98">
        <v>10000</v>
      </c>
      <c r="V293" s="66"/>
      <c r="W293" s="45"/>
      <c r="X293" s="14"/>
      <c r="Y293" s="13"/>
      <c r="Z293" s="135" t="s">
        <v>5008</v>
      </c>
      <c r="AB293" s="24" t="e">
        <f>VLOOKUP($A293,電子入札登録状況!$A$2:$G$501,6,FALSE)</f>
        <v>#N/A</v>
      </c>
      <c r="AC293" s="24" t="e">
        <f>VLOOKUP($A293,電子入札登録状況!$A$2:$G$501,7,FALSE)</f>
        <v>#N/A</v>
      </c>
    </row>
    <row r="294" spans="1:29" ht="18" customHeight="1">
      <c r="A294" s="36" t="s">
        <v>4223</v>
      </c>
      <c r="B294" s="45">
        <v>333</v>
      </c>
      <c r="C294" s="54" t="s">
        <v>5640</v>
      </c>
      <c r="D294" s="66" t="s">
        <v>4172</v>
      </c>
      <c r="E294" s="45" t="s">
        <v>4111</v>
      </c>
      <c r="F294" s="54" t="s">
        <v>4106</v>
      </c>
      <c r="G294" s="13" t="s">
        <v>3679</v>
      </c>
      <c r="H294" s="13" t="s">
        <v>1282</v>
      </c>
      <c r="I294" s="13" t="s">
        <v>2300</v>
      </c>
      <c r="J294" s="74" t="s">
        <v>558</v>
      </c>
      <c r="K294" s="86"/>
      <c r="L294" s="86"/>
      <c r="M294" s="86"/>
      <c r="N294" s="86"/>
      <c r="O294" s="86"/>
      <c r="P294" s="98">
        <v>16325</v>
      </c>
      <c r="Q294" s="108">
        <v>8</v>
      </c>
      <c r="R294" s="89"/>
      <c r="S294" s="89"/>
      <c r="T294" s="89"/>
      <c r="U294" s="98">
        <v>10000</v>
      </c>
      <c r="V294" s="66"/>
      <c r="W294" s="45"/>
      <c r="X294" s="14"/>
      <c r="Y294" s="13"/>
      <c r="Z294" s="135" t="s">
        <v>5008</v>
      </c>
      <c r="AB294" s="24" t="e">
        <f>VLOOKUP($A294,電子入札登録状況!$A$2:$G$501,6,FALSE)</f>
        <v>#N/A</v>
      </c>
      <c r="AC294" s="24" t="e">
        <f>VLOOKUP($A294,電子入札登録状況!$A$2:$G$501,7,FALSE)</f>
        <v>#N/A</v>
      </c>
    </row>
    <row r="295" spans="1:29" ht="18" customHeight="1">
      <c r="A295" s="36" t="s">
        <v>3865</v>
      </c>
      <c r="B295" s="45">
        <v>338</v>
      </c>
      <c r="C295" s="54" t="s">
        <v>1417</v>
      </c>
      <c r="D295" s="66"/>
      <c r="E295" s="45" t="s">
        <v>123</v>
      </c>
      <c r="F295" s="54" t="s">
        <v>4564</v>
      </c>
      <c r="G295" s="13" t="s">
        <v>3679</v>
      </c>
      <c r="H295" s="13" t="s">
        <v>4642</v>
      </c>
      <c r="I295" s="13" t="s">
        <v>136</v>
      </c>
      <c r="J295" s="74" t="s">
        <v>2872</v>
      </c>
      <c r="K295" s="86"/>
      <c r="L295" s="86"/>
      <c r="M295" s="86"/>
      <c r="N295" s="86"/>
      <c r="O295" s="86"/>
      <c r="P295" s="98">
        <v>5942</v>
      </c>
      <c r="Q295" s="108">
        <v>1</v>
      </c>
      <c r="R295" s="89"/>
      <c r="S295" s="89"/>
      <c r="T295" s="89"/>
      <c r="U295" s="98">
        <v>0</v>
      </c>
      <c r="V295" s="66"/>
      <c r="W295" s="45"/>
      <c r="X295" s="14"/>
      <c r="Y295" s="13"/>
      <c r="Z295" s="135" t="s">
        <v>198</v>
      </c>
      <c r="AB295" s="24" t="e">
        <f>VLOOKUP($A295,電子入札登録状況!$A$2:$G$501,6,FALSE)</f>
        <v>#N/A</v>
      </c>
      <c r="AC295" s="24" t="e">
        <f>VLOOKUP($A295,電子入札登録状況!$A$2:$G$501,7,FALSE)</f>
        <v>#N/A</v>
      </c>
    </row>
    <row r="296" spans="1:29" ht="18" customHeight="1">
      <c r="A296" s="36" t="s">
        <v>3866</v>
      </c>
      <c r="B296" s="45">
        <v>342</v>
      </c>
      <c r="C296" s="54" t="s">
        <v>1809</v>
      </c>
      <c r="D296" s="66" t="s">
        <v>4172</v>
      </c>
      <c r="E296" s="45" t="s">
        <v>4332</v>
      </c>
      <c r="F296" s="54" t="s">
        <v>3555</v>
      </c>
      <c r="G296" s="13" t="s">
        <v>3679</v>
      </c>
      <c r="H296" s="13" t="s">
        <v>3881</v>
      </c>
      <c r="I296" s="13" t="s">
        <v>2392</v>
      </c>
      <c r="J296" s="74" t="s">
        <v>2872</v>
      </c>
      <c r="K296" s="86"/>
      <c r="L296" s="86"/>
      <c r="M296" s="86"/>
      <c r="N296" s="86"/>
      <c r="O296" s="86"/>
      <c r="P296" s="98">
        <v>11565</v>
      </c>
      <c r="Q296" s="108">
        <v>2</v>
      </c>
      <c r="R296" s="89"/>
      <c r="S296" s="89"/>
      <c r="T296" s="89"/>
      <c r="U296" s="98">
        <v>3000</v>
      </c>
      <c r="V296" s="66"/>
      <c r="W296" s="45"/>
      <c r="X296" s="14"/>
      <c r="Y296" s="13"/>
      <c r="Z296" s="135" t="s">
        <v>113</v>
      </c>
      <c r="AB296" s="24" t="e">
        <f>VLOOKUP($A296,電子入札登録状況!$A$2:$G$501,6,FALSE)</f>
        <v>#N/A</v>
      </c>
      <c r="AC296" s="24" t="e">
        <f>VLOOKUP($A296,電子入札登録状況!$A$2:$G$501,7,FALSE)</f>
        <v>#N/A</v>
      </c>
    </row>
    <row r="297" spans="1:29" ht="18" customHeight="1">
      <c r="A297" s="36" t="s">
        <v>3102</v>
      </c>
      <c r="B297" s="45">
        <v>346</v>
      </c>
      <c r="C297" s="54" t="s">
        <v>2610</v>
      </c>
      <c r="D297" s="66"/>
      <c r="E297" s="45" t="s">
        <v>2153</v>
      </c>
      <c r="F297" s="54" t="s">
        <v>4676</v>
      </c>
      <c r="G297" s="13" t="s">
        <v>3679</v>
      </c>
      <c r="H297" s="13" t="s">
        <v>4146</v>
      </c>
      <c r="I297" s="13" t="s">
        <v>5150</v>
      </c>
      <c r="J297" s="74" t="s">
        <v>558</v>
      </c>
      <c r="K297" s="86"/>
      <c r="L297" s="86"/>
      <c r="M297" s="86"/>
      <c r="N297" s="86"/>
      <c r="O297" s="86"/>
      <c r="P297" s="98">
        <v>44052</v>
      </c>
      <c r="Q297" s="108">
        <v>1</v>
      </c>
      <c r="R297" s="89"/>
      <c r="S297" s="89"/>
      <c r="T297" s="89"/>
      <c r="U297" s="98">
        <v>123877</v>
      </c>
      <c r="V297" s="66"/>
      <c r="W297" s="45"/>
      <c r="X297" s="14"/>
      <c r="Y297" s="13"/>
      <c r="Z297" s="135" t="s">
        <v>648</v>
      </c>
      <c r="AB297" s="24" t="str">
        <f>VLOOKUP($A297,電子入札登録状況!$A$2:$G$501,6,FALSE)</f>
        <v>○</v>
      </c>
      <c r="AC297" s="24">
        <f>VLOOKUP($A297,電子入札登録状況!$A$2:$G$501,7,FALSE)</f>
        <v>451</v>
      </c>
    </row>
    <row r="298" spans="1:29" ht="18" customHeight="1">
      <c r="A298" s="36" t="s">
        <v>3106</v>
      </c>
      <c r="B298" s="45">
        <v>355</v>
      </c>
      <c r="C298" s="54" t="s">
        <v>5648</v>
      </c>
      <c r="D298" s="66" t="s">
        <v>3090</v>
      </c>
      <c r="E298" s="45" t="s">
        <v>4501</v>
      </c>
      <c r="F298" s="54" t="s">
        <v>1225</v>
      </c>
      <c r="G298" s="13" t="s">
        <v>1514</v>
      </c>
      <c r="H298" s="13" t="s">
        <v>4834</v>
      </c>
      <c r="I298" s="13"/>
      <c r="J298" s="74" t="s">
        <v>1767</v>
      </c>
      <c r="K298" s="86"/>
      <c r="L298" s="86"/>
      <c r="M298" s="86"/>
      <c r="N298" s="86"/>
      <c r="O298" s="86"/>
      <c r="P298" s="98">
        <v>35482</v>
      </c>
      <c r="Q298" s="108">
        <v>15</v>
      </c>
      <c r="R298" s="89"/>
      <c r="S298" s="89"/>
      <c r="T298" s="89"/>
      <c r="U298" s="98">
        <v>10000</v>
      </c>
      <c r="V298" s="66" t="s">
        <v>4172</v>
      </c>
      <c r="W298" s="45" t="s">
        <v>5257</v>
      </c>
      <c r="X298" s="14" t="s">
        <v>5313</v>
      </c>
      <c r="Y298" s="13" t="s">
        <v>5364</v>
      </c>
      <c r="Z298" s="135" t="s">
        <v>486</v>
      </c>
      <c r="AB298" s="24" t="str">
        <f>VLOOKUP($A298,電子入札登録状況!$A$2:$G$501,6,FALSE)</f>
        <v>○</v>
      </c>
      <c r="AC298" s="24">
        <f>VLOOKUP($A298,電子入札登録状況!$A$2:$G$501,7,FALSE)</f>
        <v>91</v>
      </c>
    </row>
    <row r="299" spans="1:29" ht="18" customHeight="1">
      <c r="A299" s="36" t="s">
        <v>3106</v>
      </c>
      <c r="B299" s="45">
        <v>355</v>
      </c>
      <c r="C299" s="54" t="s">
        <v>5648</v>
      </c>
      <c r="D299" s="66" t="s">
        <v>3090</v>
      </c>
      <c r="E299" s="45" t="s">
        <v>4501</v>
      </c>
      <c r="F299" s="54" t="s">
        <v>1225</v>
      </c>
      <c r="G299" s="13" t="s">
        <v>1514</v>
      </c>
      <c r="H299" s="13" t="s">
        <v>4834</v>
      </c>
      <c r="I299" s="13"/>
      <c r="J299" s="74" t="s">
        <v>1642</v>
      </c>
      <c r="K299" s="86"/>
      <c r="L299" s="86"/>
      <c r="M299" s="86"/>
      <c r="N299" s="86"/>
      <c r="O299" s="86"/>
      <c r="P299" s="98">
        <v>280261</v>
      </c>
      <c r="Q299" s="108">
        <v>15</v>
      </c>
      <c r="R299" s="89"/>
      <c r="S299" s="89"/>
      <c r="T299" s="89"/>
      <c r="U299" s="98">
        <v>10000</v>
      </c>
      <c r="V299" s="66" t="s">
        <v>4172</v>
      </c>
      <c r="W299" s="45" t="s">
        <v>5257</v>
      </c>
      <c r="X299" s="14" t="s">
        <v>5313</v>
      </c>
      <c r="Y299" s="13" t="s">
        <v>5364</v>
      </c>
      <c r="Z299" s="135" t="s">
        <v>486</v>
      </c>
      <c r="AB299" s="24" t="str">
        <f>VLOOKUP($A299,電子入札登録状況!$A$2:$G$501,6,FALSE)</f>
        <v>○</v>
      </c>
      <c r="AC299" s="24">
        <f>VLOOKUP($A299,電子入札登録状況!$A$2:$G$501,7,FALSE)</f>
        <v>91</v>
      </c>
    </row>
    <row r="300" spans="1:29" ht="18" customHeight="1">
      <c r="A300" s="36" t="s">
        <v>3106</v>
      </c>
      <c r="B300" s="45">
        <v>355</v>
      </c>
      <c r="C300" s="54" t="s">
        <v>5648</v>
      </c>
      <c r="D300" s="66" t="s">
        <v>3090</v>
      </c>
      <c r="E300" s="45" t="s">
        <v>4501</v>
      </c>
      <c r="F300" s="54" t="s">
        <v>1225</v>
      </c>
      <c r="G300" s="13" t="s">
        <v>1514</v>
      </c>
      <c r="H300" s="13" t="s">
        <v>4834</v>
      </c>
      <c r="I300" s="13"/>
      <c r="J300" s="74" t="s">
        <v>1980</v>
      </c>
      <c r="K300" s="86"/>
      <c r="L300" s="86"/>
      <c r="M300" s="86"/>
      <c r="N300" s="86"/>
      <c r="O300" s="86"/>
      <c r="P300" s="98">
        <v>1729</v>
      </c>
      <c r="Q300" s="108">
        <v>15</v>
      </c>
      <c r="R300" s="89"/>
      <c r="S300" s="89"/>
      <c r="T300" s="89"/>
      <c r="U300" s="98">
        <v>10000</v>
      </c>
      <c r="V300" s="66" t="s">
        <v>4172</v>
      </c>
      <c r="W300" s="45" t="s">
        <v>5257</v>
      </c>
      <c r="X300" s="14" t="s">
        <v>5313</v>
      </c>
      <c r="Y300" s="13" t="s">
        <v>5364</v>
      </c>
      <c r="Z300" s="135" t="s">
        <v>486</v>
      </c>
      <c r="AB300" s="24" t="str">
        <f>VLOOKUP($A300,電子入札登録状況!$A$2:$G$501,6,FALSE)</f>
        <v>○</v>
      </c>
      <c r="AC300" s="24">
        <f>VLOOKUP($A300,電子入札登録状況!$A$2:$G$501,7,FALSE)</f>
        <v>91</v>
      </c>
    </row>
    <row r="301" spans="1:29" ht="18" customHeight="1">
      <c r="A301" s="36" t="s">
        <v>3106</v>
      </c>
      <c r="B301" s="45">
        <v>355</v>
      </c>
      <c r="C301" s="54" t="s">
        <v>5648</v>
      </c>
      <c r="D301" s="66" t="s">
        <v>3090</v>
      </c>
      <c r="E301" s="45" t="s">
        <v>4501</v>
      </c>
      <c r="F301" s="54" t="s">
        <v>1225</v>
      </c>
      <c r="G301" s="13" t="s">
        <v>1514</v>
      </c>
      <c r="H301" s="13" t="s">
        <v>4834</v>
      </c>
      <c r="I301" s="13"/>
      <c r="J301" s="74" t="s">
        <v>558</v>
      </c>
      <c r="K301" s="86"/>
      <c r="L301" s="86"/>
      <c r="M301" s="86"/>
      <c r="N301" s="86"/>
      <c r="O301" s="86"/>
      <c r="P301" s="98">
        <v>4895</v>
      </c>
      <c r="Q301" s="108">
        <v>15</v>
      </c>
      <c r="R301" s="89"/>
      <c r="S301" s="89"/>
      <c r="T301" s="89"/>
      <c r="U301" s="98">
        <v>10000</v>
      </c>
      <c r="V301" s="66" t="s">
        <v>4172</v>
      </c>
      <c r="W301" s="45" t="s">
        <v>5257</v>
      </c>
      <c r="X301" s="14" t="s">
        <v>5313</v>
      </c>
      <c r="Y301" s="13" t="s">
        <v>5364</v>
      </c>
      <c r="Z301" s="135" t="s">
        <v>486</v>
      </c>
      <c r="AB301" s="24" t="str">
        <f>VLOOKUP($A301,電子入札登録状況!$A$2:$G$501,6,FALSE)</f>
        <v>○</v>
      </c>
      <c r="AC301" s="24">
        <f>VLOOKUP($A301,電子入札登録状況!$A$2:$G$501,7,FALSE)</f>
        <v>91</v>
      </c>
    </row>
    <row r="302" spans="1:29" ht="18" customHeight="1">
      <c r="A302" s="36" t="s">
        <v>50</v>
      </c>
      <c r="B302" s="45">
        <v>359</v>
      </c>
      <c r="C302" s="54" t="s">
        <v>1255</v>
      </c>
      <c r="D302" s="66" t="s">
        <v>4172</v>
      </c>
      <c r="E302" s="45" t="s">
        <v>5515</v>
      </c>
      <c r="F302" s="54" t="s">
        <v>3477</v>
      </c>
      <c r="G302" s="13" t="s">
        <v>3679</v>
      </c>
      <c r="H302" s="13" t="s">
        <v>2583</v>
      </c>
      <c r="I302" s="13" t="s">
        <v>5132</v>
      </c>
      <c r="J302" s="74" t="s">
        <v>1642</v>
      </c>
      <c r="K302" s="86"/>
      <c r="L302" s="86"/>
      <c r="M302" s="86"/>
      <c r="N302" s="86"/>
      <c r="O302" s="86"/>
      <c r="P302" s="98">
        <v>4496</v>
      </c>
      <c r="Q302" s="108">
        <v>1</v>
      </c>
      <c r="R302" s="89"/>
      <c r="S302" s="89"/>
      <c r="T302" s="89"/>
      <c r="U302" s="98">
        <v>100000</v>
      </c>
      <c r="V302" s="66"/>
      <c r="W302" s="45"/>
      <c r="X302" s="14"/>
      <c r="Y302" s="13"/>
      <c r="Z302" s="135" t="s">
        <v>2626</v>
      </c>
      <c r="AB302" s="24" t="str">
        <f>VLOOKUP($A302,電子入札登録状況!$A$2:$G$501,6,FALSE)</f>
        <v>○</v>
      </c>
      <c r="AC302" s="24">
        <f>VLOOKUP($A302,電子入札登録状況!$A$2:$G$501,7,FALSE)</f>
        <v>698</v>
      </c>
    </row>
    <row r="303" spans="1:29" ht="18" customHeight="1">
      <c r="A303" s="36" t="s">
        <v>1621</v>
      </c>
      <c r="B303" s="45">
        <v>362</v>
      </c>
      <c r="C303" s="54" t="s">
        <v>2716</v>
      </c>
      <c r="D303" s="66" t="s">
        <v>2363</v>
      </c>
      <c r="E303" s="45" t="s">
        <v>291</v>
      </c>
      <c r="F303" s="54" t="s">
        <v>4064</v>
      </c>
      <c r="G303" s="13" t="s">
        <v>3679</v>
      </c>
      <c r="H303" s="13" t="s">
        <v>4833</v>
      </c>
      <c r="I303" s="13" t="s">
        <v>4036</v>
      </c>
      <c r="J303" s="74" t="s">
        <v>2872</v>
      </c>
      <c r="K303" s="86"/>
      <c r="L303" s="86"/>
      <c r="M303" s="86"/>
      <c r="N303" s="86"/>
      <c r="O303" s="86"/>
      <c r="P303" s="98">
        <v>27186</v>
      </c>
      <c r="Q303" s="108">
        <v>2</v>
      </c>
      <c r="R303" s="89"/>
      <c r="S303" s="89"/>
      <c r="T303" s="89"/>
      <c r="U303" s="98">
        <v>22521</v>
      </c>
      <c r="V303" s="66"/>
      <c r="W303" s="45"/>
      <c r="X303" s="14"/>
      <c r="Y303" s="13"/>
      <c r="Z303" s="135" t="s">
        <v>4316</v>
      </c>
      <c r="AB303" s="24" t="e">
        <f>VLOOKUP($A303,電子入札登録状況!$A$2:$G$501,6,FALSE)</f>
        <v>#N/A</v>
      </c>
      <c r="AC303" s="24" t="e">
        <f>VLOOKUP($A303,電子入札登録状況!$A$2:$G$501,7,FALSE)</f>
        <v>#N/A</v>
      </c>
    </row>
    <row r="304" spans="1:29" ht="18" customHeight="1">
      <c r="A304" s="36" t="s">
        <v>2686</v>
      </c>
      <c r="B304" s="45">
        <v>363</v>
      </c>
      <c r="C304" s="54" t="s">
        <v>2094</v>
      </c>
      <c r="D304" s="66" t="s">
        <v>4172</v>
      </c>
      <c r="E304" s="45" t="s">
        <v>4314</v>
      </c>
      <c r="F304" s="54" t="s">
        <v>2515</v>
      </c>
      <c r="G304" s="13" t="s">
        <v>3679</v>
      </c>
      <c r="H304" s="13" t="s">
        <v>4574</v>
      </c>
      <c r="I304" s="13" t="s">
        <v>5149</v>
      </c>
      <c r="J304" s="74" t="s">
        <v>1767</v>
      </c>
      <c r="K304" s="86"/>
      <c r="L304" s="86"/>
      <c r="M304" s="86"/>
      <c r="N304" s="86"/>
      <c r="O304" s="86"/>
      <c r="P304" s="98">
        <v>15174</v>
      </c>
      <c r="Q304" s="108">
        <v>6</v>
      </c>
      <c r="R304" s="89"/>
      <c r="S304" s="89"/>
      <c r="T304" s="89"/>
      <c r="U304" s="98">
        <v>10000</v>
      </c>
      <c r="V304" s="66"/>
      <c r="W304" s="45"/>
      <c r="X304" s="14"/>
      <c r="Y304" s="13"/>
      <c r="Z304" s="135" t="s">
        <v>5526</v>
      </c>
      <c r="AB304" s="24" t="e">
        <f>VLOOKUP($A304,電子入札登録状況!$A$2:$G$501,6,FALSE)</f>
        <v>#N/A</v>
      </c>
      <c r="AC304" s="24" t="e">
        <f>VLOOKUP($A304,電子入札登録状況!$A$2:$G$501,7,FALSE)</f>
        <v>#N/A</v>
      </c>
    </row>
    <row r="305" spans="1:29" ht="18" customHeight="1">
      <c r="A305" s="36" t="s">
        <v>2686</v>
      </c>
      <c r="B305" s="45">
        <v>363</v>
      </c>
      <c r="C305" s="54" t="s">
        <v>2094</v>
      </c>
      <c r="D305" s="66" t="s">
        <v>4172</v>
      </c>
      <c r="E305" s="45" t="s">
        <v>4314</v>
      </c>
      <c r="F305" s="54" t="s">
        <v>2515</v>
      </c>
      <c r="G305" s="13" t="s">
        <v>3679</v>
      </c>
      <c r="H305" s="13" t="s">
        <v>4574</v>
      </c>
      <c r="I305" s="13" t="s">
        <v>5149</v>
      </c>
      <c r="J305" s="74" t="s">
        <v>1642</v>
      </c>
      <c r="K305" s="86"/>
      <c r="L305" s="86"/>
      <c r="M305" s="86"/>
      <c r="N305" s="86"/>
      <c r="O305" s="86"/>
      <c r="P305" s="98">
        <v>10670</v>
      </c>
      <c r="Q305" s="108">
        <v>6</v>
      </c>
      <c r="R305" s="89"/>
      <c r="S305" s="89"/>
      <c r="T305" s="89"/>
      <c r="U305" s="98">
        <v>10000</v>
      </c>
      <c r="V305" s="66"/>
      <c r="W305" s="45"/>
      <c r="X305" s="14"/>
      <c r="Y305" s="13"/>
      <c r="Z305" s="135" t="s">
        <v>5526</v>
      </c>
      <c r="AB305" s="24" t="e">
        <f>VLOOKUP($A305,電子入札登録状況!$A$2:$G$501,6,FALSE)</f>
        <v>#N/A</v>
      </c>
      <c r="AC305" s="24" t="e">
        <f>VLOOKUP($A305,電子入札登録状況!$A$2:$G$501,7,FALSE)</f>
        <v>#N/A</v>
      </c>
    </row>
    <row r="306" spans="1:29" ht="18" customHeight="1">
      <c r="A306" s="36" t="s">
        <v>2686</v>
      </c>
      <c r="B306" s="45">
        <v>363</v>
      </c>
      <c r="C306" s="54" t="s">
        <v>2094</v>
      </c>
      <c r="D306" s="66" t="s">
        <v>4172</v>
      </c>
      <c r="E306" s="45" t="s">
        <v>4314</v>
      </c>
      <c r="F306" s="54" t="s">
        <v>2515</v>
      </c>
      <c r="G306" s="13" t="s">
        <v>3679</v>
      </c>
      <c r="H306" s="13" t="s">
        <v>4574</v>
      </c>
      <c r="I306" s="13" t="s">
        <v>5149</v>
      </c>
      <c r="J306" s="74" t="s">
        <v>1980</v>
      </c>
      <c r="K306" s="86"/>
      <c r="L306" s="86"/>
      <c r="M306" s="86"/>
      <c r="N306" s="86"/>
      <c r="O306" s="86"/>
      <c r="P306" s="98">
        <v>490</v>
      </c>
      <c r="Q306" s="108">
        <v>6</v>
      </c>
      <c r="R306" s="89"/>
      <c r="S306" s="89"/>
      <c r="T306" s="89"/>
      <c r="U306" s="98">
        <v>10000</v>
      </c>
      <c r="V306" s="66"/>
      <c r="W306" s="45"/>
      <c r="X306" s="14"/>
      <c r="Y306" s="13"/>
      <c r="Z306" s="135" t="s">
        <v>5526</v>
      </c>
      <c r="AB306" s="24" t="e">
        <f>VLOOKUP($A306,電子入札登録状況!$A$2:$G$501,6,FALSE)</f>
        <v>#N/A</v>
      </c>
      <c r="AC306" s="24" t="e">
        <f>VLOOKUP($A306,電子入札登録状況!$A$2:$G$501,7,FALSE)</f>
        <v>#N/A</v>
      </c>
    </row>
    <row r="307" spans="1:29" ht="18" customHeight="1">
      <c r="A307" s="36" t="s">
        <v>2686</v>
      </c>
      <c r="B307" s="45">
        <v>363</v>
      </c>
      <c r="C307" s="54" t="s">
        <v>2094</v>
      </c>
      <c r="D307" s="66" t="s">
        <v>4172</v>
      </c>
      <c r="E307" s="45" t="s">
        <v>4314</v>
      </c>
      <c r="F307" s="54" t="s">
        <v>2515</v>
      </c>
      <c r="G307" s="13" t="s">
        <v>3679</v>
      </c>
      <c r="H307" s="13" t="s">
        <v>4574</v>
      </c>
      <c r="I307" s="13" t="s">
        <v>5149</v>
      </c>
      <c r="J307" s="74" t="s">
        <v>558</v>
      </c>
      <c r="K307" s="86"/>
      <c r="L307" s="86"/>
      <c r="M307" s="86"/>
      <c r="N307" s="86"/>
      <c r="O307" s="86"/>
      <c r="P307" s="98">
        <v>0</v>
      </c>
      <c r="Q307" s="108">
        <v>6</v>
      </c>
      <c r="R307" s="89"/>
      <c r="S307" s="89"/>
      <c r="T307" s="89"/>
      <c r="U307" s="98">
        <v>10000</v>
      </c>
      <c r="V307" s="66"/>
      <c r="W307" s="45"/>
      <c r="X307" s="14"/>
      <c r="Y307" s="13"/>
      <c r="Z307" s="135" t="s">
        <v>5526</v>
      </c>
      <c r="AB307" s="24" t="e">
        <f>VLOOKUP($A307,電子入札登録状況!$A$2:$G$501,6,FALSE)</f>
        <v>#N/A</v>
      </c>
      <c r="AC307" s="24" t="e">
        <f>VLOOKUP($A307,電子入札登録状況!$A$2:$G$501,7,FALSE)</f>
        <v>#N/A</v>
      </c>
    </row>
    <row r="308" spans="1:29" ht="18" customHeight="1">
      <c r="A308" s="36" t="s">
        <v>2987</v>
      </c>
      <c r="B308" s="45">
        <v>375</v>
      </c>
      <c r="C308" s="54" t="s">
        <v>4041</v>
      </c>
      <c r="D308" s="66"/>
      <c r="E308" s="45" t="s">
        <v>1577</v>
      </c>
      <c r="F308" s="54" t="s">
        <v>4000</v>
      </c>
      <c r="G308" s="13" t="s">
        <v>3679</v>
      </c>
      <c r="H308" s="13" t="s">
        <v>4598</v>
      </c>
      <c r="I308" s="13" t="s">
        <v>1431</v>
      </c>
      <c r="J308" s="74" t="s">
        <v>2872</v>
      </c>
      <c r="K308" s="86"/>
      <c r="L308" s="86"/>
      <c r="M308" s="86"/>
      <c r="N308" s="86"/>
      <c r="O308" s="86"/>
      <c r="P308" s="98">
        <v>6422</v>
      </c>
      <c r="Q308" s="108">
        <v>2</v>
      </c>
      <c r="R308" s="89"/>
      <c r="S308" s="89"/>
      <c r="T308" s="89"/>
      <c r="U308" s="98">
        <v>0</v>
      </c>
      <c r="V308" s="66"/>
      <c r="W308" s="45"/>
      <c r="X308" s="14"/>
      <c r="Y308" s="13"/>
      <c r="Z308" s="135" t="s">
        <v>5460</v>
      </c>
      <c r="AB308" s="24" t="e">
        <f>VLOOKUP($A308,電子入札登録状況!$A$2:$G$501,6,FALSE)</f>
        <v>#N/A</v>
      </c>
      <c r="AC308" s="24" t="e">
        <f>VLOOKUP($A308,電子入札登録状況!$A$2:$G$501,7,FALSE)</f>
        <v>#N/A</v>
      </c>
    </row>
    <row r="309" spans="1:29" ht="18" customHeight="1">
      <c r="A309" s="36" t="s">
        <v>2776</v>
      </c>
      <c r="B309" s="45">
        <v>378</v>
      </c>
      <c r="C309" s="54" t="s">
        <v>2049</v>
      </c>
      <c r="D309" s="66" t="s">
        <v>4172</v>
      </c>
      <c r="E309" s="45" t="s">
        <v>2063</v>
      </c>
      <c r="F309" s="54" t="s">
        <v>1351</v>
      </c>
      <c r="G309" s="13" t="s">
        <v>3679</v>
      </c>
      <c r="H309" s="13" t="s">
        <v>2334</v>
      </c>
      <c r="I309" s="13"/>
      <c r="J309" s="74" t="s">
        <v>1767</v>
      </c>
      <c r="K309" s="86"/>
      <c r="L309" s="86"/>
      <c r="M309" s="86"/>
      <c r="N309" s="86"/>
      <c r="O309" s="86"/>
      <c r="P309" s="98">
        <v>26620</v>
      </c>
      <c r="Q309" s="108">
        <v>3</v>
      </c>
      <c r="R309" s="89"/>
      <c r="S309" s="89"/>
      <c r="T309" s="89"/>
      <c r="U309" s="98">
        <v>10000</v>
      </c>
      <c r="V309" s="66"/>
      <c r="W309" s="45"/>
      <c r="X309" s="14"/>
      <c r="Y309" s="13"/>
      <c r="Z309" s="135" t="s">
        <v>4513</v>
      </c>
      <c r="AB309" s="24" t="e">
        <f>VLOOKUP($A309,電子入札登録状況!$A$2:$G$501,6,FALSE)</f>
        <v>#N/A</v>
      </c>
      <c r="AC309" s="24" t="e">
        <f>VLOOKUP($A309,電子入札登録状況!$A$2:$G$501,7,FALSE)</f>
        <v>#N/A</v>
      </c>
    </row>
    <row r="310" spans="1:29" ht="18" customHeight="1">
      <c r="A310" s="36" t="s">
        <v>2776</v>
      </c>
      <c r="B310" s="45">
        <v>378</v>
      </c>
      <c r="C310" s="54" t="s">
        <v>2049</v>
      </c>
      <c r="D310" s="66" t="s">
        <v>4172</v>
      </c>
      <c r="E310" s="45" t="s">
        <v>2063</v>
      </c>
      <c r="F310" s="54" t="s">
        <v>1351</v>
      </c>
      <c r="G310" s="13" t="s">
        <v>3679</v>
      </c>
      <c r="H310" s="13" t="s">
        <v>2334</v>
      </c>
      <c r="I310" s="13"/>
      <c r="J310" s="74" t="s">
        <v>1642</v>
      </c>
      <c r="K310" s="86"/>
      <c r="L310" s="86"/>
      <c r="M310" s="86"/>
      <c r="N310" s="86"/>
      <c r="O310" s="86"/>
      <c r="P310" s="98">
        <v>0</v>
      </c>
      <c r="Q310" s="108">
        <v>3</v>
      </c>
      <c r="R310" s="89"/>
      <c r="S310" s="89"/>
      <c r="T310" s="89"/>
      <c r="U310" s="98">
        <v>10000</v>
      </c>
      <c r="V310" s="66"/>
      <c r="W310" s="45"/>
      <c r="X310" s="14"/>
      <c r="Y310" s="13"/>
      <c r="Z310" s="135" t="s">
        <v>4513</v>
      </c>
      <c r="AB310" s="24" t="e">
        <f>VLOOKUP($A310,電子入札登録状況!$A$2:$G$501,6,FALSE)</f>
        <v>#N/A</v>
      </c>
      <c r="AC310" s="24" t="e">
        <f>VLOOKUP($A310,電子入札登録状況!$A$2:$G$501,7,FALSE)</f>
        <v>#N/A</v>
      </c>
    </row>
    <row r="311" spans="1:29" ht="18" customHeight="1">
      <c r="A311" s="36" t="s">
        <v>2776</v>
      </c>
      <c r="B311" s="45">
        <v>378</v>
      </c>
      <c r="C311" s="54" t="s">
        <v>2049</v>
      </c>
      <c r="D311" s="66" t="s">
        <v>4172</v>
      </c>
      <c r="E311" s="45" t="s">
        <v>2063</v>
      </c>
      <c r="F311" s="54" t="s">
        <v>1351</v>
      </c>
      <c r="G311" s="13" t="s">
        <v>3679</v>
      </c>
      <c r="H311" s="13" t="s">
        <v>2334</v>
      </c>
      <c r="I311" s="13"/>
      <c r="J311" s="74" t="s">
        <v>1980</v>
      </c>
      <c r="K311" s="86"/>
      <c r="L311" s="86"/>
      <c r="M311" s="86"/>
      <c r="N311" s="86"/>
      <c r="O311" s="86"/>
      <c r="P311" s="98">
        <v>0</v>
      </c>
      <c r="Q311" s="108">
        <v>3</v>
      </c>
      <c r="R311" s="89"/>
      <c r="S311" s="89"/>
      <c r="T311" s="89"/>
      <c r="U311" s="98">
        <v>10000</v>
      </c>
      <c r="V311" s="66"/>
      <c r="W311" s="45"/>
      <c r="X311" s="14"/>
      <c r="Y311" s="13"/>
      <c r="Z311" s="135" t="s">
        <v>4513</v>
      </c>
      <c r="AB311" s="24" t="e">
        <f>VLOOKUP($A311,電子入札登録状況!$A$2:$G$501,6,FALSE)</f>
        <v>#N/A</v>
      </c>
      <c r="AC311" s="24" t="e">
        <f>VLOOKUP($A311,電子入札登録状況!$A$2:$G$501,7,FALSE)</f>
        <v>#N/A</v>
      </c>
    </row>
    <row r="312" spans="1:29" ht="18" customHeight="1">
      <c r="A312" s="36" t="s">
        <v>2776</v>
      </c>
      <c r="B312" s="45">
        <v>378</v>
      </c>
      <c r="C312" s="54" t="s">
        <v>2049</v>
      </c>
      <c r="D312" s="66" t="s">
        <v>4172</v>
      </c>
      <c r="E312" s="45" t="s">
        <v>2063</v>
      </c>
      <c r="F312" s="54" t="s">
        <v>1351</v>
      </c>
      <c r="G312" s="13" t="s">
        <v>3679</v>
      </c>
      <c r="H312" s="13" t="s">
        <v>2334</v>
      </c>
      <c r="I312" s="13"/>
      <c r="J312" s="74" t="s">
        <v>558</v>
      </c>
      <c r="K312" s="86"/>
      <c r="L312" s="86"/>
      <c r="M312" s="86"/>
      <c r="N312" s="86"/>
      <c r="O312" s="86"/>
      <c r="P312" s="98">
        <v>0</v>
      </c>
      <c r="Q312" s="108">
        <v>3</v>
      </c>
      <c r="R312" s="89"/>
      <c r="S312" s="89"/>
      <c r="T312" s="89"/>
      <c r="U312" s="98">
        <v>10000</v>
      </c>
      <c r="V312" s="66"/>
      <c r="W312" s="45"/>
      <c r="X312" s="14"/>
      <c r="Y312" s="13"/>
      <c r="Z312" s="135" t="s">
        <v>4513</v>
      </c>
      <c r="AB312" s="24" t="e">
        <f>VLOOKUP($A312,電子入札登録状況!$A$2:$G$501,6,FALSE)</f>
        <v>#N/A</v>
      </c>
      <c r="AC312" s="24" t="e">
        <f>VLOOKUP($A312,電子入札登録状況!$A$2:$G$501,7,FALSE)</f>
        <v>#N/A</v>
      </c>
    </row>
    <row r="313" spans="1:29" ht="18" customHeight="1">
      <c r="A313" s="36" t="s">
        <v>2776</v>
      </c>
      <c r="B313" s="45">
        <v>378</v>
      </c>
      <c r="C313" s="54" t="s">
        <v>2049</v>
      </c>
      <c r="D313" s="66" t="s">
        <v>4172</v>
      </c>
      <c r="E313" s="45" t="s">
        <v>2063</v>
      </c>
      <c r="F313" s="54" t="s">
        <v>1351</v>
      </c>
      <c r="G313" s="13" t="s">
        <v>3679</v>
      </c>
      <c r="H313" s="13" t="s">
        <v>2334</v>
      </c>
      <c r="I313" s="13"/>
      <c r="J313" s="74" t="s">
        <v>281</v>
      </c>
      <c r="K313" s="86"/>
      <c r="L313" s="86"/>
      <c r="M313" s="86"/>
      <c r="N313" s="86"/>
      <c r="O313" s="86"/>
      <c r="P313" s="98">
        <v>56644</v>
      </c>
      <c r="Q313" s="108">
        <v>3</v>
      </c>
      <c r="R313" s="89"/>
      <c r="S313" s="89"/>
      <c r="T313" s="89"/>
      <c r="U313" s="98">
        <v>10000</v>
      </c>
      <c r="V313" s="66"/>
      <c r="W313" s="45"/>
      <c r="X313" s="14"/>
      <c r="Y313" s="13"/>
      <c r="Z313" s="135" t="s">
        <v>4513</v>
      </c>
      <c r="AB313" s="24" t="e">
        <f>VLOOKUP($A313,電子入札登録状況!$A$2:$G$501,6,FALSE)</f>
        <v>#N/A</v>
      </c>
      <c r="AC313" s="24" t="e">
        <f>VLOOKUP($A313,電子入札登録状況!$A$2:$G$501,7,FALSE)</f>
        <v>#N/A</v>
      </c>
    </row>
    <row r="314" spans="1:29" ht="18" customHeight="1">
      <c r="A314" s="36" t="s">
        <v>3114</v>
      </c>
      <c r="B314" s="45">
        <v>389</v>
      </c>
      <c r="C314" s="54" t="s">
        <v>1133</v>
      </c>
      <c r="D314" s="66" t="s">
        <v>4172</v>
      </c>
      <c r="E314" s="45" t="s">
        <v>4474</v>
      </c>
      <c r="F314" s="54" t="s">
        <v>1967</v>
      </c>
      <c r="G314" s="13" t="s">
        <v>3679</v>
      </c>
      <c r="H314" s="13" t="s">
        <v>4831</v>
      </c>
      <c r="I314" s="13" t="s">
        <v>5146</v>
      </c>
      <c r="J314" s="74" t="s">
        <v>558</v>
      </c>
      <c r="K314" s="86"/>
      <c r="L314" s="86"/>
      <c r="M314" s="86"/>
      <c r="N314" s="86"/>
      <c r="O314" s="86"/>
      <c r="P314" s="98">
        <v>40825</v>
      </c>
      <c r="Q314" s="108">
        <v>2</v>
      </c>
      <c r="R314" s="89"/>
      <c r="S314" s="89"/>
      <c r="T314" s="89"/>
      <c r="U314" s="98">
        <v>10000</v>
      </c>
      <c r="V314" s="66"/>
      <c r="W314" s="45"/>
      <c r="X314" s="14"/>
      <c r="Y314" s="13"/>
      <c r="Z314" s="135" t="s">
        <v>1709</v>
      </c>
      <c r="AB314" s="24" t="str">
        <f>VLOOKUP($A314,電子入札登録状況!$A$2:$G$501,6,FALSE)</f>
        <v>○</v>
      </c>
      <c r="AC314" s="24">
        <f>VLOOKUP($A314,電子入札登録状況!$A$2:$G$501,7,FALSE)</f>
        <v>450</v>
      </c>
    </row>
    <row r="315" spans="1:29" ht="18" customHeight="1">
      <c r="A315" s="36" t="s">
        <v>341</v>
      </c>
      <c r="B315" s="45">
        <v>395</v>
      </c>
      <c r="C315" s="54" t="s">
        <v>2542</v>
      </c>
      <c r="D315" s="66" t="s">
        <v>4262</v>
      </c>
      <c r="E315" s="45" t="s">
        <v>4344</v>
      </c>
      <c r="F315" s="54" t="s">
        <v>3071</v>
      </c>
      <c r="G315" s="13" t="s">
        <v>3679</v>
      </c>
      <c r="H315" s="13" t="s">
        <v>4758</v>
      </c>
      <c r="I315" s="13" t="s">
        <v>4988</v>
      </c>
      <c r="J315" s="74" t="s">
        <v>558</v>
      </c>
      <c r="K315" s="86"/>
      <c r="L315" s="86"/>
      <c r="M315" s="86"/>
      <c r="N315" s="86"/>
      <c r="O315" s="86"/>
      <c r="P315" s="98">
        <v>24057</v>
      </c>
      <c r="Q315" s="108">
        <v>1</v>
      </c>
      <c r="R315" s="89"/>
      <c r="S315" s="89"/>
      <c r="T315" s="89"/>
      <c r="U315" s="98">
        <v>5000</v>
      </c>
      <c r="V315" s="66"/>
      <c r="W315" s="45"/>
      <c r="X315" s="14"/>
      <c r="Y315" s="13"/>
      <c r="Z315" s="135" t="s">
        <v>3163</v>
      </c>
      <c r="AB315" s="24" t="str">
        <f>VLOOKUP($A315,電子入札登録状況!$A$2:$G$501,6,FALSE)</f>
        <v>○</v>
      </c>
      <c r="AC315" s="24">
        <f>VLOOKUP($A315,電子入札登録状況!$A$2:$G$501,7,FALSE)</f>
        <v>377</v>
      </c>
    </row>
    <row r="316" spans="1:29" ht="18" customHeight="1">
      <c r="A316" s="36" t="s">
        <v>3628</v>
      </c>
      <c r="B316" s="45">
        <v>405</v>
      </c>
      <c r="C316" s="54" t="s">
        <v>1000</v>
      </c>
      <c r="D316" s="66" t="s">
        <v>3365</v>
      </c>
      <c r="E316" s="45" t="s">
        <v>119</v>
      </c>
      <c r="F316" s="54" t="s">
        <v>262</v>
      </c>
      <c r="G316" s="13" t="s">
        <v>3679</v>
      </c>
      <c r="H316" s="13" t="s">
        <v>3405</v>
      </c>
      <c r="I316" s="13" t="s">
        <v>3778</v>
      </c>
      <c r="J316" s="74" t="s">
        <v>558</v>
      </c>
      <c r="K316" s="86"/>
      <c r="L316" s="86"/>
      <c r="M316" s="86"/>
      <c r="N316" s="86"/>
      <c r="O316" s="86"/>
      <c r="P316" s="98">
        <v>51441</v>
      </c>
      <c r="Q316" s="108">
        <v>1</v>
      </c>
      <c r="R316" s="89"/>
      <c r="S316" s="89"/>
      <c r="T316" s="89"/>
      <c r="U316" s="98">
        <v>0</v>
      </c>
      <c r="V316" s="66"/>
      <c r="W316" s="45"/>
      <c r="X316" s="14"/>
      <c r="Y316" s="13"/>
      <c r="Z316" s="135" t="s">
        <v>1003</v>
      </c>
      <c r="AB316" s="24" t="e">
        <f>VLOOKUP($A316,電子入札登録状況!$A$2:$G$501,6,FALSE)</f>
        <v>#N/A</v>
      </c>
      <c r="AC316" s="24" t="e">
        <f>VLOOKUP($A316,電子入札登録状況!$A$2:$G$501,7,FALSE)</f>
        <v>#N/A</v>
      </c>
    </row>
    <row r="317" spans="1:29" ht="18" customHeight="1">
      <c r="A317" s="36" t="s">
        <v>1941</v>
      </c>
      <c r="B317" s="45">
        <v>406</v>
      </c>
      <c r="C317" s="54" t="s">
        <v>5810</v>
      </c>
      <c r="D317" s="66" t="s">
        <v>4172</v>
      </c>
      <c r="E317" s="45" t="s">
        <v>4500</v>
      </c>
      <c r="F317" s="54" t="s">
        <v>3160</v>
      </c>
      <c r="G317" s="13" t="s">
        <v>3679</v>
      </c>
      <c r="H317" s="13" t="s">
        <v>2419</v>
      </c>
      <c r="I317" s="13" t="s">
        <v>5144</v>
      </c>
      <c r="J317" s="74" t="s">
        <v>1767</v>
      </c>
      <c r="K317" s="86"/>
      <c r="L317" s="86"/>
      <c r="M317" s="86"/>
      <c r="N317" s="86"/>
      <c r="O317" s="86"/>
      <c r="P317" s="98">
        <v>24770</v>
      </c>
      <c r="Q317" s="108">
        <v>11</v>
      </c>
      <c r="R317" s="89"/>
      <c r="S317" s="89"/>
      <c r="T317" s="89"/>
      <c r="U317" s="98">
        <v>5000</v>
      </c>
      <c r="V317" s="66"/>
      <c r="W317" s="45"/>
      <c r="X317" s="14"/>
      <c r="Y317" s="13"/>
      <c r="Z317" s="135" t="s">
        <v>5458</v>
      </c>
      <c r="AB317" s="24" t="e">
        <f>VLOOKUP($A317,電子入札登録状況!$A$2:$G$501,6,FALSE)</f>
        <v>#N/A</v>
      </c>
      <c r="AC317" s="24" t="e">
        <f>VLOOKUP($A317,電子入札登録状況!$A$2:$G$501,7,FALSE)</f>
        <v>#N/A</v>
      </c>
    </row>
    <row r="318" spans="1:29" ht="18" customHeight="1">
      <c r="A318" s="36" t="s">
        <v>1941</v>
      </c>
      <c r="B318" s="45">
        <v>406</v>
      </c>
      <c r="C318" s="54" t="s">
        <v>5810</v>
      </c>
      <c r="D318" s="66" t="s">
        <v>4172</v>
      </c>
      <c r="E318" s="45" t="s">
        <v>4500</v>
      </c>
      <c r="F318" s="54" t="s">
        <v>3160</v>
      </c>
      <c r="G318" s="13" t="s">
        <v>3679</v>
      </c>
      <c r="H318" s="13" t="s">
        <v>2419</v>
      </c>
      <c r="I318" s="13" t="s">
        <v>5144</v>
      </c>
      <c r="J318" s="74" t="s">
        <v>1642</v>
      </c>
      <c r="K318" s="86"/>
      <c r="L318" s="86"/>
      <c r="M318" s="86"/>
      <c r="N318" s="86"/>
      <c r="O318" s="86"/>
      <c r="P318" s="98">
        <v>57914</v>
      </c>
      <c r="Q318" s="108">
        <v>11</v>
      </c>
      <c r="R318" s="89"/>
      <c r="S318" s="89"/>
      <c r="T318" s="89"/>
      <c r="U318" s="98">
        <v>5000</v>
      </c>
      <c r="V318" s="66"/>
      <c r="W318" s="45"/>
      <c r="X318" s="14"/>
      <c r="Y318" s="13"/>
      <c r="Z318" s="135" t="s">
        <v>5458</v>
      </c>
      <c r="AB318" s="24" t="e">
        <f>VLOOKUP($A318,電子入札登録状況!$A$2:$G$501,6,FALSE)</f>
        <v>#N/A</v>
      </c>
      <c r="AC318" s="24" t="e">
        <f>VLOOKUP($A318,電子入札登録状況!$A$2:$G$501,7,FALSE)</f>
        <v>#N/A</v>
      </c>
    </row>
    <row r="319" spans="1:29" ht="18" customHeight="1">
      <c r="A319" s="36" t="s">
        <v>1941</v>
      </c>
      <c r="B319" s="45">
        <v>406</v>
      </c>
      <c r="C319" s="54" t="s">
        <v>5810</v>
      </c>
      <c r="D319" s="66" t="s">
        <v>4172</v>
      </c>
      <c r="E319" s="45" t="s">
        <v>4500</v>
      </c>
      <c r="F319" s="54" t="s">
        <v>3160</v>
      </c>
      <c r="G319" s="13" t="s">
        <v>3679</v>
      </c>
      <c r="H319" s="13" t="s">
        <v>2419</v>
      </c>
      <c r="I319" s="13" t="s">
        <v>5144</v>
      </c>
      <c r="J319" s="74" t="s">
        <v>2872</v>
      </c>
      <c r="K319" s="86"/>
      <c r="L319" s="86"/>
      <c r="M319" s="86"/>
      <c r="N319" s="86"/>
      <c r="O319" s="86"/>
      <c r="P319" s="98">
        <v>0</v>
      </c>
      <c r="Q319" s="108">
        <v>11</v>
      </c>
      <c r="R319" s="89"/>
      <c r="S319" s="89"/>
      <c r="T319" s="89"/>
      <c r="U319" s="98">
        <v>5000</v>
      </c>
      <c r="V319" s="66"/>
      <c r="W319" s="45"/>
      <c r="X319" s="14"/>
      <c r="Y319" s="13"/>
      <c r="Z319" s="135" t="s">
        <v>5458</v>
      </c>
      <c r="AB319" s="24" t="e">
        <f>VLOOKUP($A319,電子入札登録状況!$A$2:$G$501,6,FALSE)</f>
        <v>#N/A</v>
      </c>
      <c r="AC319" s="24" t="e">
        <f>VLOOKUP($A319,電子入札登録状況!$A$2:$G$501,7,FALSE)</f>
        <v>#N/A</v>
      </c>
    </row>
    <row r="320" spans="1:29" ht="18" customHeight="1">
      <c r="A320" s="36" t="s">
        <v>1941</v>
      </c>
      <c r="B320" s="45">
        <v>406</v>
      </c>
      <c r="C320" s="54" t="s">
        <v>5810</v>
      </c>
      <c r="D320" s="66" t="s">
        <v>4172</v>
      </c>
      <c r="E320" s="45" t="s">
        <v>4500</v>
      </c>
      <c r="F320" s="54" t="s">
        <v>3160</v>
      </c>
      <c r="G320" s="13" t="s">
        <v>3679</v>
      </c>
      <c r="H320" s="13" t="s">
        <v>2419</v>
      </c>
      <c r="I320" s="13" t="s">
        <v>5144</v>
      </c>
      <c r="J320" s="74" t="s">
        <v>1980</v>
      </c>
      <c r="K320" s="86"/>
      <c r="L320" s="86"/>
      <c r="M320" s="86"/>
      <c r="N320" s="86"/>
      <c r="O320" s="86"/>
      <c r="P320" s="98">
        <v>5250</v>
      </c>
      <c r="Q320" s="108">
        <v>11</v>
      </c>
      <c r="R320" s="89"/>
      <c r="S320" s="89"/>
      <c r="T320" s="89"/>
      <c r="U320" s="98">
        <v>5000</v>
      </c>
      <c r="V320" s="66"/>
      <c r="W320" s="45"/>
      <c r="X320" s="14"/>
      <c r="Y320" s="13"/>
      <c r="Z320" s="135" t="s">
        <v>5458</v>
      </c>
      <c r="AB320" s="24" t="e">
        <f>VLOOKUP($A320,電子入札登録状況!$A$2:$G$501,6,FALSE)</f>
        <v>#N/A</v>
      </c>
      <c r="AC320" s="24" t="e">
        <f>VLOOKUP($A320,電子入札登録状況!$A$2:$G$501,7,FALSE)</f>
        <v>#N/A</v>
      </c>
    </row>
    <row r="321" spans="1:29" ht="18" customHeight="1">
      <c r="A321" s="36" t="s">
        <v>1941</v>
      </c>
      <c r="B321" s="45">
        <v>406</v>
      </c>
      <c r="C321" s="54" t="s">
        <v>5810</v>
      </c>
      <c r="D321" s="66" t="s">
        <v>4172</v>
      </c>
      <c r="E321" s="45" t="s">
        <v>4500</v>
      </c>
      <c r="F321" s="54" t="s">
        <v>3160</v>
      </c>
      <c r="G321" s="13" t="s">
        <v>3679</v>
      </c>
      <c r="H321" s="13" t="s">
        <v>2419</v>
      </c>
      <c r="I321" s="13" t="s">
        <v>5144</v>
      </c>
      <c r="J321" s="74" t="s">
        <v>558</v>
      </c>
      <c r="K321" s="86"/>
      <c r="L321" s="86"/>
      <c r="M321" s="86"/>
      <c r="N321" s="86"/>
      <c r="O321" s="86"/>
      <c r="P321" s="98">
        <v>0</v>
      </c>
      <c r="Q321" s="108">
        <v>11</v>
      </c>
      <c r="R321" s="89"/>
      <c r="S321" s="89"/>
      <c r="T321" s="89"/>
      <c r="U321" s="98">
        <v>5000</v>
      </c>
      <c r="V321" s="66"/>
      <c r="W321" s="45"/>
      <c r="X321" s="14"/>
      <c r="Y321" s="13"/>
      <c r="Z321" s="135" t="s">
        <v>5458</v>
      </c>
      <c r="AB321" s="24" t="e">
        <f>VLOOKUP($A321,電子入札登録状況!$A$2:$G$501,6,FALSE)</f>
        <v>#N/A</v>
      </c>
      <c r="AC321" s="24" t="e">
        <f>VLOOKUP($A321,電子入札登録状況!$A$2:$G$501,7,FALSE)</f>
        <v>#N/A</v>
      </c>
    </row>
    <row r="322" spans="1:29" ht="18" customHeight="1">
      <c r="A322" s="36" t="s">
        <v>1597</v>
      </c>
      <c r="B322" s="45">
        <v>409</v>
      </c>
      <c r="C322" s="54" t="s">
        <v>2659</v>
      </c>
      <c r="D322" s="66" t="s">
        <v>1353</v>
      </c>
      <c r="E322" s="45" t="s">
        <v>3444</v>
      </c>
      <c r="F322" s="54" t="s">
        <v>4663</v>
      </c>
      <c r="G322" s="13" t="s">
        <v>3679</v>
      </c>
      <c r="H322" s="13" t="s">
        <v>3036</v>
      </c>
      <c r="I322" s="13" t="s">
        <v>4005</v>
      </c>
      <c r="J322" s="74" t="s">
        <v>1767</v>
      </c>
      <c r="K322" s="86"/>
      <c r="L322" s="86"/>
      <c r="M322" s="86"/>
      <c r="N322" s="86"/>
      <c r="O322" s="86"/>
      <c r="P322" s="98">
        <v>57312</v>
      </c>
      <c r="Q322" s="108">
        <v>93</v>
      </c>
      <c r="R322" s="89"/>
      <c r="S322" s="89"/>
      <c r="T322" s="89"/>
      <c r="U322" s="98">
        <v>42600</v>
      </c>
      <c r="V322" s="66"/>
      <c r="W322" s="45"/>
      <c r="X322" s="14"/>
      <c r="Y322" s="13"/>
      <c r="Z322" s="135" t="s">
        <v>5525</v>
      </c>
      <c r="AB322" s="24" t="str">
        <f>VLOOKUP($A322,電子入札登録状況!$A$2:$G$501,6,FALSE)</f>
        <v>○</v>
      </c>
      <c r="AC322" s="24">
        <f>VLOOKUP($A322,電子入札登録状況!$A$2:$G$501,7,FALSE)</f>
        <v>540</v>
      </c>
    </row>
    <row r="323" spans="1:29" ht="18" customHeight="1">
      <c r="A323" s="36" t="s">
        <v>1597</v>
      </c>
      <c r="B323" s="45">
        <v>409</v>
      </c>
      <c r="C323" s="54" t="s">
        <v>2659</v>
      </c>
      <c r="D323" s="66" t="s">
        <v>1353</v>
      </c>
      <c r="E323" s="45" t="s">
        <v>3444</v>
      </c>
      <c r="F323" s="54" t="s">
        <v>4663</v>
      </c>
      <c r="G323" s="13" t="s">
        <v>3679</v>
      </c>
      <c r="H323" s="13" t="s">
        <v>3036</v>
      </c>
      <c r="I323" s="13" t="s">
        <v>4005</v>
      </c>
      <c r="J323" s="74" t="s">
        <v>1642</v>
      </c>
      <c r="K323" s="86"/>
      <c r="L323" s="86"/>
      <c r="M323" s="86"/>
      <c r="N323" s="86"/>
      <c r="O323" s="86"/>
      <c r="P323" s="98">
        <v>1580191</v>
      </c>
      <c r="Q323" s="108">
        <v>93</v>
      </c>
      <c r="R323" s="89"/>
      <c r="S323" s="89"/>
      <c r="T323" s="89"/>
      <c r="U323" s="98">
        <v>42600</v>
      </c>
      <c r="V323" s="66"/>
      <c r="W323" s="45"/>
      <c r="X323" s="14"/>
      <c r="Y323" s="13"/>
      <c r="Z323" s="135" t="s">
        <v>5525</v>
      </c>
      <c r="AB323" s="24" t="str">
        <f>VLOOKUP($A323,電子入札登録状況!$A$2:$G$501,6,FALSE)</f>
        <v>○</v>
      </c>
      <c r="AC323" s="24">
        <f>VLOOKUP($A323,電子入札登録状況!$A$2:$G$501,7,FALSE)</f>
        <v>540</v>
      </c>
    </row>
    <row r="324" spans="1:29" ht="18" customHeight="1">
      <c r="A324" s="36" t="s">
        <v>2568</v>
      </c>
      <c r="B324" s="45">
        <v>410</v>
      </c>
      <c r="C324" s="54" t="s">
        <v>3620</v>
      </c>
      <c r="D324" s="66" t="s">
        <v>4172</v>
      </c>
      <c r="E324" s="45" t="s">
        <v>2658</v>
      </c>
      <c r="F324" s="54" t="s">
        <v>76</v>
      </c>
      <c r="G324" s="13" t="s">
        <v>3679</v>
      </c>
      <c r="H324" s="13" t="s">
        <v>3307</v>
      </c>
      <c r="I324" s="13" t="s">
        <v>2360</v>
      </c>
      <c r="J324" s="74" t="s">
        <v>2872</v>
      </c>
      <c r="K324" s="86"/>
      <c r="L324" s="86"/>
      <c r="M324" s="86"/>
      <c r="N324" s="86"/>
      <c r="O324" s="86"/>
      <c r="P324" s="98">
        <v>11003</v>
      </c>
      <c r="Q324" s="108">
        <v>1</v>
      </c>
      <c r="R324" s="89"/>
      <c r="S324" s="89"/>
      <c r="T324" s="89"/>
      <c r="U324" s="98">
        <v>10000</v>
      </c>
      <c r="V324" s="66"/>
      <c r="W324" s="45"/>
      <c r="X324" s="14"/>
      <c r="Y324" s="13"/>
      <c r="Z324" s="135" t="s">
        <v>3053</v>
      </c>
      <c r="AB324" s="24" t="e">
        <f>VLOOKUP($A324,電子入札登録状況!$A$2:$G$501,6,FALSE)</f>
        <v>#N/A</v>
      </c>
      <c r="AC324" s="24" t="e">
        <f>VLOOKUP($A324,電子入札登録状況!$A$2:$G$501,7,FALSE)</f>
        <v>#N/A</v>
      </c>
    </row>
    <row r="325" spans="1:29" ht="18" customHeight="1">
      <c r="A325" s="36" t="s">
        <v>3139</v>
      </c>
      <c r="B325" s="45">
        <v>416</v>
      </c>
      <c r="C325" s="54" t="s">
        <v>2615</v>
      </c>
      <c r="D325" s="66" t="s">
        <v>4172</v>
      </c>
      <c r="E325" s="45" t="s">
        <v>4210</v>
      </c>
      <c r="F325" s="54" t="s">
        <v>258</v>
      </c>
      <c r="G325" s="13" t="s">
        <v>3679</v>
      </c>
      <c r="H325" s="13" t="s">
        <v>764</v>
      </c>
      <c r="I325" s="13" t="s">
        <v>5143</v>
      </c>
      <c r="J325" s="74" t="s">
        <v>2872</v>
      </c>
      <c r="K325" s="86"/>
      <c r="L325" s="86"/>
      <c r="M325" s="86"/>
      <c r="N325" s="86"/>
      <c r="O325" s="86"/>
      <c r="P325" s="98">
        <v>221528</v>
      </c>
      <c r="Q325" s="108">
        <v>14</v>
      </c>
      <c r="R325" s="89"/>
      <c r="S325" s="89"/>
      <c r="T325" s="89"/>
      <c r="U325" s="98">
        <v>10000</v>
      </c>
      <c r="V325" s="66"/>
      <c r="W325" s="45"/>
      <c r="X325" s="14"/>
      <c r="Y325" s="13"/>
      <c r="Z325" s="135" t="s">
        <v>3047</v>
      </c>
      <c r="AB325" s="24" t="str">
        <f>VLOOKUP($A325,電子入札登録状況!$A$2:$G$501,6,FALSE)</f>
        <v>○</v>
      </c>
      <c r="AC325" s="24">
        <f>VLOOKUP($A325,電子入札登録状況!$A$2:$G$501,7,FALSE)</f>
        <v>118</v>
      </c>
    </row>
    <row r="326" spans="1:29" ht="18" customHeight="1">
      <c r="A326" s="36" t="s">
        <v>985</v>
      </c>
      <c r="B326" s="45">
        <v>418</v>
      </c>
      <c r="C326" s="54" t="s">
        <v>2032</v>
      </c>
      <c r="D326" s="66" t="s">
        <v>3090</v>
      </c>
      <c r="E326" s="45" t="s">
        <v>778</v>
      </c>
      <c r="F326" s="54" t="s">
        <v>1973</v>
      </c>
      <c r="G326" s="13" t="s">
        <v>3679</v>
      </c>
      <c r="H326" s="13" t="s">
        <v>975</v>
      </c>
      <c r="I326" s="13" t="s">
        <v>5142</v>
      </c>
      <c r="J326" s="74" t="s">
        <v>2872</v>
      </c>
      <c r="K326" s="86"/>
      <c r="L326" s="86"/>
      <c r="M326" s="86"/>
      <c r="N326" s="86"/>
      <c r="O326" s="86"/>
      <c r="P326" s="98">
        <v>8220</v>
      </c>
      <c r="Q326" s="108">
        <v>1</v>
      </c>
      <c r="R326" s="89"/>
      <c r="S326" s="89"/>
      <c r="T326" s="89"/>
      <c r="U326" s="98">
        <v>0</v>
      </c>
      <c r="V326" s="66"/>
      <c r="W326" s="45"/>
      <c r="X326" s="14"/>
      <c r="Y326" s="13"/>
      <c r="Z326" s="135" t="s">
        <v>3163</v>
      </c>
      <c r="AB326" s="24" t="e">
        <f>VLOOKUP($A326,電子入札登録状況!$A$2:$G$501,6,FALSE)</f>
        <v>#N/A</v>
      </c>
      <c r="AC326" s="24" t="e">
        <f>VLOOKUP($A326,電子入札登録状況!$A$2:$G$501,7,FALSE)</f>
        <v>#N/A</v>
      </c>
    </row>
    <row r="327" spans="1:29" ht="18" customHeight="1">
      <c r="A327" s="36" t="s">
        <v>2684</v>
      </c>
      <c r="B327" s="45">
        <v>420</v>
      </c>
      <c r="C327" s="54" t="s">
        <v>1297</v>
      </c>
      <c r="D327" s="66" t="s">
        <v>4248</v>
      </c>
      <c r="E327" s="45" t="s">
        <v>530</v>
      </c>
      <c r="F327" s="54" t="s">
        <v>2677</v>
      </c>
      <c r="G327" s="13" t="s">
        <v>3679</v>
      </c>
      <c r="H327" s="13" t="s">
        <v>3245</v>
      </c>
      <c r="I327" s="13" t="s">
        <v>610</v>
      </c>
      <c r="J327" s="74" t="s">
        <v>2872</v>
      </c>
      <c r="K327" s="86"/>
      <c r="L327" s="86"/>
      <c r="M327" s="86"/>
      <c r="N327" s="86"/>
      <c r="O327" s="86"/>
      <c r="P327" s="98">
        <v>18319</v>
      </c>
      <c r="Q327" s="108">
        <v>3</v>
      </c>
      <c r="R327" s="89"/>
      <c r="S327" s="89"/>
      <c r="T327" s="89"/>
      <c r="U327" s="98">
        <v>1100</v>
      </c>
      <c r="V327" s="66"/>
      <c r="W327" s="45"/>
      <c r="X327" s="14"/>
      <c r="Y327" s="13"/>
      <c r="Z327" s="135" t="s">
        <v>5524</v>
      </c>
      <c r="AB327" s="24" t="str">
        <f>VLOOKUP($A327,電子入札登録状況!$A$2:$G$501,6,FALSE)</f>
        <v>○</v>
      </c>
      <c r="AC327" s="24">
        <f>VLOOKUP($A327,電子入札登録状況!$A$2:$G$501,7,FALSE)</f>
        <v>382</v>
      </c>
    </row>
    <row r="328" spans="1:29" ht="18" customHeight="1">
      <c r="A328" s="36" t="s">
        <v>812</v>
      </c>
      <c r="B328" s="45">
        <v>424</v>
      </c>
      <c r="C328" s="54" t="s">
        <v>1424</v>
      </c>
      <c r="D328" s="66" t="s">
        <v>4262</v>
      </c>
      <c r="E328" s="45" t="s">
        <v>2823</v>
      </c>
      <c r="F328" s="54" t="s">
        <v>2904</v>
      </c>
      <c r="G328" s="13" t="s">
        <v>3679</v>
      </c>
      <c r="H328" s="13" t="s">
        <v>4829</v>
      </c>
      <c r="I328" s="13" t="s">
        <v>4829</v>
      </c>
      <c r="J328" s="74" t="s">
        <v>1767</v>
      </c>
      <c r="K328" s="86"/>
      <c r="L328" s="86"/>
      <c r="M328" s="86"/>
      <c r="N328" s="86"/>
      <c r="O328" s="86"/>
      <c r="P328" s="98">
        <v>10149</v>
      </c>
      <c r="Q328" s="108">
        <v>2</v>
      </c>
      <c r="R328" s="89"/>
      <c r="S328" s="89"/>
      <c r="T328" s="89"/>
      <c r="U328" s="98">
        <v>3200</v>
      </c>
      <c r="V328" s="66"/>
      <c r="W328" s="45"/>
      <c r="X328" s="14"/>
      <c r="Y328" s="13"/>
      <c r="Z328" s="135" t="s">
        <v>5523</v>
      </c>
      <c r="AB328" s="24" t="str">
        <f>VLOOKUP($A328,電子入札登録状況!$A$2:$G$501,6,FALSE)</f>
        <v>○</v>
      </c>
      <c r="AC328" s="24">
        <f>VLOOKUP($A328,電子入札登録状況!$A$2:$G$501,7,FALSE)</f>
        <v>282</v>
      </c>
    </row>
    <row r="329" spans="1:29" ht="18" customHeight="1">
      <c r="A329" s="36" t="s">
        <v>812</v>
      </c>
      <c r="B329" s="45">
        <v>424</v>
      </c>
      <c r="C329" s="54" t="s">
        <v>1424</v>
      </c>
      <c r="D329" s="66" t="s">
        <v>4262</v>
      </c>
      <c r="E329" s="45" t="s">
        <v>2823</v>
      </c>
      <c r="F329" s="54" t="s">
        <v>2904</v>
      </c>
      <c r="G329" s="13" t="s">
        <v>3679</v>
      </c>
      <c r="H329" s="13" t="s">
        <v>4829</v>
      </c>
      <c r="I329" s="13" t="s">
        <v>4829</v>
      </c>
      <c r="J329" s="74" t="s">
        <v>1642</v>
      </c>
      <c r="K329" s="86"/>
      <c r="L329" s="86"/>
      <c r="M329" s="86"/>
      <c r="N329" s="86"/>
      <c r="O329" s="86"/>
      <c r="P329" s="98">
        <v>0</v>
      </c>
      <c r="Q329" s="108">
        <v>2</v>
      </c>
      <c r="R329" s="89"/>
      <c r="S329" s="89"/>
      <c r="T329" s="89"/>
      <c r="U329" s="98">
        <v>3200</v>
      </c>
      <c r="V329" s="66"/>
      <c r="W329" s="45"/>
      <c r="X329" s="14"/>
      <c r="Y329" s="13"/>
      <c r="Z329" s="135" t="s">
        <v>5523</v>
      </c>
      <c r="AB329" s="24" t="str">
        <f>VLOOKUP($A329,電子入札登録状況!$A$2:$G$501,6,FALSE)</f>
        <v>○</v>
      </c>
      <c r="AC329" s="24">
        <f>VLOOKUP($A329,電子入札登録状況!$A$2:$G$501,7,FALSE)</f>
        <v>282</v>
      </c>
    </row>
    <row r="330" spans="1:29" ht="18" customHeight="1">
      <c r="A330" s="36" t="s">
        <v>2239</v>
      </c>
      <c r="B330" s="45">
        <v>432</v>
      </c>
      <c r="C330" s="54" t="s">
        <v>2316</v>
      </c>
      <c r="D330" s="66" t="s">
        <v>4172</v>
      </c>
      <c r="E330" s="45" t="s">
        <v>4496</v>
      </c>
      <c r="F330" s="54" t="s">
        <v>4457</v>
      </c>
      <c r="G330" s="13" t="s">
        <v>3679</v>
      </c>
      <c r="H330" s="13" t="s">
        <v>1919</v>
      </c>
      <c r="I330" s="13" t="s">
        <v>5140</v>
      </c>
      <c r="J330" s="74" t="s">
        <v>1767</v>
      </c>
      <c r="K330" s="86"/>
      <c r="L330" s="86"/>
      <c r="M330" s="86"/>
      <c r="N330" s="86"/>
      <c r="O330" s="86"/>
      <c r="P330" s="98">
        <v>13820</v>
      </c>
      <c r="Q330" s="108">
        <v>4</v>
      </c>
      <c r="R330" s="89"/>
      <c r="S330" s="89"/>
      <c r="T330" s="89"/>
      <c r="U330" s="98">
        <v>10000</v>
      </c>
      <c r="V330" s="66"/>
      <c r="W330" s="45"/>
      <c r="X330" s="14"/>
      <c r="Y330" s="13"/>
      <c r="Z330" s="135" t="s">
        <v>5233</v>
      </c>
      <c r="AB330" s="24" t="e">
        <f>VLOOKUP($A330,電子入札登録状況!$A$2:$G$501,6,FALSE)</f>
        <v>#N/A</v>
      </c>
      <c r="AC330" s="24" t="e">
        <f>VLOOKUP($A330,電子入札登録状況!$A$2:$G$501,7,FALSE)</f>
        <v>#N/A</v>
      </c>
    </row>
    <row r="331" spans="1:29" ht="18" customHeight="1">
      <c r="A331" s="36" t="s">
        <v>2239</v>
      </c>
      <c r="B331" s="45">
        <v>432</v>
      </c>
      <c r="C331" s="54" t="s">
        <v>2316</v>
      </c>
      <c r="D331" s="66" t="s">
        <v>4172</v>
      </c>
      <c r="E331" s="45" t="s">
        <v>4496</v>
      </c>
      <c r="F331" s="54" t="s">
        <v>4457</v>
      </c>
      <c r="G331" s="13" t="s">
        <v>3679</v>
      </c>
      <c r="H331" s="13" t="s">
        <v>1919</v>
      </c>
      <c r="I331" s="13" t="s">
        <v>5140</v>
      </c>
      <c r="J331" s="74" t="s">
        <v>1642</v>
      </c>
      <c r="K331" s="86"/>
      <c r="L331" s="86"/>
      <c r="M331" s="86"/>
      <c r="N331" s="86"/>
      <c r="O331" s="86"/>
      <c r="P331" s="98">
        <v>15999</v>
      </c>
      <c r="Q331" s="108">
        <v>4</v>
      </c>
      <c r="R331" s="89"/>
      <c r="S331" s="89"/>
      <c r="T331" s="89"/>
      <c r="U331" s="98">
        <v>10000</v>
      </c>
      <c r="V331" s="66"/>
      <c r="W331" s="45"/>
      <c r="X331" s="14"/>
      <c r="Y331" s="13"/>
      <c r="Z331" s="135" t="s">
        <v>5233</v>
      </c>
      <c r="AB331" s="24" t="e">
        <f>VLOOKUP($A331,電子入札登録状況!$A$2:$G$501,6,FALSE)</f>
        <v>#N/A</v>
      </c>
      <c r="AC331" s="24" t="e">
        <f>VLOOKUP($A331,電子入札登録状況!$A$2:$G$501,7,FALSE)</f>
        <v>#N/A</v>
      </c>
    </row>
    <row r="332" spans="1:29" ht="18" customHeight="1">
      <c r="A332" s="36" t="s">
        <v>2239</v>
      </c>
      <c r="B332" s="45">
        <v>432</v>
      </c>
      <c r="C332" s="54" t="s">
        <v>2316</v>
      </c>
      <c r="D332" s="66" t="s">
        <v>4172</v>
      </c>
      <c r="E332" s="45" t="s">
        <v>4496</v>
      </c>
      <c r="F332" s="54" t="s">
        <v>4457</v>
      </c>
      <c r="G332" s="13" t="s">
        <v>3679</v>
      </c>
      <c r="H332" s="13" t="s">
        <v>1919</v>
      </c>
      <c r="I332" s="13" t="s">
        <v>5140</v>
      </c>
      <c r="J332" s="74" t="s">
        <v>558</v>
      </c>
      <c r="K332" s="86"/>
      <c r="L332" s="86"/>
      <c r="M332" s="86"/>
      <c r="N332" s="86"/>
      <c r="O332" s="86"/>
      <c r="P332" s="98">
        <v>19080</v>
      </c>
      <c r="Q332" s="108">
        <v>4</v>
      </c>
      <c r="R332" s="89"/>
      <c r="S332" s="89"/>
      <c r="T332" s="89"/>
      <c r="U332" s="98">
        <v>10000</v>
      </c>
      <c r="V332" s="66"/>
      <c r="W332" s="45"/>
      <c r="X332" s="14"/>
      <c r="Y332" s="13"/>
      <c r="Z332" s="135" t="s">
        <v>5233</v>
      </c>
      <c r="AB332" s="24" t="e">
        <f>VLOOKUP($A332,電子入札登録状況!$A$2:$G$501,6,FALSE)</f>
        <v>#N/A</v>
      </c>
      <c r="AC332" s="24" t="e">
        <f>VLOOKUP($A332,電子入札登録状況!$A$2:$G$501,7,FALSE)</f>
        <v>#N/A</v>
      </c>
    </row>
    <row r="333" spans="1:29" ht="18" customHeight="1">
      <c r="A333" s="36" t="s">
        <v>311</v>
      </c>
      <c r="B333" s="45">
        <v>435</v>
      </c>
      <c r="C333" s="54" t="s">
        <v>4174</v>
      </c>
      <c r="D333" s="66" t="s">
        <v>4172</v>
      </c>
      <c r="E333" s="45" t="s">
        <v>3854</v>
      </c>
      <c r="F333" s="54" t="s">
        <v>618</v>
      </c>
      <c r="G333" s="13" t="s">
        <v>3679</v>
      </c>
      <c r="H333" s="13" t="s">
        <v>4532</v>
      </c>
      <c r="I333" s="13" t="s">
        <v>5139</v>
      </c>
      <c r="J333" s="74" t="s">
        <v>1767</v>
      </c>
      <c r="K333" s="86"/>
      <c r="L333" s="86"/>
      <c r="M333" s="86"/>
      <c r="N333" s="86"/>
      <c r="O333" s="86"/>
      <c r="P333" s="98">
        <v>97461</v>
      </c>
      <c r="Q333" s="108">
        <v>5</v>
      </c>
      <c r="R333" s="89"/>
      <c r="S333" s="89"/>
      <c r="T333" s="89"/>
      <c r="U333" s="98">
        <v>3000</v>
      </c>
      <c r="V333" s="66"/>
      <c r="W333" s="45"/>
      <c r="X333" s="14"/>
      <c r="Y333" s="13"/>
      <c r="Z333" s="135" t="s">
        <v>2888</v>
      </c>
      <c r="AB333" s="24" t="e">
        <f>VLOOKUP($A333,電子入札登録状況!$A$2:$G$501,6,FALSE)</f>
        <v>#N/A</v>
      </c>
      <c r="AC333" s="24" t="e">
        <f>VLOOKUP($A333,電子入札登録状況!$A$2:$G$501,7,FALSE)</f>
        <v>#N/A</v>
      </c>
    </row>
    <row r="334" spans="1:29" ht="18" customHeight="1">
      <c r="A334" s="36" t="s">
        <v>311</v>
      </c>
      <c r="B334" s="45">
        <v>435</v>
      </c>
      <c r="C334" s="54" t="s">
        <v>4174</v>
      </c>
      <c r="D334" s="66" t="s">
        <v>4172</v>
      </c>
      <c r="E334" s="45" t="s">
        <v>3854</v>
      </c>
      <c r="F334" s="54" t="s">
        <v>618</v>
      </c>
      <c r="G334" s="13" t="s">
        <v>3679</v>
      </c>
      <c r="H334" s="13" t="s">
        <v>4532</v>
      </c>
      <c r="I334" s="13" t="s">
        <v>5139</v>
      </c>
      <c r="J334" s="74" t="s">
        <v>1642</v>
      </c>
      <c r="K334" s="86"/>
      <c r="L334" s="86"/>
      <c r="M334" s="86"/>
      <c r="N334" s="86"/>
      <c r="O334" s="86"/>
      <c r="P334" s="98">
        <v>11248</v>
      </c>
      <c r="Q334" s="108">
        <v>5</v>
      </c>
      <c r="R334" s="89"/>
      <c r="S334" s="89"/>
      <c r="T334" s="89"/>
      <c r="U334" s="98">
        <v>3000</v>
      </c>
      <c r="V334" s="66"/>
      <c r="W334" s="45"/>
      <c r="X334" s="14"/>
      <c r="Y334" s="13"/>
      <c r="Z334" s="135" t="s">
        <v>2888</v>
      </c>
      <c r="AB334" s="24" t="e">
        <f>VLOOKUP($A334,電子入札登録状況!$A$2:$G$501,6,FALSE)</f>
        <v>#N/A</v>
      </c>
      <c r="AC334" s="24" t="e">
        <f>VLOOKUP($A334,電子入札登録状況!$A$2:$G$501,7,FALSE)</f>
        <v>#N/A</v>
      </c>
    </row>
    <row r="335" spans="1:29" ht="18" customHeight="1">
      <c r="A335" s="36" t="s">
        <v>311</v>
      </c>
      <c r="B335" s="45">
        <v>435</v>
      </c>
      <c r="C335" s="54" t="s">
        <v>4174</v>
      </c>
      <c r="D335" s="66" t="s">
        <v>4172</v>
      </c>
      <c r="E335" s="45" t="s">
        <v>3854</v>
      </c>
      <c r="F335" s="54" t="s">
        <v>618</v>
      </c>
      <c r="G335" s="13" t="s">
        <v>3679</v>
      </c>
      <c r="H335" s="13" t="s">
        <v>4532</v>
      </c>
      <c r="I335" s="13" t="s">
        <v>5139</v>
      </c>
      <c r="J335" s="74" t="s">
        <v>1980</v>
      </c>
      <c r="K335" s="86"/>
      <c r="L335" s="86"/>
      <c r="M335" s="86"/>
      <c r="N335" s="86"/>
      <c r="O335" s="86"/>
      <c r="P335" s="98">
        <v>2739</v>
      </c>
      <c r="Q335" s="108">
        <v>5</v>
      </c>
      <c r="R335" s="89"/>
      <c r="S335" s="89"/>
      <c r="T335" s="89"/>
      <c r="U335" s="98">
        <v>3000</v>
      </c>
      <c r="V335" s="66"/>
      <c r="W335" s="45"/>
      <c r="X335" s="14"/>
      <c r="Y335" s="13"/>
      <c r="Z335" s="135" t="s">
        <v>2888</v>
      </c>
      <c r="AA335" s="144"/>
      <c r="AB335" s="24" t="e">
        <f>VLOOKUP($A335,電子入札登録状況!$A$2:$G$501,6,FALSE)</f>
        <v>#N/A</v>
      </c>
      <c r="AC335" s="24" t="e">
        <f>VLOOKUP($A335,電子入札登録状況!$A$2:$G$501,7,FALSE)</f>
        <v>#N/A</v>
      </c>
    </row>
    <row r="336" spans="1:29" ht="18" customHeight="1">
      <c r="A336" s="36" t="s">
        <v>311</v>
      </c>
      <c r="B336" s="45">
        <v>435</v>
      </c>
      <c r="C336" s="54" t="s">
        <v>4174</v>
      </c>
      <c r="D336" s="66" t="s">
        <v>4172</v>
      </c>
      <c r="E336" s="45" t="s">
        <v>3854</v>
      </c>
      <c r="F336" s="54" t="s">
        <v>618</v>
      </c>
      <c r="G336" s="13" t="s">
        <v>3679</v>
      </c>
      <c r="H336" s="13" t="s">
        <v>4532</v>
      </c>
      <c r="I336" s="13" t="s">
        <v>5139</v>
      </c>
      <c r="J336" s="74" t="s">
        <v>558</v>
      </c>
      <c r="K336" s="86"/>
      <c r="L336" s="86"/>
      <c r="M336" s="86"/>
      <c r="N336" s="86"/>
      <c r="O336" s="86"/>
      <c r="P336" s="98">
        <v>0</v>
      </c>
      <c r="Q336" s="108">
        <v>5</v>
      </c>
      <c r="R336" s="89"/>
      <c r="S336" s="89"/>
      <c r="T336" s="89"/>
      <c r="U336" s="98">
        <v>3000</v>
      </c>
      <c r="V336" s="66"/>
      <c r="W336" s="45"/>
      <c r="X336" s="14"/>
      <c r="Y336" s="13"/>
      <c r="Z336" s="135" t="s">
        <v>2888</v>
      </c>
      <c r="AB336" s="24" t="e">
        <f>VLOOKUP($A336,電子入札登録状況!$A$2:$G$501,6,FALSE)</f>
        <v>#N/A</v>
      </c>
      <c r="AC336" s="24" t="e">
        <f>VLOOKUP($A336,電子入札登録状況!$A$2:$G$501,7,FALSE)</f>
        <v>#N/A</v>
      </c>
    </row>
    <row r="337" spans="1:29" ht="18" customHeight="1">
      <c r="A337" s="36" t="s">
        <v>1612</v>
      </c>
      <c r="B337" s="45">
        <v>437</v>
      </c>
      <c r="C337" s="54" t="s">
        <v>4138</v>
      </c>
      <c r="D337" s="66" t="s">
        <v>4172</v>
      </c>
      <c r="E337" s="45" t="s">
        <v>1441</v>
      </c>
      <c r="F337" s="54" t="s">
        <v>1971</v>
      </c>
      <c r="G337" s="13" t="s">
        <v>3679</v>
      </c>
      <c r="H337" s="13" t="s">
        <v>4277</v>
      </c>
      <c r="I337" s="13" t="s">
        <v>1844</v>
      </c>
      <c r="J337" s="74" t="s">
        <v>2872</v>
      </c>
      <c r="K337" s="86"/>
      <c r="L337" s="86"/>
      <c r="M337" s="86"/>
      <c r="N337" s="86"/>
      <c r="O337" s="86"/>
      <c r="P337" s="98">
        <v>39956</v>
      </c>
      <c r="Q337" s="108">
        <v>7</v>
      </c>
      <c r="R337" s="89"/>
      <c r="S337" s="89"/>
      <c r="T337" s="89"/>
      <c r="U337" s="98">
        <v>10000</v>
      </c>
      <c r="V337" s="66"/>
      <c r="W337" s="45"/>
      <c r="X337" s="14"/>
      <c r="Y337" s="13"/>
      <c r="Z337" s="135" t="s">
        <v>2212</v>
      </c>
      <c r="AB337" s="24" t="e">
        <f>VLOOKUP($A337,電子入札登録状況!$A$2:$G$501,6,FALSE)</f>
        <v>#N/A</v>
      </c>
      <c r="AC337" s="24" t="e">
        <f>VLOOKUP($A337,電子入札登録状況!$A$2:$G$501,7,FALSE)</f>
        <v>#N/A</v>
      </c>
    </row>
    <row r="338" spans="1:29" ht="18" customHeight="1">
      <c r="A338" s="36" t="s">
        <v>857</v>
      </c>
      <c r="B338" s="45">
        <v>443</v>
      </c>
      <c r="C338" s="54" t="s">
        <v>3233</v>
      </c>
      <c r="D338" s="66" t="s">
        <v>4172</v>
      </c>
      <c r="E338" s="45" t="s">
        <v>3150</v>
      </c>
      <c r="F338" s="54" t="s">
        <v>4674</v>
      </c>
      <c r="G338" s="13" t="s">
        <v>3679</v>
      </c>
      <c r="H338" s="13" t="s">
        <v>4827</v>
      </c>
      <c r="I338" s="13" t="s">
        <v>4679</v>
      </c>
      <c r="J338" s="74" t="s">
        <v>1642</v>
      </c>
      <c r="K338" s="86"/>
      <c r="L338" s="86"/>
      <c r="M338" s="86"/>
      <c r="N338" s="86"/>
      <c r="O338" s="86"/>
      <c r="P338" s="98">
        <v>55297</v>
      </c>
      <c r="Q338" s="108">
        <v>13</v>
      </c>
      <c r="R338" s="89"/>
      <c r="S338" s="89"/>
      <c r="T338" s="89"/>
      <c r="U338" s="98">
        <v>10000</v>
      </c>
      <c r="V338" s="66"/>
      <c r="W338" s="45"/>
      <c r="X338" s="14"/>
      <c r="Y338" s="13"/>
      <c r="Z338" s="135" t="s">
        <v>1479</v>
      </c>
      <c r="AB338" s="24" t="str">
        <f>VLOOKUP($A338,電子入札登録状況!$A$2:$G$501,6,FALSE)</f>
        <v>○</v>
      </c>
      <c r="AC338" s="24">
        <f>VLOOKUP($A338,電子入札登録状況!$A$2:$G$501,7,FALSE)</f>
        <v>201</v>
      </c>
    </row>
    <row r="339" spans="1:29" ht="18" customHeight="1">
      <c r="A339" s="36" t="s">
        <v>857</v>
      </c>
      <c r="B339" s="45">
        <v>443</v>
      </c>
      <c r="C339" s="54" t="s">
        <v>3233</v>
      </c>
      <c r="D339" s="66" t="s">
        <v>4172</v>
      </c>
      <c r="E339" s="45" t="s">
        <v>3150</v>
      </c>
      <c r="F339" s="54" t="s">
        <v>4674</v>
      </c>
      <c r="G339" s="13" t="s">
        <v>3679</v>
      </c>
      <c r="H339" s="13" t="s">
        <v>4827</v>
      </c>
      <c r="I339" s="13" t="s">
        <v>4679</v>
      </c>
      <c r="J339" s="74" t="s">
        <v>1980</v>
      </c>
      <c r="K339" s="86"/>
      <c r="L339" s="86"/>
      <c r="M339" s="86"/>
      <c r="N339" s="86"/>
      <c r="O339" s="86"/>
      <c r="P339" s="98">
        <v>164721</v>
      </c>
      <c r="Q339" s="108">
        <v>13</v>
      </c>
      <c r="R339" s="89"/>
      <c r="S339" s="89"/>
      <c r="T339" s="89"/>
      <c r="U339" s="98">
        <v>10000</v>
      </c>
      <c r="V339" s="66"/>
      <c r="W339" s="45"/>
      <c r="X339" s="14"/>
      <c r="Y339" s="13"/>
      <c r="Z339" s="135" t="s">
        <v>1479</v>
      </c>
      <c r="AB339" s="24" t="str">
        <f>VLOOKUP($A339,電子入札登録状況!$A$2:$G$501,6,FALSE)</f>
        <v>○</v>
      </c>
      <c r="AC339" s="24">
        <f>VLOOKUP($A339,電子入札登録状況!$A$2:$G$501,7,FALSE)</f>
        <v>201</v>
      </c>
    </row>
    <row r="340" spans="1:29" ht="18" customHeight="1">
      <c r="A340" s="36" t="s">
        <v>1958</v>
      </c>
      <c r="B340" s="45">
        <v>445</v>
      </c>
      <c r="C340" s="54" t="s">
        <v>2695</v>
      </c>
      <c r="D340" s="66" t="s">
        <v>4172</v>
      </c>
      <c r="E340" s="45" t="s">
        <v>4292</v>
      </c>
      <c r="F340" s="54" t="s">
        <v>4351</v>
      </c>
      <c r="G340" s="13" t="s">
        <v>3679</v>
      </c>
      <c r="H340" s="13" t="s">
        <v>4825</v>
      </c>
      <c r="I340" s="13" t="s">
        <v>2828</v>
      </c>
      <c r="J340" s="74" t="s">
        <v>2872</v>
      </c>
      <c r="K340" s="86"/>
      <c r="L340" s="86"/>
      <c r="M340" s="86"/>
      <c r="N340" s="86"/>
      <c r="O340" s="86"/>
      <c r="P340" s="98">
        <v>33593</v>
      </c>
      <c r="Q340" s="108">
        <v>3</v>
      </c>
      <c r="R340" s="89"/>
      <c r="S340" s="89"/>
      <c r="T340" s="89"/>
      <c r="U340" s="98">
        <v>3000</v>
      </c>
      <c r="V340" s="66"/>
      <c r="W340" s="45"/>
      <c r="X340" s="14"/>
      <c r="Y340" s="13"/>
      <c r="Z340" s="135" t="s">
        <v>1479</v>
      </c>
      <c r="AB340" s="24" t="str">
        <f>VLOOKUP($A340,電子入札登録状況!$A$2:$G$501,6,FALSE)</f>
        <v>○</v>
      </c>
      <c r="AC340" s="24">
        <f>VLOOKUP($A340,電子入札登録状況!$A$2:$G$501,7,FALSE)</f>
        <v>345</v>
      </c>
    </row>
    <row r="341" spans="1:29" ht="18" customHeight="1">
      <c r="A341" s="36" t="s">
        <v>3124</v>
      </c>
      <c r="B341" s="45">
        <v>449</v>
      </c>
      <c r="C341" s="54" t="s">
        <v>1842</v>
      </c>
      <c r="D341" s="66" t="s">
        <v>4172</v>
      </c>
      <c r="E341" s="45" t="s">
        <v>4493</v>
      </c>
      <c r="F341" s="54" t="s">
        <v>1867</v>
      </c>
      <c r="G341" s="13" t="s">
        <v>3679</v>
      </c>
      <c r="H341" s="13" t="s">
        <v>4783</v>
      </c>
      <c r="I341" s="13" t="s">
        <v>5138</v>
      </c>
      <c r="J341" s="74" t="s">
        <v>558</v>
      </c>
      <c r="K341" s="86"/>
      <c r="L341" s="86"/>
      <c r="M341" s="86"/>
      <c r="N341" s="86"/>
      <c r="O341" s="86"/>
      <c r="P341" s="98">
        <v>29723</v>
      </c>
      <c r="Q341" s="108">
        <v>1</v>
      </c>
      <c r="R341" s="89"/>
      <c r="S341" s="89"/>
      <c r="T341" s="89"/>
      <c r="U341" s="98">
        <v>1000</v>
      </c>
      <c r="V341" s="66"/>
      <c r="W341" s="45"/>
      <c r="X341" s="14"/>
      <c r="Y341" s="13"/>
      <c r="Z341" s="135" t="s">
        <v>4454</v>
      </c>
      <c r="AB341" s="24" t="str">
        <f>VLOOKUP($A341,電子入札登録状況!$A$2:$G$501,6,FALSE)</f>
        <v>○</v>
      </c>
      <c r="AC341" s="24">
        <f>VLOOKUP($A341,電子入札登録状況!$A$2:$G$501,7,FALSE)</f>
        <v>749</v>
      </c>
    </row>
    <row r="342" spans="1:29" ht="18" customHeight="1">
      <c r="A342" s="36" t="s">
        <v>1816</v>
      </c>
      <c r="B342" s="45">
        <v>450</v>
      </c>
      <c r="C342" s="54" t="s">
        <v>4002</v>
      </c>
      <c r="D342" s="66" t="s">
        <v>4172</v>
      </c>
      <c r="E342" s="45" t="s">
        <v>2708</v>
      </c>
      <c r="F342" s="54" t="s">
        <v>2129</v>
      </c>
      <c r="G342" s="13" t="s">
        <v>3679</v>
      </c>
      <c r="H342" s="13" t="s">
        <v>4700</v>
      </c>
      <c r="I342" s="13" t="s">
        <v>3792</v>
      </c>
      <c r="J342" s="74" t="s">
        <v>1767</v>
      </c>
      <c r="K342" s="86"/>
      <c r="L342" s="86"/>
      <c r="M342" s="86"/>
      <c r="N342" s="86"/>
      <c r="O342" s="86"/>
      <c r="P342" s="98">
        <v>34934</v>
      </c>
      <c r="Q342" s="108">
        <v>2</v>
      </c>
      <c r="R342" s="89"/>
      <c r="S342" s="89"/>
      <c r="T342" s="89"/>
      <c r="U342" s="98">
        <v>3000</v>
      </c>
      <c r="V342" s="66"/>
      <c r="W342" s="45"/>
      <c r="X342" s="14"/>
      <c r="Y342" s="13"/>
      <c r="Z342" s="135" t="s">
        <v>4266</v>
      </c>
      <c r="AB342" s="24" t="e">
        <f>VLOOKUP($A342,電子入札登録状況!$A$2:$G$501,6,FALSE)</f>
        <v>#N/A</v>
      </c>
      <c r="AC342" s="24" t="e">
        <f>VLOOKUP($A342,電子入札登録状況!$A$2:$G$501,7,FALSE)</f>
        <v>#N/A</v>
      </c>
    </row>
    <row r="343" spans="1:29" ht="18" customHeight="1">
      <c r="A343" s="36" t="s">
        <v>2400</v>
      </c>
      <c r="B343" s="45">
        <v>457</v>
      </c>
      <c r="C343" s="54" t="s">
        <v>528</v>
      </c>
      <c r="D343" s="66" t="s">
        <v>2277</v>
      </c>
      <c r="E343" s="45" t="s">
        <v>3438</v>
      </c>
      <c r="F343" s="54" t="s">
        <v>4616</v>
      </c>
      <c r="G343" s="13" t="s">
        <v>3679</v>
      </c>
      <c r="H343" s="13" t="s">
        <v>489</v>
      </c>
      <c r="I343" s="13" t="s">
        <v>5124</v>
      </c>
      <c r="J343" s="74" t="s">
        <v>558</v>
      </c>
      <c r="K343" s="86"/>
      <c r="L343" s="86"/>
      <c r="M343" s="86"/>
      <c r="N343" s="86"/>
      <c r="O343" s="86"/>
      <c r="P343" s="98">
        <v>25338</v>
      </c>
      <c r="Q343" s="108">
        <v>1</v>
      </c>
      <c r="R343" s="89"/>
      <c r="S343" s="89"/>
      <c r="T343" s="89"/>
      <c r="U343" s="98">
        <v>23130</v>
      </c>
      <c r="V343" s="66"/>
      <c r="W343" s="45"/>
      <c r="X343" s="14"/>
      <c r="Y343" s="13"/>
      <c r="Z343" s="135" t="s">
        <v>5436</v>
      </c>
      <c r="AB343" s="24" t="str">
        <f>VLOOKUP($A343,電子入札登録状況!$A$2:$G$501,6,FALSE)</f>
        <v>○</v>
      </c>
      <c r="AC343" s="24">
        <f>VLOOKUP($A343,電子入札登録状況!$A$2:$G$501,7,FALSE)</f>
        <v>826</v>
      </c>
    </row>
    <row r="344" spans="1:29" ht="18" customHeight="1">
      <c r="A344" s="36" t="s">
        <v>3152</v>
      </c>
      <c r="B344" s="45">
        <v>458</v>
      </c>
      <c r="C344" s="54" t="s">
        <v>2321</v>
      </c>
      <c r="D344" s="66"/>
      <c r="E344" s="45" t="s">
        <v>182</v>
      </c>
      <c r="F344" s="54" t="s">
        <v>2804</v>
      </c>
      <c r="G344" s="13" t="s">
        <v>3679</v>
      </c>
      <c r="H344" s="13" t="s">
        <v>4468</v>
      </c>
      <c r="I344" s="13" t="s">
        <v>495</v>
      </c>
      <c r="J344" s="74" t="s">
        <v>558</v>
      </c>
      <c r="K344" s="86"/>
      <c r="L344" s="86"/>
      <c r="M344" s="86"/>
      <c r="N344" s="86"/>
      <c r="O344" s="86"/>
      <c r="P344" s="98">
        <v>34418</v>
      </c>
      <c r="Q344" s="108">
        <v>1</v>
      </c>
      <c r="R344" s="89"/>
      <c r="S344" s="89"/>
      <c r="T344" s="89"/>
      <c r="U344" s="98">
        <v>40888</v>
      </c>
      <c r="V344" s="66"/>
      <c r="W344" s="45"/>
      <c r="X344" s="14"/>
      <c r="Y344" s="13"/>
      <c r="Z344" s="135" t="s">
        <v>5436</v>
      </c>
      <c r="AB344" s="24" t="str">
        <f>VLOOKUP($A344,電子入札登録状況!$A$2:$G$501,6,FALSE)</f>
        <v>○</v>
      </c>
      <c r="AC344" s="24">
        <f>VLOOKUP($A344,電子入札登録状況!$A$2:$G$501,7,FALSE)</f>
        <v>230</v>
      </c>
    </row>
    <row r="345" spans="1:29" ht="18" customHeight="1">
      <c r="A345" s="36" t="s">
        <v>3747</v>
      </c>
      <c r="B345" s="45">
        <v>459</v>
      </c>
      <c r="C345" s="54" t="s">
        <v>1534</v>
      </c>
      <c r="D345" s="66"/>
      <c r="E345" s="45" t="s">
        <v>4373</v>
      </c>
      <c r="F345" s="54" t="s">
        <v>1761</v>
      </c>
      <c r="G345" s="13" t="s">
        <v>3679</v>
      </c>
      <c r="H345" s="13" t="s">
        <v>4757</v>
      </c>
      <c r="I345" s="13" t="s">
        <v>4431</v>
      </c>
      <c r="J345" s="74" t="s">
        <v>558</v>
      </c>
      <c r="K345" s="86"/>
      <c r="L345" s="86"/>
      <c r="M345" s="86"/>
      <c r="N345" s="86"/>
      <c r="O345" s="86"/>
      <c r="P345" s="98">
        <v>33872</v>
      </c>
      <c r="Q345" s="108">
        <v>1</v>
      </c>
      <c r="R345" s="89"/>
      <c r="S345" s="89"/>
      <c r="T345" s="89"/>
      <c r="U345" s="98">
        <v>0</v>
      </c>
      <c r="V345" s="66"/>
      <c r="W345" s="45"/>
      <c r="X345" s="14"/>
      <c r="Y345" s="13"/>
      <c r="Z345" s="135" t="s">
        <v>5471</v>
      </c>
      <c r="AB345" s="24" t="e">
        <f>VLOOKUP($A345,電子入札登録状況!$A$2:$G$501,6,FALSE)</f>
        <v>#N/A</v>
      </c>
      <c r="AC345" s="24" t="e">
        <f>VLOOKUP($A345,電子入札登録状況!$A$2:$G$501,7,FALSE)</f>
        <v>#N/A</v>
      </c>
    </row>
    <row r="346" spans="1:29" ht="18" customHeight="1">
      <c r="A346" s="36" t="s">
        <v>1638</v>
      </c>
      <c r="B346" s="45">
        <v>462</v>
      </c>
      <c r="C346" s="54" t="s">
        <v>3874</v>
      </c>
      <c r="D346" s="66" t="s">
        <v>4172</v>
      </c>
      <c r="E346" s="45" t="s">
        <v>5318</v>
      </c>
      <c r="F346" s="54" t="s">
        <v>1569</v>
      </c>
      <c r="G346" s="13" t="s">
        <v>3679</v>
      </c>
      <c r="H346" s="13" t="s">
        <v>4656</v>
      </c>
      <c r="I346" s="13" t="s">
        <v>3768</v>
      </c>
      <c r="J346" s="74" t="s">
        <v>1767</v>
      </c>
      <c r="K346" s="86"/>
      <c r="L346" s="86"/>
      <c r="M346" s="86"/>
      <c r="N346" s="86"/>
      <c r="O346" s="86"/>
      <c r="P346" s="98">
        <v>32120</v>
      </c>
      <c r="Q346" s="108">
        <v>5</v>
      </c>
      <c r="R346" s="89"/>
      <c r="S346" s="89"/>
      <c r="T346" s="89"/>
      <c r="U346" s="98">
        <v>3000</v>
      </c>
      <c r="V346" s="66"/>
      <c r="W346" s="45"/>
      <c r="X346" s="14"/>
      <c r="Y346" s="13"/>
      <c r="Z346" s="135" t="s">
        <v>5765</v>
      </c>
      <c r="AB346" s="24" t="e">
        <f>VLOOKUP($A346,電子入札登録状況!$A$2:$G$501,6,FALSE)</f>
        <v>#N/A</v>
      </c>
      <c r="AC346" s="24" t="e">
        <f>VLOOKUP($A346,電子入札登録状況!$A$2:$G$501,7,FALSE)</f>
        <v>#N/A</v>
      </c>
    </row>
    <row r="347" spans="1:29" ht="18" customHeight="1">
      <c r="A347" s="36" t="s">
        <v>1638</v>
      </c>
      <c r="B347" s="45">
        <v>462</v>
      </c>
      <c r="C347" s="54" t="s">
        <v>3874</v>
      </c>
      <c r="D347" s="66" t="s">
        <v>4172</v>
      </c>
      <c r="E347" s="45" t="s">
        <v>5318</v>
      </c>
      <c r="F347" s="54" t="s">
        <v>1569</v>
      </c>
      <c r="G347" s="13" t="s">
        <v>3679</v>
      </c>
      <c r="H347" s="13" t="s">
        <v>4656</v>
      </c>
      <c r="I347" s="13" t="s">
        <v>3768</v>
      </c>
      <c r="J347" s="74" t="s">
        <v>1642</v>
      </c>
      <c r="K347" s="86"/>
      <c r="L347" s="86"/>
      <c r="M347" s="86"/>
      <c r="N347" s="86"/>
      <c r="O347" s="86"/>
      <c r="P347" s="98">
        <v>24591</v>
      </c>
      <c r="Q347" s="108">
        <v>5</v>
      </c>
      <c r="R347" s="89"/>
      <c r="S347" s="89"/>
      <c r="T347" s="89"/>
      <c r="U347" s="98">
        <v>3000</v>
      </c>
      <c r="V347" s="66"/>
      <c r="W347" s="45"/>
      <c r="X347" s="14"/>
      <c r="Y347" s="13"/>
      <c r="Z347" s="135" t="s">
        <v>5765</v>
      </c>
      <c r="AB347" s="24" t="e">
        <f>VLOOKUP($A347,電子入札登録状況!$A$2:$G$501,6,FALSE)</f>
        <v>#N/A</v>
      </c>
      <c r="AC347" s="24" t="e">
        <f>VLOOKUP($A347,電子入札登録状況!$A$2:$G$501,7,FALSE)</f>
        <v>#N/A</v>
      </c>
    </row>
    <row r="348" spans="1:29" ht="18" customHeight="1">
      <c r="A348" s="36" t="s">
        <v>1638</v>
      </c>
      <c r="B348" s="45">
        <v>462</v>
      </c>
      <c r="C348" s="54" t="s">
        <v>3874</v>
      </c>
      <c r="D348" s="66" t="s">
        <v>4172</v>
      </c>
      <c r="E348" s="45" t="s">
        <v>5318</v>
      </c>
      <c r="F348" s="54" t="s">
        <v>1569</v>
      </c>
      <c r="G348" s="13" t="s">
        <v>3679</v>
      </c>
      <c r="H348" s="13" t="s">
        <v>4656</v>
      </c>
      <c r="I348" s="13" t="s">
        <v>3768</v>
      </c>
      <c r="J348" s="74" t="s">
        <v>1980</v>
      </c>
      <c r="K348" s="86"/>
      <c r="L348" s="86"/>
      <c r="M348" s="86"/>
      <c r="N348" s="86"/>
      <c r="O348" s="86"/>
      <c r="P348" s="98">
        <v>600</v>
      </c>
      <c r="Q348" s="108">
        <v>5</v>
      </c>
      <c r="R348" s="89"/>
      <c r="S348" s="89"/>
      <c r="T348" s="89"/>
      <c r="U348" s="98">
        <v>3000</v>
      </c>
      <c r="V348" s="66"/>
      <c r="W348" s="45"/>
      <c r="X348" s="14"/>
      <c r="Y348" s="13"/>
      <c r="Z348" s="135" t="s">
        <v>5765</v>
      </c>
      <c r="AB348" s="24" t="e">
        <f>VLOOKUP($A348,電子入札登録状況!$A$2:$G$501,6,FALSE)</f>
        <v>#N/A</v>
      </c>
      <c r="AC348" s="24" t="e">
        <f>VLOOKUP($A348,電子入札登録状況!$A$2:$G$501,7,FALSE)</f>
        <v>#N/A</v>
      </c>
    </row>
    <row r="349" spans="1:29" ht="18" customHeight="1">
      <c r="A349" s="36" t="s">
        <v>1704</v>
      </c>
      <c r="B349" s="45">
        <v>465</v>
      </c>
      <c r="C349" s="54" t="s">
        <v>364</v>
      </c>
      <c r="D349" s="66" t="s">
        <v>4172</v>
      </c>
      <c r="E349" s="45" t="s">
        <v>889</v>
      </c>
      <c r="F349" s="54" t="s">
        <v>1523</v>
      </c>
      <c r="G349" s="13" t="s">
        <v>3679</v>
      </c>
      <c r="H349" s="13" t="s">
        <v>2044</v>
      </c>
      <c r="I349" s="13" t="s">
        <v>1644</v>
      </c>
      <c r="J349" s="74" t="s">
        <v>2872</v>
      </c>
      <c r="K349" s="86"/>
      <c r="L349" s="86"/>
      <c r="M349" s="86"/>
      <c r="N349" s="86"/>
      <c r="O349" s="86"/>
      <c r="P349" s="98">
        <v>101011</v>
      </c>
      <c r="Q349" s="108">
        <v>6</v>
      </c>
      <c r="R349" s="89"/>
      <c r="S349" s="89"/>
      <c r="T349" s="89"/>
      <c r="U349" s="98">
        <v>10000</v>
      </c>
      <c r="V349" s="66"/>
      <c r="W349" s="45"/>
      <c r="X349" s="14"/>
      <c r="Y349" s="13"/>
      <c r="Z349" s="135" t="s">
        <v>5456</v>
      </c>
      <c r="AB349" s="24" t="str">
        <f>VLOOKUP($A349,電子入札登録状況!$A$2:$G$501,6,FALSE)</f>
        <v>○</v>
      </c>
      <c r="AC349" s="24">
        <f>VLOOKUP($A349,電子入札登録状況!$A$2:$G$501,7,FALSE)</f>
        <v>756</v>
      </c>
    </row>
    <row r="350" spans="1:29" ht="18" customHeight="1">
      <c r="A350" s="36" t="s">
        <v>3157</v>
      </c>
      <c r="B350" s="45">
        <v>469</v>
      </c>
      <c r="C350" s="54" t="s">
        <v>2908</v>
      </c>
      <c r="D350" s="66" t="s">
        <v>4172</v>
      </c>
      <c r="E350" s="45" t="s">
        <v>4492</v>
      </c>
      <c r="F350" s="54" t="s">
        <v>1857</v>
      </c>
      <c r="G350" s="13" t="s">
        <v>3679</v>
      </c>
      <c r="H350" s="13" t="s">
        <v>3879</v>
      </c>
      <c r="I350" s="13" t="s">
        <v>823</v>
      </c>
      <c r="J350" s="74" t="s">
        <v>2872</v>
      </c>
      <c r="K350" s="86"/>
      <c r="L350" s="86"/>
      <c r="M350" s="86"/>
      <c r="N350" s="86"/>
      <c r="O350" s="86"/>
      <c r="P350" s="98">
        <v>13353</v>
      </c>
      <c r="Q350" s="108">
        <v>1</v>
      </c>
      <c r="R350" s="89"/>
      <c r="S350" s="89"/>
      <c r="T350" s="89"/>
      <c r="U350" s="98">
        <v>3000</v>
      </c>
      <c r="V350" s="66"/>
      <c r="W350" s="45"/>
      <c r="X350" s="14"/>
      <c r="Y350" s="13"/>
      <c r="Z350" s="135" t="s">
        <v>4454</v>
      </c>
      <c r="AB350" s="24" t="e">
        <f>VLOOKUP($A350,電子入札登録状況!$A$2:$G$501,6,FALSE)</f>
        <v>#N/A</v>
      </c>
      <c r="AC350" s="24" t="e">
        <f>VLOOKUP($A350,電子入札登録状況!$A$2:$G$501,7,FALSE)</f>
        <v>#N/A</v>
      </c>
    </row>
    <row r="351" spans="1:29" ht="18" customHeight="1">
      <c r="A351" s="36" t="s">
        <v>2254</v>
      </c>
      <c r="B351" s="45">
        <v>471</v>
      </c>
      <c r="C351" s="54" t="s">
        <v>2499</v>
      </c>
      <c r="D351" s="66" t="s">
        <v>4172</v>
      </c>
      <c r="E351" s="45" t="s">
        <v>4327</v>
      </c>
      <c r="F351" s="54" t="s">
        <v>4573</v>
      </c>
      <c r="G351" s="13" t="s">
        <v>3679</v>
      </c>
      <c r="H351" s="13" t="s">
        <v>4305</v>
      </c>
      <c r="I351" s="13" t="s">
        <v>2417</v>
      </c>
      <c r="J351" s="74" t="s">
        <v>1767</v>
      </c>
      <c r="K351" s="86"/>
      <c r="L351" s="86"/>
      <c r="M351" s="86"/>
      <c r="N351" s="86"/>
      <c r="O351" s="86"/>
      <c r="P351" s="98">
        <v>3865</v>
      </c>
      <c r="Q351" s="108">
        <v>3</v>
      </c>
      <c r="R351" s="89"/>
      <c r="S351" s="89"/>
      <c r="T351" s="89"/>
      <c r="U351" s="98">
        <v>3000</v>
      </c>
      <c r="V351" s="66"/>
      <c r="W351" s="45"/>
      <c r="X351" s="14"/>
      <c r="Y351" s="13"/>
      <c r="Z351" s="135" t="s">
        <v>5459</v>
      </c>
      <c r="AB351" s="24" t="str">
        <f>VLOOKUP($A351,電子入札登録状況!$A$2:$G$501,6,FALSE)</f>
        <v>○</v>
      </c>
      <c r="AC351" s="24">
        <f>VLOOKUP($A351,電子入札登録状況!$A$2:$G$501,7,FALSE)</f>
        <v>589</v>
      </c>
    </row>
    <row r="352" spans="1:29" ht="18" customHeight="1">
      <c r="A352" s="36" t="s">
        <v>2254</v>
      </c>
      <c r="B352" s="45">
        <v>471</v>
      </c>
      <c r="C352" s="54" t="s">
        <v>2499</v>
      </c>
      <c r="D352" s="66" t="s">
        <v>4172</v>
      </c>
      <c r="E352" s="45" t="s">
        <v>4327</v>
      </c>
      <c r="F352" s="54" t="s">
        <v>4573</v>
      </c>
      <c r="G352" s="13" t="s">
        <v>3679</v>
      </c>
      <c r="H352" s="13" t="s">
        <v>4305</v>
      </c>
      <c r="I352" s="13" t="s">
        <v>2417</v>
      </c>
      <c r="J352" s="74" t="s">
        <v>2872</v>
      </c>
      <c r="K352" s="86"/>
      <c r="L352" s="86"/>
      <c r="M352" s="86"/>
      <c r="N352" s="86"/>
      <c r="O352" s="86"/>
      <c r="P352" s="98">
        <v>40514</v>
      </c>
      <c r="Q352" s="108">
        <v>3</v>
      </c>
      <c r="R352" s="89"/>
      <c r="S352" s="89"/>
      <c r="T352" s="89"/>
      <c r="U352" s="98">
        <v>3000</v>
      </c>
      <c r="V352" s="66"/>
      <c r="W352" s="45"/>
      <c r="X352" s="14"/>
      <c r="Y352" s="13"/>
      <c r="Z352" s="135" t="s">
        <v>5459</v>
      </c>
      <c r="AB352" s="24" t="str">
        <f>VLOOKUP($A352,電子入札登録状況!$A$2:$G$501,6,FALSE)</f>
        <v>○</v>
      </c>
      <c r="AC352" s="24">
        <f>VLOOKUP($A352,電子入札登録状況!$A$2:$G$501,7,FALSE)</f>
        <v>589</v>
      </c>
    </row>
    <row r="353" spans="1:29" ht="18" customHeight="1">
      <c r="A353" s="36" t="s">
        <v>3875</v>
      </c>
      <c r="B353" s="45">
        <v>479</v>
      </c>
      <c r="C353" s="54" t="s">
        <v>1090</v>
      </c>
      <c r="D353" s="66" t="s">
        <v>4172</v>
      </c>
      <c r="E353" s="45" t="s">
        <v>1997</v>
      </c>
      <c r="F353" s="54" t="s">
        <v>1041</v>
      </c>
      <c r="G353" s="13" t="s">
        <v>3679</v>
      </c>
      <c r="H353" s="13" t="s">
        <v>3223</v>
      </c>
      <c r="I353" s="13" t="s">
        <v>4937</v>
      </c>
      <c r="J353" s="74" t="s">
        <v>2872</v>
      </c>
      <c r="K353" s="86"/>
      <c r="L353" s="86"/>
      <c r="M353" s="86"/>
      <c r="N353" s="86"/>
      <c r="O353" s="86"/>
      <c r="P353" s="98">
        <v>20070</v>
      </c>
      <c r="Q353" s="108">
        <v>3</v>
      </c>
      <c r="R353" s="89"/>
      <c r="S353" s="89"/>
      <c r="T353" s="89"/>
      <c r="U353" s="98">
        <v>3000</v>
      </c>
      <c r="V353" s="66"/>
      <c r="W353" s="45"/>
      <c r="X353" s="14"/>
      <c r="Y353" s="13"/>
      <c r="Z353" s="135" t="s">
        <v>5436</v>
      </c>
      <c r="AB353" s="24" t="str">
        <f>VLOOKUP($A353,電子入札登録状況!$A$2:$G$501,6,FALSE)</f>
        <v>○</v>
      </c>
      <c r="AC353" s="24">
        <f>VLOOKUP($A353,電子入札登録状況!$A$2:$G$501,7,FALSE)</f>
        <v>685</v>
      </c>
    </row>
    <row r="354" spans="1:29" ht="18" customHeight="1">
      <c r="A354" s="36" t="s">
        <v>2996</v>
      </c>
      <c r="B354" s="45">
        <v>492</v>
      </c>
      <c r="C354" s="54" t="s">
        <v>3320</v>
      </c>
      <c r="D354" s="66" t="s">
        <v>4172</v>
      </c>
      <c r="E354" s="45" t="s">
        <v>5566</v>
      </c>
      <c r="F354" s="54" t="s">
        <v>5227</v>
      </c>
      <c r="G354" s="13" t="s">
        <v>3679</v>
      </c>
      <c r="H354" s="13" t="s">
        <v>187</v>
      </c>
      <c r="I354" s="13" t="s">
        <v>5135</v>
      </c>
      <c r="J354" s="74" t="s">
        <v>1767</v>
      </c>
      <c r="K354" s="86"/>
      <c r="L354" s="86"/>
      <c r="M354" s="86"/>
      <c r="N354" s="86"/>
      <c r="O354" s="86"/>
      <c r="P354" s="98">
        <v>143400</v>
      </c>
      <c r="Q354" s="108">
        <v>7</v>
      </c>
      <c r="R354" s="89"/>
      <c r="S354" s="89"/>
      <c r="T354" s="89"/>
      <c r="U354" s="98">
        <v>3000</v>
      </c>
      <c r="V354" s="66"/>
      <c r="W354" s="45"/>
      <c r="X354" s="14"/>
      <c r="Y354" s="13"/>
      <c r="Z354" s="135" t="s">
        <v>727</v>
      </c>
      <c r="AA354" s="20"/>
      <c r="AB354" s="24" t="e">
        <f>VLOOKUP($A354,電子入札登録状況!$A$2:$G$501,6,FALSE)</f>
        <v>#N/A</v>
      </c>
      <c r="AC354" s="24" t="e">
        <f>VLOOKUP($A354,電子入札登録状況!$A$2:$G$501,7,FALSE)</f>
        <v>#N/A</v>
      </c>
    </row>
    <row r="355" spans="1:29" ht="18" customHeight="1">
      <c r="A355" s="36" t="s">
        <v>2996</v>
      </c>
      <c r="B355" s="45">
        <v>492</v>
      </c>
      <c r="C355" s="54" t="s">
        <v>3320</v>
      </c>
      <c r="D355" s="66" t="s">
        <v>4172</v>
      </c>
      <c r="E355" s="45" t="s">
        <v>5566</v>
      </c>
      <c r="F355" s="54" t="s">
        <v>5227</v>
      </c>
      <c r="G355" s="13" t="s">
        <v>3679</v>
      </c>
      <c r="H355" s="13" t="s">
        <v>187</v>
      </c>
      <c r="I355" s="13" t="s">
        <v>5135</v>
      </c>
      <c r="J355" s="74" t="s">
        <v>1642</v>
      </c>
      <c r="K355" s="86"/>
      <c r="L355" s="86"/>
      <c r="M355" s="86"/>
      <c r="N355" s="86"/>
      <c r="O355" s="86"/>
      <c r="P355" s="98">
        <v>35599</v>
      </c>
      <c r="Q355" s="108">
        <v>7</v>
      </c>
      <c r="R355" s="89"/>
      <c r="S355" s="89"/>
      <c r="T355" s="89"/>
      <c r="U355" s="98">
        <v>3000</v>
      </c>
      <c r="V355" s="66"/>
      <c r="W355" s="45"/>
      <c r="X355" s="14"/>
      <c r="Y355" s="13"/>
      <c r="Z355" s="135" t="s">
        <v>727</v>
      </c>
      <c r="AB355" s="24" t="e">
        <f>VLOOKUP($A355,電子入札登録状況!$A$2:$G$501,6,FALSE)</f>
        <v>#N/A</v>
      </c>
      <c r="AC355" s="24" t="e">
        <f>VLOOKUP($A355,電子入札登録状況!$A$2:$G$501,7,FALSE)</f>
        <v>#N/A</v>
      </c>
    </row>
    <row r="356" spans="1:29" ht="18" customHeight="1">
      <c r="A356" s="36" t="s">
        <v>363</v>
      </c>
      <c r="B356" s="45">
        <v>493</v>
      </c>
      <c r="C356" s="54" t="s">
        <v>1481</v>
      </c>
      <c r="D356" s="66" t="s">
        <v>4172</v>
      </c>
      <c r="E356" s="45" t="s">
        <v>4322</v>
      </c>
      <c r="F356" s="54" t="s">
        <v>1599</v>
      </c>
      <c r="G356" s="13" t="s">
        <v>3679</v>
      </c>
      <c r="H356" s="13" t="s">
        <v>1012</v>
      </c>
      <c r="I356" s="13" t="s">
        <v>1013</v>
      </c>
      <c r="J356" s="74" t="s">
        <v>2872</v>
      </c>
      <c r="K356" s="86"/>
      <c r="L356" s="86"/>
      <c r="M356" s="86"/>
      <c r="N356" s="86"/>
      <c r="O356" s="86"/>
      <c r="P356" s="98">
        <v>54629</v>
      </c>
      <c r="Q356" s="108">
        <v>4</v>
      </c>
      <c r="R356" s="89"/>
      <c r="S356" s="89"/>
      <c r="T356" s="89"/>
      <c r="U356" s="98">
        <v>5000</v>
      </c>
      <c r="V356" s="66"/>
      <c r="W356" s="45"/>
      <c r="X356" s="14"/>
      <c r="Y356" s="13"/>
      <c r="Z356" s="135" t="s">
        <v>5458</v>
      </c>
      <c r="AB356" s="24" t="e">
        <f>VLOOKUP($A356,電子入札登録状況!$A$2:$G$501,6,FALSE)</f>
        <v>#N/A</v>
      </c>
      <c r="AC356" s="24" t="e">
        <f>VLOOKUP($A356,電子入札登録状況!$A$2:$G$501,7,FALSE)</f>
        <v>#N/A</v>
      </c>
    </row>
    <row r="357" spans="1:29" ht="18" customHeight="1">
      <c r="A357" s="36" t="s">
        <v>1525</v>
      </c>
      <c r="B357" s="45">
        <v>509</v>
      </c>
      <c r="C357" s="54" t="s">
        <v>1266</v>
      </c>
      <c r="D357" s="66" t="s">
        <v>4172</v>
      </c>
      <c r="E357" s="45" t="s">
        <v>1188</v>
      </c>
      <c r="F357" s="54" t="s">
        <v>2307</v>
      </c>
      <c r="G357" s="13" t="s">
        <v>3679</v>
      </c>
      <c r="H357" s="13" t="s">
        <v>3110</v>
      </c>
      <c r="I357" s="13" t="s">
        <v>4948</v>
      </c>
      <c r="J357" s="74" t="s">
        <v>1767</v>
      </c>
      <c r="K357" s="86"/>
      <c r="L357" s="86"/>
      <c r="M357" s="86"/>
      <c r="N357" s="86"/>
      <c r="O357" s="86"/>
      <c r="P357" s="98">
        <v>44200</v>
      </c>
      <c r="Q357" s="108">
        <v>5</v>
      </c>
      <c r="R357" s="89"/>
      <c r="S357" s="89"/>
      <c r="T357" s="89"/>
      <c r="U357" s="98">
        <v>10000</v>
      </c>
      <c r="V357" s="66"/>
      <c r="W357" s="45"/>
      <c r="X357" s="14"/>
      <c r="Y357" s="13"/>
      <c r="Z357" s="135" t="s">
        <v>3133</v>
      </c>
      <c r="AB357" s="24" t="str">
        <f>VLOOKUP($A357,電子入札登録状況!$A$2:$G$501,6,FALSE)</f>
        <v>○</v>
      </c>
      <c r="AC357" s="24">
        <f>VLOOKUP($A357,電子入札登録状況!$A$2:$G$501,7,FALSE)</f>
        <v>287</v>
      </c>
    </row>
    <row r="358" spans="1:29" ht="18" customHeight="1">
      <c r="A358" s="36" t="s">
        <v>1525</v>
      </c>
      <c r="B358" s="45">
        <v>509</v>
      </c>
      <c r="C358" s="54" t="s">
        <v>1266</v>
      </c>
      <c r="D358" s="66" t="s">
        <v>4172</v>
      </c>
      <c r="E358" s="45" t="s">
        <v>1188</v>
      </c>
      <c r="F358" s="54" t="s">
        <v>2307</v>
      </c>
      <c r="G358" s="13" t="s">
        <v>3679</v>
      </c>
      <c r="H358" s="13" t="s">
        <v>3110</v>
      </c>
      <c r="I358" s="13" t="s">
        <v>4948</v>
      </c>
      <c r="J358" s="74" t="s">
        <v>1642</v>
      </c>
      <c r="K358" s="86"/>
      <c r="L358" s="86"/>
      <c r="M358" s="86"/>
      <c r="N358" s="86"/>
      <c r="O358" s="86"/>
      <c r="P358" s="98">
        <v>15742</v>
      </c>
      <c r="Q358" s="108">
        <v>5</v>
      </c>
      <c r="R358" s="89"/>
      <c r="S358" s="89"/>
      <c r="T358" s="89"/>
      <c r="U358" s="98">
        <v>10000</v>
      </c>
      <c r="V358" s="66"/>
      <c r="W358" s="45"/>
      <c r="X358" s="14"/>
      <c r="Y358" s="13"/>
      <c r="Z358" s="135" t="s">
        <v>3133</v>
      </c>
      <c r="AB358" s="24" t="str">
        <f>VLOOKUP($A358,電子入札登録状況!$A$2:$G$501,6,FALSE)</f>
        <v>○</v>
      </c>
      <c r="AC358" s="24">
        <f>VLOOKUP($A358,電子入札登録状況!$A$2:$G$501,7,FALSE)</f>
        <v>287</v>
      </c>
    </row>
    <row r="359" spans="1:29" ht="18" customHeight="1">
      <c r="A359" s="36" t="s">
        <v>1525</v>
      </c>
      <c r="B359" s="45">
        <v>509</v>
      </c>
      <c r="C359" s="54" t="s">
        <v>1266</v>
      </c>
      <c r="D359" s="66" t="s">
        <v>4172</v>
      </c>
      <c r="E359" s="45" t="s">
        <v>1188</v>
      </c>
      <c r="F359" s="54" t="s">
        <v>2307</v>
      </c>
      <c r="G359" s="13" t="s">
        <v>3679</v>
      </c>
      <c r="H359" s="13" t="s">
        <v>3110</v>
      </c>
      <c r="I359" s="13" t="s">
        <v>4948</v>
      </c>
      <c r="J359" s="74" t="s">
        <v>1980</v>
      </c>
      <c r="K359" s="86"/>
      <c r="L359" s="86"/>
      <c r="M359" s="86"/>
      <c r="N359" s="86"/>
      <c r="O359" s="86"/>
      <c r="P359" s="98">
        <v>710</v>
      </c>
      <c r="Q359" s="108">
        <v>5</v>
      </c>
      <c r="R359" s="89"/>
      <c r="S359" s="89"/>
      <c r="T359" s="89"/>
      <c r="U359" s="98">
        <v>10000</v>
      </c>
      <c r="V359" s="66"/>
      <c r="W359" s="45"/>
      <c r="X359" s="14"/>
      <c r="Y359" s="13"/>
      <c r="Z359" s="135" t="s">
        <v>3133</v>
      </c>
      <c r="AB359" s="24" t="str">
        <f>VLOOKUP($A359,電子入札登録状況!$A$2:$G$501,6,FALSE)</f>
        <v>○</v>
      </c>
      <c r="AC359" s="24">
        <f>VLOOKUP($A359,電子入札登録状況!$A$2:$G$501,7,FALSE)</f>
        <v>287</v>
      </c>
    </row>
    <row r="360" spans="1:29" ht="18" customHeight="1">
      <c r="A360" s="36" t="s">
        <v>2268</v>
      </c>
      <c r="B360" s="45">
        <v>510</v>
      </c>
      <c r="C360" s="54" t="s">
        <v>84</v>
      </c>
      <c r="D360" s="66" t="s">
        <v>4172</v>
      </c>
      <c r="E360" s="45" t="s">
        <v>4840</v>
      </c>
      <c r="F360" s="54" t="s">
        <v>4672</v>
      </c>
      <c r="G360" s="13" t="s">
        <v>1514</v>
      </c>
      <c r="H360" s="13" t="s">
        <v>4824</v>
      </c>
      <c r="I360" s="13" t="s">
        <v>5137</v>
      </c>
      <c r="J360" s="74" t="s">
        <v>1767</v>
      </c>
      <c r="K360" s="86"/>
      <c r="L360" s="86"/>
      <c r="M360" s="86"/>
      <c r="N360" s="86"/>
      <c r="O360" s="86"/>
      <c r="P360" s="98">
        <v>38220</v>
      </c>
      <c r="Q360" s="108">
        <v>1</v>
      </c>
      <c r="R360" s="89"/>
      <c r="S360" s="89"/>
      <c r="T360" s="89"/>
      <c r="U360" s="98">
        <v>3000</v>
      </c>
      <c r="V360" s="66"/>
      <c r="W360" s="45"/>
      <c r="X360" s="14"/>
      <c r="Y360" s="13"/>
      <c r="Z360" s="135" t="s">
        <v>5522</v>
      </c>
      <c r="AB360" s="24" t="str">
        <f>VLOOKUP($A360,電子入札登録状況!$A$2:$G$501,6,FALSE)</f>
        <v>○</v>
      </c>
      <c r="AC360" s="24">
        <f>VLOOKUP($A360,電子入札登録状況!$A$2:$G$501,7,FALSE)</f>
        <v>154</v>
      </c>
    </row>
    <row r="361" spans="1:29" ht="18" customHeight="1">
      <c r="A361" s="36" t="s">
        <v>2268</v>
      </c>
      <c r="B361" s="45">
        <v>510</v>
      </c>
      <c r="C361" s="54" t="s">
        <v>84</v>
      </c>
      <c r="D361" s="66" t="s">
        <v>4172</v>
      </c>
      <c r="E361" s="45" t="s">
        <v>4840</v>
      </c>
      <c r="F361" s="54" t="s">
        <v>4672</v>
      </c>
      <c r="G361" s="13" t="s">
        <v>1514</v>
      </c>
      <c r="H361" s="13" t="s">
        <v>4824</v>
      </c>
      <c r="I361" s="13" t="s">
        <v>5137</v>
      </c>
      <c r="J361" s="74" t="s">
        <v>1642</v>
      </c>
      <c r="K361" s="86"/>
      <c r="L361" s="86"/>
      <c r="M361" s="86"/>
      <c r="N361" s="86"/>
      <c r="O361" s="86"/>
      <c r="P361" s="98">
        <v>0</v>
      </c>
      <c r="Q361" s="108">
        <v>1</v>
      </c>
      <c r="R361" s="89"/>
      <c r="S361" s="89"/>
      <c r="T361" s="89"/>
      <c r="U361" s="98">
        <v>3000</v>
      </c>
      <c r="V361" s="66"/>
      <c r="W361" s="45"/>
      <c r="X361" s="14"/>
      <c r="Y361" s="13"/>
      <c r="Z361" s="135" t="s">
        <v>5522</v>
      </c>
      <c r="AB361" s="24" t="str">
        <f>VLOOKUP($A361,電子入札登録状況!$A$2:$G$501,6,FALSE)</f>
        <v>○</v>
      </c>
      <c r="AC361" s="24">
        <f>VLOOKUP($A361,電子入札登録状況!$A$2:$G$501,7,FALSE)</f>
        <v>154</v>
      </c>
    </row>
    <row r="362" spans="1:29" ht="18" customHeight="1">
      <c r="A362" s="36" t="s">
        <v>2268</v>
      </c>
      <c r="B362" s="45">
        <v>510</v>
      </c>
      <c r="C362" s="54" t="s">
        <v>84</v>
      </c>
      <c r="D362" s="66" t="s">
        <v>4172</v>
      </c>
      <c r="E362" s="45" t="s">
        <v>4840</v>
      </c>
      <c r="F362" s="54" t="s">
        <v>4672</v>
      </c>
      <c r="G362" s="13" t="s">
        <v>1514</v>
      </c>
      <c r="H362" s="13" t="s">
        <v>4824</v>
      </c>
      <c r="I362" s="13" t="s">
        <v>5137</v>
      </c>
      <c r="J362" s="74" t="s">
        <v>2872</v>
      </c>
      <c r="K362" s="86"/>
      <c r="L362" s="86"/>
      <c r="M362" s="86"/>
      <c r="N362" s="86"/>
      <c r="O362" s="86"/>
      <c r="P362" s="98">
        <v>0</v>
      </c>
      <c r="Q362" s="108">
        <v>1</v>
      </c>
      <c r="R362" s="89"/>
      <c r="S362" s="89"/>
      <c r="T362" s="89"/>
      <c r="U362" s="98">
        <v>3000</v>
      </c>
      <c r="V362" s="66"/>
      <c r="W362" s="45"/>
      <c r="X362" s="14"/>
      <c r="Y362" s="13"/>
      <c r="Z362" s="135" t="s">
        <v>5522</v>
      </c>
      <c r="AB362" s="24" t="str">
        <f>VLOOKUP($A362,電子入札登録状況!$A$2:$G$501,6,FALSE)</f>
        <v>○</v>
      </c>
      <c r="AC362" s="24">
        <f>VLOOKUP($A362,電子入札登録状況!$A$2:$G$501,7,FALSE)</f>
        <v>154</v>
      </c>
    </row>
    <row r="363" spans="1:29" ht="18" customHeight="1">
      <c r="A363" s="36" t="s">
        <v>2268</v>
      </c>
      <c r="B363" s="45">
        <v>510</v>
      </c>
      <c r="C363" s="54" t="s">
        <v>84</v>
      </c>
      <c r="D363" s="66" t="s">
        <v>4172</v>
      </c>
      <c r="E363" s="45" t="s">
        <v>4840</v>
      </c>
      <c r="F363" s="54" t="s">
        <v>4672</v>
      </c>
      <c r="G363" s="13" t="s">
        <v>1514</v>
      </c>
      <c r="H363" s="13" t="s">
        <v>4824</v>
      </c>
      <c r="I363" s="13" t="s">
        <v>5137</v>
      </c>
      <c r="J363" s="74" t="s">
        <v>558</v>
      </c>
      <c r="K363" s="86"/>
      <c r="L363" s="86"/>
      <c r="M363" s="86"/>
      <c r="N363" s="86"/>
      <c r="O363" s="86"/>
      <c r="P363" s="98">
        <v>0</v>
      </c>
      <c r="Q363" s="108">
        <v>1</v>
      </c>
      <c r="R363" s="89"/>
      <c r="S363" s="89"/>
      <c r="T363" s="89"/>
      <c r="U363" s="98">
        <v>3000</v>
      </c>
      <c r="V363" s="66"/>
      <c r="W363" s="45"/>
      <c r="X363" s="14"/>
      <c r="Y363" s="13"/>
      <c r="Z363" s="135" t="s">
        <v>5522</v>
      </c>
      <c r="AB363" s="24" t="str">
        <f>VLOOKUP($A363,電子入札登録状況!$A$2:$G$501,6,FALSE)</f>
        <v>○</v>
      </c>
      <c r="AC363" s="24">
        <f>VLOOKUP($A363,電子入札登録状況!$A$2:$G$501,7,FALSE)</f>
        <v>154</v>
      </c>
    </row>
    <row r="364" spans="1:29" ht="18" customHeight="1">
      <c r="A364" s="36" t="s">
        <v>1461</v>
      </c>
      <c r="B364" s="45">
        <v>517</v>
      </c>
      <c r="C364" s="54" t="s">
        <v>1651</v>
      </c>
      <c r="D364" s="66" t="s">
        <v>4172</v>
      </c>
      <c r="E364" s="45" t="s">
        <v>2190</v>
      </c>
      <c r="F364" s="54" t="s">
        <v>5814</v>
      </c>
      <c r="G364" s="13" t="s">
        <v>1403</v>
      </c>
      <c r="H364" s="13" t="s">
        <v>4084</v>
      </c>
      <c r="I364" s="13" t="s">
        <v>3066</v>
      </c>
      <c r="J364" s="74" t="s">
        <v>1642</v>
      </c>
      <c r="K364" s="86"/>
      <c r="L364" s="86"/>
      <c r="M364" s="86"/>
      <c r="N364" s="86"/>
      <c r="O364" s="86"/>
      <c r="P364" s="98">
        <v>0</v>
      </c>
      <c r="Q364" s="108">
        <v>5</v>
      </c>
      <c r="R364" s="89"/>
      <c r="S364" s="89"/>
      <c r="T364" s="89"/>
      <c r="U364" s="98">
        <v>7000</v>
      </c>
      <c r="V364" s="66"/>
      <c r="W364" s="45"/>
      <c r="X364" s="14"/>
      <c r="Y364" s="13"/>
      <c r="Z364" s="135" t="s">
        <v>1054</v>
      </c>
      <c r="AB364" s="24" t="str">
        <f>VLOOKUP($A364,電子入札登録状況!$A$2:$G$501,6,FALSE)</f>
        <v>○</v>
      </c>
      <c r="AC364" s="24">
        <f>VLOOKUP($A364,電子入札登録状況!$A$2:$G$501,7,FALSE)</f>
        <v>564</v>
      </c>
    </row>
    <row r="365" spans="1:29" ht="18" customHeight="1">
      <c r="A365" s="36" t="s">
        <v>1461</v>
      </c>
      <c r="B365" s="45">
        <v>517</v>
      </c>
      <c r="C365" s="54" t="s">
        <v>1651</v>
      </c>
      <c r="D365" s="66" t="s">
        <v>4172</v>
      </c>
      <c r="E365" s="45" t="s">
        <v>2190</v>
      </c>
      <c r="F365" s="54" t="s">
        <v>5814</v>
      </c>
      <c r="G365" s="13" t="s">
        <v>1403</v>
      </c>
      <c r="H365" s="13" t="s">
        <v>4084</v>
      </c>
      <c r="I365" s="13" t="s">
        <v>3066</v>
      </c>
      <c r="J365" s="74" t="s">
        <v>2872</v>
      </c>
      <c r="K365" s="86"/>
      <c r="L365" s="86"/>
      <c r="M365" s="86"/>
      <c r="N365" s="86"/>
      <c r="O365" s="86"/>
      <c r="P365" s="98">
        <v>96550</v>
      </c>
      <c r="Q365" s="108">
        <v>5</v>
      </c>
      <c r="R365" s="89"/>
      <c r="S365" s="89"/>
      <c r="T365" s="89"/>
      <c r="U365" s="98">
        <v>7000</v>
      </c>
      <c r="V365" s="66"/>
      <c r="W365" s="45"/>
      <c r="X365" s="14"/>
      <c r="Y365" s="13"/>
      <c r="Z365" s="135" t="s">
        <v>1054</v>
      </c>
      <c r="AB365" s="24" t="str">
        <f>VLOOKUP($A365,電子入札登録状況!$A$2:$G$501,6,FALSE)</f>
        <v>○</v>
      </c>
      <c r="AC365" s="24">
        <f>VLOOKUP($A365,電子入札登録状況!$A$2:$G$501,7,FALSE)</f>
        <v>564</v>
      </c>
    </row>
    <row r="366" spans="1:29" ht="18" customHeight="1">
      <c r="A366" s="36" t="s">
        <v>5215</v>
      </c>
      <c r="B366" s="45">
        <v>522</v>
      </c>
      <c r="C366" s="54" t="s">
        <v>5212</v>
      </c>
      <c r="D366" s="66" t="s">
        <v>4172</v>
      </c>
      <c r="E366" s="45" t="s">
        <v>2157</v>
      </c>
      <c r="F366" s="54" t="s">
        <v>3602</v>
      </c>
      <c r="G366" s="13" t="s">
        <v>3679</v>
      </c>
      <c r="H366" s="13" t="s">
        <v>3647</v>
      </c>
      <c r="I366" s="13" t="s">
        <v>5715</v>
      </c>
      <c r="J366" s="74" t="s">
        <v>2872</v>
      </c>
      <c r="K366" s="86"/>
      <c r="L366" s="86"/>
      <c r="M366" s="86"/>
      <c r="N366" s="86"/>
      <c r="O366" s="86"/>
      <c r="P366" s="98">
        <v>46516</v>
      </c>
      <c r="Q366" s="108">
        <v>3</v>
      </c>
      <c r="R366" s="89"/>
      <c r="S366" s="89"/>
      <c r="T366" s="89"/>
      <c r="U366" s="98">
        <v>3000</v>
      </c>
      <c r="V366" s="66"/>
      <c r="W366" s="45"/>
      <c r="X366" s="14"/>
      <c r="Y366" s="13"/>
      <c r="Z366" s="135" t="s">
        <v>271</v>
      </c>
      <c r="AB366" s="24" t="e">
        <f>VLOOKUP($A366,電子入札登録状況!$A$2:$G$501,6,FALSE)</f>
        <v>#N/A</v>
      </c>
      <c r="AC366" s="24" t="e">
        <f>VLOOKUP($A366,電子入札登録状況!$A$2:$G$501,7,FALSE)</f>
        <v>#N/A</v>
      </c>
    </row>
    <row r="367" spans="1:29" ht="18" customHeight="1">
      <c r="A367" s="36" t="s">
        <v>1217</v>
      </c>
      <c r="B367" s="45">
        <v>537</v>
      </c>
      <c r="C367" s="54" t="s">
        <v>4170</v>
      </c>
      <c r="D367" s="66"/>
      <c r="E367" s="45" t="s">
        <v>2301</v>
      </c>
      <c r="F367" s="54" t="s">
        <v>1965</v>
      </c>
      <c r="G367" s="13" t="s">
        <v>3679</v>
      </c>
      <c r="H367" s="13" t="s">
        <v>194</v>
      </c>
      <c r="I367" s="13" t="s">
        <v>1791</v>
      </c>
      <c r="J367" s="74" t="s">
        <v>558</v>
      </c>
      <c r="K367" s="86"/>
      <c r="L367" s="86"/>
      <c r="M367" s="86"/>
      <c r="N367" s="86"/>
      <c r="O367" s="86"/>
      <c r="P367" s="98">
        <v>25596</v>
      </c>
      <c r="Q367" s="108">
        <v>1</v>
      </c>
      <c r="R367" s="89"/>
      <c r="S367" s="89"/>
      <c r="T367" s="89"/>
      <c r="U367" s="98">
        <v>0</v>
      </c>
      <c r="V367" s="66"/>
      <c r="W367" s="45"/>
      <c r="X367" s="14"/>
      <c r="Y367" s="13"/>
      <c r="Z367" s="135" t="s">
        <v>2584</v>
      </c>
      <c r="AB367" s="24" t="e">
        <f>VLOOKUP($A367,電子入札登録状況!$A$2:$G$501,6,FALSE)</f>
        <v>#N/A</v>
      </c>
      <c r="AC367" s="24" t="e">
        <f>VLOOKUP($A367,電子入札登録状況!$A$2:$G$501,7,FALSE)</f>
        <v>#N/A</v>
      </c>
    </row>
    <row r="368" spans="1:29" ht="18" customHeight="1">
      <c r="A368" s="36" t="s">
        <v>1254</v>
      </c>
      <c r="B368" s="45">
        <v>540</v>
      </c>
      <c r="C368" s="54" t="s">
        <v>3419</v>
      </c>
      <c r="D368" s="66" t="s">
        <v>4172</v>
      </c>
      <c r="E368" s="45" t="s">
        <v>1294</v>
      </c>
      <c r="F368" s="54" t="s">
        <v>2800</v>
      </c>
      <c r="G368" s="13" t="s">
        <v>3679</v>
      </c>
      <c r="H368" s="13" t="s">
        <v>2</v>
      </c>
      <c r="I368" s="13" t="s">
        <v>5136</v>
      </c>
      <c r="J368" s="74" t="s">
        <v>1642</v>
      </c>
      <c r="K368" s="86"/>
      <c r="L368" s="86"/>
      <c r="M368" s="86"/>
      <c r="N368" s="86"/>
      <c r="O368" s="86"/>
      <c r="P368" s="98">
        <v>657288</v>
      </c>
      <c r="Q368" s="108">
        <v>27</v>
      </c>
      <c r="R368" s="89"/>
      <c r="S368" s="89"/>
      <c r="T368" s="89"/>
      <c r="U368" s="98">
        <v>25000</v>
      </c>
      <c r="V368" s="66"/>
      <c r="W368" s="45"/>
      <c r="X368" s="14"/>
      <c r="Y368" s="13"/>
      <c r="Z368" s="135" t="s">
        <v>3998</v>
      </c>
      <c r="AB368" s="24" t="str">
        <f>VLOOKUP($A368,電子入札登録状況!$A$2:$G$501,6,FALSE)</f>
        <v>○</v>
      </c>
      <c r="AC368" s="24">
        <f>VLOOKUP($A368,電子入札登録状況!$A$2:$G$501,7,FALSE)</f>
        <v>545</v>
      </c>
    </row>
    <row r="369" spans="1:29" ht="18" customHeight="1">
      <c r="A369" s="37" t="s">
        <v>179</v>
      </c>
      <c r="B369" s="46">
        <v>541</v>
      </c>
      <c r="C369" s="56" t="s">
        <v>204</v>
      </c>
      <c r="D369" s="67" t="s">
        <v>4172</v>
      </c>
      <c r="E369" s="46" t="s">
        <v>986</v>
      </c>
      <c r="F369" s="56" t="s">
        <v>3476</v>
      </c>
      <c r="G369" s="74" t="s">
        <v>3679</v>
      </c>
      <c r="H369" s="74" t="s">
        <v>384</v>
      </c>
      <c r="I369" s="74" t="s">
        <v>5134</v>
      </c>
      <c r="J369" s="74" t="s">
        <v>558</v>
      </c>
      <c r="K369" s="86"/>
      <c r="L369" s="86"/>
      <c r="M369" s="86"/>
      <c r="N369" s="86"/>
      <c r="O369" s="86"/>
      <c r="P369" s="97">
        <v>0</v>
      </c>
      <c r="Q369" s="99">
        <v>1</v>
      </c>
      <c r="R369" s="89"/>
      <c r="S369" s="89"/>
      <c r="T369" s="89"/>
      <c r="U369" s="97">
        <v>6000</v>
      </c>
      <c r="V369" s="67"/>
      <c r="W369" s="46"/>
      <c r="X369" s="124"/>
      <c r="Y369" s="74"/>
      <c r="Z369" s="136" t="s">
        <v>5521</v>
      </c>
      <c r="AB369" s="24" t="str">
        <f>VLOOKUP($A369,電子入札登録状況!$A$2:$G$501,6,FALSE)</f>
        <v>○</v>
      </c>
      <c r="AC369" s="24">
        <f>VLOOKUP($A369,電子入札登録状況!$A$2:$G$501,7,FALSE)</f>
        <v>197</v>
      </c>
    </row>
    <row r="370" spans="1:29" ht="18" customHeight="1">
      <c r="A370" s="37" t="s">
        <v>609</v>
      </c>
      <c r="B370" s="46">
        <v>542</v>
      </c>
      <c r="C370" s="56" t="s">
        <v>452</v>
      </c>
      <c r="D370" s="67" t="s">
        <v>2849</v>
      </c>
      <c r="E370" s="46" t="s">
        <v>1300</v>
      </c>
      <c r="F370" s="56" t="s">
        <v>4570</v>
      </c>
      <c r="G370" s="74" t="s">
        <v>3679</v>
      </c>
      <c r="H370" s="74" t="s">
        <v>3794</v>
      </c>
      <c r="I370" s="74" t="s">
        <v>4539</v>
      </c>
      <c r="J370" s="74" t="s">
        <v>1767</v>
      </c>
      <c r="K370" s="86"/>
      <c r="L370" s="86"/>
      <c r="M370" s="86"/>
      <c r="N370" s="86"/>
      <c r="O370" s="86"/>
      <c r="P370" s="97">
        <v>11236</v>
      </c>
      <c r="Q370" s="99">
        <v>752</v>
      </c>
      <c r="R370" s="89"/>
      <c r="S370" s="89"/>
      <c r="T370" s="89"/>
      <c r="U370" s="97">
        <v>1000000</v>
      </c>
      <c r="V370" s="67" t="s">
        <v>4172</v>
      </c>
      <c r="W370" s="46" t="s">
        <v>5573</v>
      </c>
      <c r="X370" s="124" t="s">
        <v>3183</v>
      </c>
      <c r="Y370" s="74" t="s">
        <v>5414</v>
      </c>
      <c r="Z370" s="136" t="s">
        <v>2815</v>
      </c>
      <c r="AB370" s="24" t="str">
        <f>VLOOKUP($A370,電子入札登録状況!$A$2:$G$501,6,FALSE)</f>
        <v>○</v>
      </c>
      <c r="AC370" s="24">
        <f>VLOOKUP($A370,電子入札登録状況!$A$2:$G$501,7,FALSE)</f>
        <v>306</v>
      </c>
    </row>
    <row r="371" spans="1:29" ht="18" customHeight="1">
      <c r="A371" s="37" t="s">
        <v>609</v>
      </c>
      <c r="B371" s="46">
        <v>542</v>
      </c>
      <c r="C371" s="56" t="s">
        <v>452</v>
      </c>
      <c r="D371" s="67" t="s">
        <v>2849</v>
      </c>
      <c r="E371" s="46" t="s">
        <v>1300</v>
      </c>
      <c r="F371" s="56" t="s">
        <v>4570</v>
      </c>
      <c r="G371" s="74" t="s">
        <v>3679</v>
      </c>
      <c r="H371" s="74" t="s">
        <v>3794</v>
      </c>
      <c r="I371" s="74" t="s">
        <v>4539</v>
      </c>
      <c r="J371" s="74" t="s">
        <v>1642</v>
      </c>
      <c r="K371" s="86"/>
      <c r="L371" s="86"/>
      <c r="M371" s="86"/>
      <c r="N371" s="86"/>
      <c r="O371" s="86"/>
      <c r="P371" s="97">
        <v>18814185</v>
      </c>
      <c r="Q371" s="99">
        <v>752</v>
      </c>
      <c r="R371" s="89"/>
      <c r="S371" s="89"/>
      <c r="T371" s="89"/>
      <c r="U371" s="97">
        <v>1000000</v>
      </c>
      <c r="V371" s="67" t="s">
        <v>4172</v>
      </c>
      <c r="W371" s="46" t="s">
        <v>5573</v>
      </c>
      <c r="X371" s="124" t="s">
        <v>3183</v>
      </c>
      <c r="Y371" s="74" t="s">
        <v>5414</v>
      </c>
      <c r="Z371" s="136" t="s">
        <v>2815</v>
      </c>
      <c r="AB371" s="24" t="str">
        <f>VLOOKUP($A371,電子入札登録状況!$A$2:$G$501,6,FALSE)</f>
        <v>○</v>
      </c>
      <c r="AC371" s="24">
        <f>VLOOKUP($A371,電子入札登録状況!$A$2:$G$501,7,FALSE)</f>
        <v>306</v>
      </c>
    </row>
    <row r="372" spans="1:29" ht="18" customHeight="1">
      <c r="A372" s="36" t="s">
        <v>609</v>
      </c>
      <c r="B372" s="45">
        <v>542</v>
      </c>
      <c r="C372" s="54" t="s">
        <v>452</v>
      </c>
      <c r="D372" s="66" t="s">
        <v>2849</v>
      </c>
      <c r="E372" s="45" t="s">
        <v>1300</v>
      </c>
      <c r="F372" s="54" t="s">
        <v>4570</v>
      </c>
      <c r="G372" s="13" t="s">
        <v>3679</v>
      </c>
      <c r="H372" s="13" t="s">
        <v>3794</v>
      </c>
      <c r="I372" s="13" t="s">
        <v>4539</v>
      </c>
      <c r="J372" s="74" t="s">
        <v>2872</v>
      </c>
      <c r="K372" s="86"/>
      <c r="L372" s="86"/>
      <c r="M372" s="86"/>
      <c r="N372" s="86"/>
      <c r="O372" s="86"/>
      <c r="P372" s="98">
        <v>698553</v>
      </c>
      <c r="Q372" s="108">
        <v>752</v>
      </c>
      <c r="R372" s="89"/>
      <c r="S372" s="89"/>
      <c r="T372" s="89"/>
      <c r="U372" s="98">
        <v>1000000</v>
      </c>
      <c r="V372" s="66" t="s">
        <v>4172</v>
      </c>
      <c r="W372" s="45" t="s">
        <v>5573</v>
      </c>
      <c r="X372" s="14" t="s">
        <v>3183</v>
      </c>
      <c r="Y372" s="13" t="s">
        <v>5414</v>
      </c>
      <c r="Z372" s="135" t="s">
        <v>2815</v>
      </c>
      <c r="AB372" s="24" t="str">
        <f>VLOOKUP($A372,電子入札登録状況!$A$2:$G$501,6,FALSE)</f>
        <v>○</v>
      </c>
      <c r="AC372" s="24">
        <f>VLOOKUP($A372,電子入札登録状況!$A$2:$G$501,7,FALSE)</f>
        <v>306</v>
      </c>
    </row>
    <row r="373" spans="1:29" ht="18" customHeight="1">
      <c r="A373" s="36" t="s">
        <v>609</v>
      </c>
      <c r="B373" s="45">
        <v>542</v>
      </c>
      <c r="C373" s="54" t="s">
        <v>452</v>
      </c>
      <c r="D373" s="66" t="s">
        <v>2849</v>
      </c>
      <c r="E373" s="45" t="s">
        <v>1300</v>
      </c>
      <c r="F373" s="54" t="s">
        <v>4570</v>
      </c>
      <c r="G373" s="13" t="s">
        <v>3679</v>
      </c>
      <c r="H373" s="13" t="s">
        <v>3794</v>
      </c>
      <c r="I373" s="13" t="s">
        <v>4539</v>
      </c>
      <c r="J373" s="74" t="s">
        <v>1980</v>
      </c>
      <c r="K373" s="86"/>
      <c r="L373" s="86"/>
      <c r="M373" s="86"/>
      <c r="N373" s="86"/>
      <c r="O373" s="86"/>
      <c r="P373" s="98">
        <v>11680</v>
      </c>
      <c r="Q373" s="108">
        <v>752</v>
      </c>
      <c r="R373" s="89"/>
      <c r="S373" s="89"/>
      <c r="T373" s="89"/>
      <c r="U373" s="98">
        <v>1000000</v>
      </c>
      <c r="V373" s="66" t="s">
        <v>4172</v>
      </c>
      <c r="W373" s="45" t="s">
        <v>5573</v>
      </c>
      <c r="X373" s="14" t="s">
        <v>3183</v>
      </c>
      <c r="Y373" s="13" t="s">
        <v>5414</v>
      </c>
      <c r="Z373" s="135" t="s">
        <v>2815</v>
      </c>
      <c r="AB373" s="24" t="str">
        <f>VLOOKUP($A373,電子入札登録状況!$A$2:$G$501,6,FALSE)</f>
        <v>○</v>
      </c>
      <c r="AC373" s="24">
        <f>VLOOKUP($A373,電子入札登録状況!$A$2:$G$501,7,FALSE)</f>
        <v>306</v>
      </c>
    </row>
    <row r="374" spans="1:29" ht="18" customHeight="1">
      <c r="A374" s="36" t="s">
        <v>354</v>
      </c>
      <c r="B374" s="45">
        <v>543</v>
      </c>
      <c r="C374" s="54" t="s">
        <v>5994</v>
      </c>
      <c r="D374" s="66" t="s">
        <v>2849</v>
      </c>
      <c r="E374" s="45" t="s">
        <v>3734</v>
      </c>
      <c r="F374" s="54" t="s">
        <v>2705</v>
      </c>
      <c r="G374" s="13" t="s">
        <v>3679</v>
      </c>
      <c r="H374" s="13" t="s">
        <v>4315</v>
      </c>
      <c r="I374" s="13" t="s">
        <v>3579</v>
      </c>
      <c r="J374" s="74" t="s">
        <v>1767</v>
      </c>
      <c r="K374" s="86"/>
      <c r="L374" s="86"/>
      <c r="M374" s="86"/>
      <c r="N374" s="86"/>
      <c r="O374" s="86"/>
      <c r="P374" s="98">
        <v>9627652</v>
      </c>
      <c r="Q374" s="108">
        <v>850</v>
      </c>
      <c r="R374" s="89"/>
      <c r="S374" s="89"/>
      <c r="T374" s="89"/>
      <c r="U374" s="98">
        <v>3192500</v>
      </c>
      <c r="V374" s="66" t="s">
        <v>1353</v>
      </c>
      <c r="W374" s="45" t="s">
        <v>4371</v>
      </c>
      <c r="X374" s="14" t="s">
        <v>5341</v>
      </c>
      <c r="Y374" s="13" t="s">
        <v>783</v>
      </c>
      <c r="Z374" s="135" t="s">
        <v>5469</v>
      </c>
      <c r="AB374" s="24" t="str">
        <f>VLOOKUP($A374,電子入札登録状況!$A$2:$G$501,6,FALSE)</f>
        <v>○</v>
      </c>
      <c r="AC374" s="24">
        <f>VLOOKUP($A374,電子入札登録状況!$A$2:$G$501,7,FALSE)</f>
        <v>222</v>
      </c>
    </row>
    <row r="375" spans="1:29" ht="18" customHeight="1">
      <c r="A375" s="36" t="s">
        <v>354</v>
      </c>
      <c r="B375" s="45">
        <v>543</v>
      </c>
      <c r="C375" s="54" t="s">
        <v>5994</v>
      </c>
      <c r="D375" s="66" t="s">
        <v>2849</v>
      </c>
      <c r="E375" s="45" t="s">
        <v>3734</v>
      </c>
      <c r="F375" s="54" t="s">
        <v>2705</v>
      </c>
      <c r="G375" s="13" t="s">
        <v>3679</v>
      </c>
      <c r="H375" s="13" t="s">
        <v>4315</v>
      </c>
      <c r="I375" s="13" t="s">
        <v>3579</v>
      </c>
      <c r="J375" s="74" t="s">
        <v>1642</v>
      </c>
      <c r="K375" s="86"/>
      <c r="L375" s="86"/>
      <c r="M375" s="86"/>
      <c r="N375" s="86"/>
      <c r="O375" s="86"/>
      <c r="P375" s="98">
        <v>3393497</v>
      </c>
      <c r="Q375" s="108">
        <v>850</v>
      </c>
      <c r="R375" s="89"/>
      <c r="S375" s="89"/>
      <c r="T375" s="89"/>
      <c r="U375" s="98">
        <v>3192500</v>
      </c>
      <c r="V375" s="66" t="s">
        <v>1353</v>
      </c>
      <c r="W375" s="45" t="s">
        <v>4371</v>
      </c>
      <c r="X375" s="14" t="s">
        <v>5341</v>
      </c>
      <c r="Y375" s="13" t="s">
        <v>783</v>
      </c>
      <c r="Z375" s="135" t="s">
        <v>5469</v>
      </c>
      <c r="AB375" s="24" t="str">
        <f>VLOOKUP($A375,電子入札登録状況!$A$2:$G$501,6,FALSE)</f>
        <v>○</v>
      </c>
      <c r="AC375" s="24">
        <f>VLOOKUP($A375,電子入札登録状況!$A$2:$G$501,7,FALSE)</f>
        <v>222</v>
      </c>
    </row>
    <row r="376" spans="1:29" ht="18" customHeight="1">
      <c r="A376" s="36" t="s">
        <v>354</v>
      </c>
      <c r="B376" s="45">
        <v>543</v>
      </c>
      <c r="C376" s="54" t="s">
        <v>5994</v>
      </c>
      <c r="D376" s="66" t="s">
        <v>2849</v>
      </c>
      <c r="E376" s="45" t="s">
        <v>3734</v>
      </c>
      <c r="F376" s="54" t="s">
        <v>2705</v>
      </c>
      <c r="G376" s="13" t="s">
        <v>3679</v>
      </c>
      <c r="H376" s="13" t="s">
        <v>4315</v>
      </c>
      <c r="I376" s="13" t="s">
        <v>3579</v>
      </c>
      <c r="J376" s="74" t="s">
        <v>2872</v>
      </c>
      <c r="K376" s="86"/>
      <c r="L376" s="86"/>
      <c r="M376" s="86"/>
      <c r="N376" s="86"/>
      <c r="O376" s="86"/>
      <c r="P376" s="98">
        <v>0</v>
      </c>
      <c r="Q376" s="108">
        <v>850</v>
      </c>
      <c r="R376" s="89"/>
      <c r="S376" s="89"/>
      <c r="T376" s="89"/>
      <c r="U376" s="98">
        <v>3192500</v>
      </c>
      <c r="V376" s="66" t="s">
        <v>1353</v>
      </c>
      <c r="W376" s="45" t="s">
        <v>4371</v>
      </c>
      <c r="X376" s="14" t="s">
        <v>5341</v>
      </c>
      <c r="Y376" s="13" t="s">
        <v>783</v>
      </c>
      <c r="Z376" s="135" t="s">
        <v>5469</v>
      </c>
      <c r="AB376" s="24" t="str">
        <f>VLOOKUP($A376,電子入札登録状況!$A$2:$G$501,6,FALSE)</f>
        <v>○</v>
      </c>
      <c r="AC376" s="24">
        <f>VLOOKUP($A376,電子入札登録状況!$A$2:$G$501,7,FALSE)</f>
        <v>222</v>
      </c>
    </row>
    <row r="377" spans="1:29" ht="18" customHeight="1">
      <c r="A377" s="36" t="s">
        <v>354</v>
      </c>
      <c r="B377" s="45">
        <v>543</v>
      </c>
      <c r="C377" s="54" t="s">
        <v>5994</v>
      </c>
      <c r="D377" s="66" t="s">
        <v>2849</v>
      </c>
      <c r="E377" s="45" t="s">
        <v>3734</v>
      </c>
      <c r="F377" s="54" t="s">
        <v>2705</v>
      </c>
      <c r="G377" s="13" t="s">
        <v>3679</v>
      </c>
      <c r="H377" s="13" t="s">
        <v>4315</v>
      </c>
      <c r="I377" s="13" t="s">
        <v>3579</v>
      </c>
      <c r="J377" s="74" t="s">
        <v>1980</v>
      </c>
      <c r="K377" s="86"/>
      <c r="L377" s="86"/>
      <c r="M377" s="86"/>
      <c r="N377" s="86"/>
      <c r="O377" s="86"/>
      <c r="P377" s="98">
        <v>269099</v>
      </c>
      <c r="Q377" s="108">
        <v>850</v>
      </c>
      <c r="R377" s="89"/>
      <c r="S377" s="89"/>
      <c r="T377" s="89"/>
      <c r="U377" s="98">
        <v>3192500</v>
      </c>
      <c r="V377" s="66" t="s">
        <v>1353</v>
      </c>
      <c r="W377" s="45" t="s">
        <v>4371</v>
      </c>
      <c r="X377" s="14" t="s">
        <v>5341</v>
      </c>
      <c r="Y377" s="13" t="s">
        <v>783</v>
      </c>
      <c r="Z377" s="135" t="s">
        <v>5469</v>
      </c>
      <c r="AB377" s="24" t="str">
        <f>VLOOKUP($A377,電子入札登録状況!$A$2:$G$501,6,FALSE)</f>
        <v>○</v>
      </c>
      <c r="AC377" s="24">
        <f>VLOOKUP($A377,電子入札登録状況!$A$2:$G$501,7,FALSE)</f>
        <v>222</v>
      </c>
    </row>
    <row r="378" spans="1:29" ht="18" customHeight="1">
      <c r="A378" s="36" t="s">
        <v>354</v>
      </c>
      <c r="B378" s="45">
        <v>543</v>
      </c>
      <c r="C378" s="54" t="s">
        <v>5994</v>
      </c>
      <c r="D378" s="66" t="s">
        <v>2849</v>
      </c>
      <c r="E378" s="45" t="s">
        <v>3734</v>
      </c>
      <c r="F378" s="54" t="s">
        <v>2705</v>
      </c>
      <c r="G378" s="13" t="s">
        <v>3679</v>
      </c>
      <c r="H378" s="13" t="s">
        <v>4315</v>
      </c>
      <c r="I378" s="13" t="s">
        <v>3579</v>
      </c>
      <c r="J378" s="74" t="s">
        <v>558</v>
      </c>
      <c r="K378" s="86"/>
      <c r="L378" s="86"/>
      <c r="M378" s="86"/>
      <c r="N378" s="86"/>
      <c r="O378" s="86"/>
      <c r="P378" s="98">
        <v>33619</v>
      </c>
      <c r="Q378" s="108">
        <v>850</v>
      </c>
      <c r="R378" s="89"/>
      <c r="S378" s="89"/>
      <c r="T378" s="89"/>
      <c r="U378" s="98">
        <v>3192500</v>
      </c>
      <c r="V378" s="66" t="s">
        <v>1353</v>
      </c>
      <c r="W378" s="45" t="s">
        <v>4371</v>
      </c>
      <c r="X378" s="14" t="s">
        <v>5341</v>
      </c>
      <c r="Y378" s="13" t="s">
        <v>783</v>
      </c>
      <c r="Z378" s="135" t="s">
        <v>5469</v>
      </c>
      <c r="AB378" s="24" t="str">
        <f>VLOOKUP($A378,電子入札登録状況!$A$2:$G$501,6,FALSE)</f>
        <v>○</v>
      </c>
      <c r="AC378" s="24">
        <f>VLOOKUP($A378,電子入札登録状況!$A$2:$G$501,7,FALSE)</f>
        <v>222</v>
      </c>
    </row>
    <row r="379" spans="1:29" ht="18" customHeight="1">
      <c r="A379" s="36" t="s">
        <v>150</v>
      </c>
      <c r="B379" s="45">
        <v>546</v>
      </c>
      <c r="C379" s="54" t="s">
        <v>4061</v>
      </c>
      <c r="D379" s="66" t="s">
        <v>4260</v>
      </c>
      <c r="E379" s="45" t="s">
        <v>3204</v>
      </c>
      <c r="F379" s="54" t="s">
        <v>3273</v>
      </c>
      <c r="G379" s="13" t="s">
        <v>3690</v>
      </c>
      <c r="H379" s="13" t="s">
        <v>4816</v>
      </c>
      <c r="I379" s="13" t="s">
        <v>1485</v>
      </c>
      <c r="J379" s="74" t="s">
        <v>1767</v>
      </c>
      <c r="K379" s="86"/>
      <c r="L379" s="86"/>
      <c r="M379" s="86"/>
      <c r="N379" s="86"/>
      <c r="O379" s="86"/>
      <c r="P379" s="98">
        <v>1490</v>
      </c>
      <c r="Q379" s="108">
        <v>69</v>
      </c>
      <c r="R379" s="89"/>
      <c r="S379" s="89"/>
      <c r="T379" s="89"/>
      <c r="U379" s="98">
        <v>450000</v>
      </c>
      <c r="V379" s="66" t="s">
        <v>1353</v>
      </c>
      <c r="W379" s="45" t="s">
        <v>5085</v>
      </c>
      <c r="X379" s="14" t="s">
        <v>2929</v>
      </c>
      <c r="Y379" s="13" t="s">
        <v>5413</v>
      </c>
      <c r="Z379" s="135" t="s">
        <v>5516</v>
      </c>
      <c r="AB379" s="24" t="str">
        <f>VLOOKUP($A379,電子入札登録状況!$A$2:$G$501,6,FALSE)</f>
        <v>○</v>
      </c>
      <c r="AC379" s="24">
        <f>VLOOKUP($A379,電子入札登録状況!$A$2:$G$501,7,FALSE)</f>
        <v>805</v>
      </c>
    </row>
    <row r="380" spans="1:29" ht="18" customHeight="1">
      <c r="A380" s="36" t="s">
        <v>150</v>
      </c>
      <c r="B380" s="45">
        <v>546</v>
      </c>
      <c r="C380" s="54" t="s">
        <v>4061</v>
      </c>
      <c r="D380" s="66" t="s">
        <v>4260</v>
      </c>
      <c r="E380" s="45" t="s">
        <v>3204</v>
      </c>
      <c r="F380" s="54" t="s">
        <v>3273</v>
      </c>
      <c r="G380" s="13" t="s">
        <v>3690</v>
      </c>
      <c r="H380" s="13" t="s">
        <v>4816</v>
      </c>
      <c r="I380" s="13" t="s">
        <v>1485</v>
      </c>
      <c r="J380" s="74" t="s">
        <v>1642</v>
      </c>
      <c r="K380" s="86"/>
      <c r="L380" s="86"/>
      <c r="M380" s="86"/>
      <c r="N380" s="86"/>
      <c r="O380" s="86"/>
      <c r="P380" s="98">
        <v>903395</v>
      </c>
      <c r="Q380" s="108">
        <v>69</v>
      </c>
      <c r="R380" s="89"/>
      <c r="S380" s="89"/>
      <c r="T380" s="89"/>
      <c r="U380" s="98">
        <v>450000</v>
      </c>
      <c r="V380" s="66" t="s">
        <v>1353</v>
      </c>
      <c r="W380" s="45" t="s">
        <v>5085</v>
      </c>
      <c r="X380" s="14" t="s">
        <v>2929</v>
      </c>
      <c r="Y380" s="13" t="s">
        <v>5413</v>
      </c>
      <c r="Z380" s="135" t="s">
        <v>5516</v>
      </c>
      <c r="AB380" s="24" t="str">
        <f>VLOOKUP($A380,電子入札登録状況!$A$2:$G$501,6,FALSE)</f>
        <v>○</v>
      </c>
      <c r="AC380" s="24">
        <f>VLOOKUP($A380,電子入札登録状況!$A$2:$G$501,7,FALSE)</f>
        <v>805</v>
      </c>
    </row>
    <row r="381" spans="1:29" ht="18" customHeight="1">
      <c r="A381" s="36" t="s">
        <v>150</v>
      </c>
      <c r="B381" s="45">
        <v>546</v>
      </c>
      <c r="C381" s="54" t="s">
        <v>4061</v>
      </c>
      <c r="D381" s="66" t="s">
        <v>4260</v>
      </c>
      <c r="E381" s="45" t="s">
        <v>3204</v>
      </c>
      <c r="F381" s="54" t="s">
        <v>3273</v>
      </c>
      <c r="G381" s="13" t="s">
        <v>3690</v>
      </c>
      <c r="H381" s="13" t="s">
        <v>4816</v>
      </c>
      <c r="I381" s="13" t="s">
        <v>1485</v>
      </c>
      <c r="J381" s="74" t="s">
        <v>1980</v>
      </c>
      <c r="K381" s="86"/>
      <c r="L381" s="86"/>
      <c r="M381" s="86"/>
      <c r="N381" s="86"/>
      <c r="O381" s="86"/>
      <c r="P381" s="98">
        <v>357111</v>
      </c>
      <c r="Q381" s="108">
        <v>69</v>
      </c>
      <c r="R381" s="89"/>
      <c r="S381" s="89"/>
      <c r="T381" s="89"/>
      <c r="U381" s="98">
        <v>450000</v>
      </c>
      <c r="V381" s="66" t="s">
        <v>1353</v>
      </c>
      <c r="W381" s="45" t="s">
        <v>5085</v>
      </c>
      <c r="X381" s="14" t="s">
        <v>2929</v>
      </c>
      <c r="Y381" s="13" t="s">
        <v>5413</v>
      </c>
      <c r="Z381" s="135" t="s">
        <v>5516</v>
      </c>
      <c r="AB381" s="24" t="str">
        <f>VLOOKUP($A381,電子入札登録状況!$A$2:$G$501,6,FALSE)</f>
        <v>○</v>
      </c>
      <c r="AC381" s="24">
        <f>VLOOKUP($A381,電子入札登録状況!$A$2:$G$501,7,FALSE)</f>
        <v>805</v>
      </c>
    </row>
    <row r="382" spans="1:29" ht="18" customHeight="1">
      <c r="A382" s="36" t="s">
        <v>886</v>
      </c>
      <c r="B382" s="45">
        <v>549</v>
      </c>
      <c r="C382" s="54" t="s">
        <v>1759</v>
      </c>
      <c r="D382" s="66" t="s">
        <v>4172</v>
      </c>
      <c r="E382" s="45" t="s">
        <v>4311</v>
      </c>
      <c r="F382" s="54" t="s">
        <v>2432</v>
      </c>
      <c r="G382" s="13" t="s">
        <v>3690</v>
      </c>
      <c r="H382" s="13" t="s">
        <v>2235</v>
      </c>
      <c r="I382" s="13" t="s">
        <v>2430</v>
      </c>
      <c r="J382" s="74" t="s">
        <v>2872</v>
      </c>
      <c r="K382" s="86"/>
      <c r="L382" s="86"/>
      <c r="M382" s="86"/>
      <c r="N382" s="86"/>
      <c r="O382" s="86"/>
      <c r="P382" s="98">
        <v>2000582</v>
      </c>
      <c r="Q382" s="108">
        <v>100</v>
      </c>
      <c r="R382" s="89"/>
      <c r="S382" s="89"/>
      <c r="T382" s="89"/>
      <c r="U382" s="98">
        <v>36000</v>
      </c>
      <c r="V382" s="66" t="s">
        <v>4172</v>
      </c>
      <c r="W382" s="45" t="s">
        <v>4311</v>
      </c>
      <c r="X382" s="14" t="s">
        <v>4396</v>
      </c>
      <c r="Y382" s="13" t="s">
        <v>994</v>
      </c>
      <c r="Z382" s="135" t="s">
        <v>4950</v>
      </c>
      <c r="AB382" s="24" t="e">
        <f>VLOOKUP($A382,電子入札登録状況!$A$2:$G$501,6,FALSE)</f>
        <v>#N/A</v>
      </c>
      <c r="AC382" s="24" t="e">
        <f>VLOOKUP($A382,電子入札登録状況!$A$2:$G$501,7,FALSE)</f>
        <v>#N/A</v>
      </c>
    </row>
    <row r="383" spans="1:29" ht="18" customHeight="1">
      <c r="A383" s="36" t="s">
        <v>2076</v>
      </c>
      <c r="B383" s="45">
        <v>554</v>
      </c>
      <c r="C383" s="54" t="s">
        <v>2255</v>
      </c>
      <c r="D383" s="66" t="s">
        <v>3090</v>
      </c>
      <c r="E383" s="45" t="s">
        <v>4433</v>
      </c>
      <c r="F383" s="54" t="s">
        <v>4658</v>
      </c>
      <c r="G383" s="13" t="s">
        <v>3679</v>
      </c>
      <c r="H383" s="13" t="s">
        <v>926</v>
      </c>
      <c r="I383" s="13" t="s">
        <v>5119</v>
      </c>
      <c r="J383" s="74" t="s">
        <v>1767</v>
      </c>
      <c r="K383" s="86"/>
      <c r="L383" s="86"/>
      <c r="M383" s="86"/>
      <c r="N383" s="86"/>
      <c r="O383" s="86"/>
      <c r="P383" s="98">
        <v>1374087</v>
      </c>
      <c r="Q383" s="108">
        <v>182</v>
      </c>
      <c r="R383" s="89"/>
      <c r="S383" s="89"/>
      <c r="T383" s="89"/>
      <c r="U383" s="98">
        <v>50000</v>
      </c>
      <c r="V383" s="66" t="s">
        <v>4172</v>
      </c>
      <c r="W383" s="45" t="s">
        <v>5224</v>
      </c>
      <c r="X383" s="14" t="s">
        <v>5339</v>
      </c>
      <c r="Y383" s="13" t="s">
        <v>5412</v>
      </c>
      <c r="Z383" s="135" t="s">
        <v>319</v>
      </c>
      <c r="AB383" s="24" t="str">
        <f>VLOOKUP($A383,電子入札登録状況!$A$2:$G$501,6,FALSE)</f>
        <v>○</v>
      </c>
      <c r="AC383" s="24">
        <f>VLOOKUP($A383,電子入札登録状況!$A$2:$G$501,7,FALSE)</f>
        <v>218</v>
      </c>
    </row>
    <row r="384" spans="1:29" ht="18" customHeight="1">
      <c r="A384" s="36" t="s">
        <v>2076</v>
      </c>
      <c r="B384" s="45">
        <v>554</v>
      </c>
      <c r="C384" s="54" t="s">
        <v>2255</v>
      </c>
      <c r="D384" s="66" t="s">
        <v>3090</v>
      </c>
      <c r="E384" s="45" t="s">
        <v>4433</v>
      </c>
      <c r="F384" s="54" t="s">
        <v>4658</v>
      </c>
      <c r="G384" s="13" t="s">
        <v>3679</v>
      </c>
      <c r="H384" s="13" t="s">
        <v>926</v>
      </c>
      <c r="I384" s="13" t="s">
        <v>5119</v>
      </c>
      <c r="J384" s="74" t="s">
        <v>1642</v>
      </c>
      <c r="K384" s="86"/>
      <c r="L384" s="86"/>
      <c r="M384" s="86"/>
      <c r="N384" s="86"/>
      <c r="O384" s="86"/>
      <c r="P384" s="98">
        <v>1467716</v>
      </c>
      <c r="Q384" s="108">
        <v>182</v>
      </c>
      <c r="R384" s="89"/>
      <c r="S384" s="89"/>
      <c r="T384" s="89"/>
      <c r="U384" s="98">
        <v>50000</v>
      </c>
      <c r="V384" s="66" t="s">
        <v>4172</v>
      </c>
      <c r="W384" s="45" t="s">
        <v>5224</v>
      </c>
      <c r="X384" s="14" t="s">
        <v>5339</v>
      </c>
      <c r="Y384" s="13" t="s">
        <v>5412</v>
      </c>
      <c r="Z384" s="135" t="s">
        <v>319</v>
      </c>
      <c r="AB384" s="24" t="str">
        <f>VLOOKUP($A384,電子入札登録状況!$A$2:$G$501,6,FALSE)</f>
        <v>○</v>
      </c>
      <c r="AC384" s="24">
        <f>VLOOKUP($A384,電子入札登録状況!$A$2:$G$501,7,FALSE)</f>
        <v>218</v>
      </c>
    </row>
    <row r="385" spans="1:29" ht="18" customHeight="1">
      <c r="A385" s="36" t="s">
        <v>2076</v>
      </c>
      <c r="B385" s="45">
        <v>554</v>
      </c>
      <c r="C385" s="54" t="s">
        <v>2255</v>
      </c>
      <c r="D385" s="66" t="s">
        <v>3090</v>
      </c>
      <c r="E385" s="45" t="s">
        <v>4433</v>
      </c>
      <c r="F385" s="54" t="s">
        <v>4658</v>
      </c>
      <c r="G385" s="13" t="s">
        <v>3679</v>
      </c>
      <c r="H385" s="13" t="s">
        <v>926</v>
      </c>
      <c r="I385" s="13" t="s">
        <v>5119</v>
      </c>
      <c r="J385" s="74" t="s">
        <v>1980</v>
      </c>
      <c r="K385" s="86"/>
      <c r="L385" s="86"/>
      <c r="M385" s="86"/>
      <c r="N385" s="86"/>
      <c r="O385" s="86"/>
      <c r="P385" s="98">
        <v>120020</v>
      </c>
      <c r="Q385" s="108">
        <v>182</v>
      </c>
      <c r="R385" s="89"/>
      <c r="S385" s="89"/>
      <c r="T385" s="89"/>
      <c r="U385" s="98">
        <v>50000</v>
      </c>
      <c r="V385" s="66" t="s">
        <v>4172</v>
      </c>
      <c r="W385" s="45" t="s">
        <v>5224</v>
      </c>
      <c r="X385" s="14" t="s">
        <v>5339</v>
      </c>
      <c r="Y385" s="13" t="s">
        <v>5412</v>
      </c>
      <c r="Z385" s="135" t="s">
        <v>319</v>
      </c>
      <c r="AB385" s="24" t="str">
        <f>VLOOKUP($A385,電子入札登録状況!$A$2:$G$501,6,FALSE)</f>
        <v>○</v>
      </c>
      <c r="AC385" s="24">
        <f>VLOOKUP($A385,電子入札登録状況!$A$2:$G$501,7,FALSE)</f>
        <v>218</v>
      </c>
    </row>
    <row r="386" spans="1:29" ht="18" customHeight="1">
      <c r="A386" s="36" t="s">
        <v>2076</v>
      </c>
      <c r="B386" s="45">
        <v>554</v>
      </c>
      <c r="C386" s="54" t="s">
        <v>2255</v>
      </c>
      <c r="D386" s="66" t="s">
        <v>3090</v>
      </c>
      <c r="E386" s="45" t="s">
        <v>4433</v>
      </c>
      <c r="F386" s="54" t="s">
        <v>4658</v>
      </c>
      <c r="G386" s="13" t="s">
        <v>3679</v>
      </c>
      <c r="H386" s="13" t="s">
        <v>926</v>
      </c>
      <c r="I386" s="13" t="s">
        <v>5119</v>
      </c>
      <c r="J386" s="74" t="s">
        <v>558</v>
      </c>
      <c r="K386" s="86"/>
      <c r="L386" s="86"/>
      <c r="M386" s="86"/>
      <c r="N386" s="86"/>
      <c r="O386" s="86"/>
      <c r="P386" s="98">
        <v>305633</v>
      </c>
      <c r="Q386" s="108">
        <v>182</v>
      </c>
      <c r="R386" s="89"/>
      <c r="S386" s="89"/>
      <c r="T386" s="89"/>
      <c r="U386" s="98">
        <v>50000</v>
      </c>
      <c r="V386" s="66" t="s">
        <v>4172</v>
      </c>
      <c r="W386" s="45" t="s">
        <v>5224</v>
      </c>
      <c r="X386" s="14" t="s">
        <v>5339</v>
      </c>
      <c r="Y386" s="13" t="s">
        <v>5412</v>
      </c>
      <c r="Z386" s="135" t="s">
        <v>319</v>
      </c>
      <c r="AB386" s="24" t="str">
        <f>VLOOKUP($A386,電子入札登録状況!$A$2:$G$501,6,FALSE)</f>
        <v>○</v>
      </c>
      <c r="AC386" s="24">
        <f>VLOOKUP($A386,電子入札登録状況!$A$2:$G$501,7,FALSE)</f>
        <v>218</v>
      </c>
    </row>
    <row r="387" spans="1:29" ht="18" customHeight="1">
      <c r="A387" s="36" t="s">
        <v>1833</v>
      </c>
      <c r="B387" s="45">
        <v>557</v>
      </c>
      <c r="C387" s="54" t="s">
        <v>5867</v>
      </c>
      <c r="D387" s="66" t="s">
        <v>4172</v>
      </c>
      <c r="E387" s="45" t="s">
        <v>4495</v>
      </c>
      <c r="F387" s="54" t="s">
        <v>1096</v>
      </c>
      <c r="G387" s="13" t="s">
        <v>3690</v>
      </c>
      <c r="H387" s="13" t="s">
        <v>5792</v>
      </c>
      <c r="I387" s="13" t="s">
        <v>285</v>
      </c>
      <c r="J387" s="74" t="s">
        <v>1767</v>
      </c>
      <c r="K387" s="86"/>
      <c r="L387" s="86"/>
      <c r="M387" s="86"/>
      <c r="N387" s="86"/>
      <c r="O387" s="86"/>
      <c r="P387" s="98">
        <v>29087</v>
      </c>
      <c r="Q387" s="108">
        <v>25</v>
      </c>
      <c r="R387" s="89"/>
      <c r="S387" s="89"/>
      <c r="T387" s="89"/>
      <c r="U387" s="98">
        <v>10000</v>
      </c>
      <c r="V387" s="66"/>
      <c r="W387" s="45"/>
      <c r="X387" s="54"/>
      <c r="Y387" s="13"/>
      <c r="Z387" s="135" t="s">
        <v>4741</v>
      </c>
      <c r="AB387" s="24" t="e">
        <f>VLOOKUP($A387,電子入札登録状況!$A$2:$G$501,6,FALSE)</f>
        <v>#N/A</v>
      </c>
      <c r="AC387" s="24" t="e">
        <f>VLOOKUP($A387,電子入札登録状況!$A$2:$G$501,7,FALSE)</f>
        <v>#N/A</v>
      </c>
    </row>
    <row r="388" spans="1:29" ht="18" customHeight="1">
      <c r="A388" s="36" t="s">
        <v>1833</v>
      </c>
      <c r="B388" s="45">
        <v>557</v>
      </c>
      <c r="C388" s="54" t="s">
        <v>5867</v>
      </c>
      <c r="D388" s="66" t="s">
        <v>4172</v>
      </c>
      <c r="E388" s="45" t="s">
        <v>4495</v>
      </c>
      <c r="F388" s="54" t="s">
        <v>1096</v>
      </c>
      <c r="G388" s="13" t="s">
        <v>3690</v>
      </c>
      <c r="H388" s="13" t="s">
        <v>5792</v>
      </c>
      <c r="I388" s="13" t="s">
        <v>285</v>
      </c>
      <c r="J388" s="74" t="s">
        <v>558</v>
      </c>
      <c r="K388" s="86"/>
      <c r="L388" s="86"/>
      <c r="M388" s="86"/>
      <c r="N388" s="86"/>
      <c r="O388" s="86"/>
      <c r="P388" s="98">
        <v>708889</v>
      </c>
      <c r="Q388" s="108">
        <v>25</v>
      </c>
      <c r="R388" s="89"/>
      <c r="S388" s="89"/>
      <c r="T388" s="89"/>
      <c r="U388" s="98">
        <v>10000</v>
      </c>
      <c r="V388" s="66"/>
      <c r="W388" s="45"/>
      <c r="X388" s="54"/>
      <c r="Y388" s="13"/>
      <c r="Z388" s="135" t="s">
        <v>4741</v>
      </c>
      <c r="AB388" s="24" t="e">
        <f>VLOOKUP($A388,電子入札登録状況!$A$2:$G$501,6,FALSE)</f>
        <v>#N/A</v>
      </c>
      <c r="AC388" s="24" t="e">
        <f>VLOOKUP($A388,電子入札登録状況!$A$2:$G$501,7,FALSE)</f>
        <v>#N/A</v>
      </c>
    </row>
    <row r="389" spans="1:29" ht="18" customHeight="1">
      <c r="A389" s="36" t="s">
        <v>945</v>
      </c>
      <c r="B389" s="45">
        <v>562</v>
      </c>
      <c r="C389" s="54" t="s">
        <v>2700</v>
      </c>
      <c r="D389" s="66" t="s">
        <v>3090</v>
      </c>
      <c r="E389" s="45" t="s">
        <v>1710</v>
      </c>
      <c r="F389" s="54" t="s">
        <v>4657</v>
      </c>
      <c r="G389" s="13" t="s">
        <v>3679</v>
      </c>
      <c r="H389" s="13" t="s">
        <v>1989</v>
      </c>
      <c r="I389" s="13" t="s">
        <v>1430</v>
      </c>
      <c r="J389" s="74" t="s">
        <v>1767</v>
      </c>
      <c r="K389" s="86"/>
      <c r="L389" s="86"/>
      <c r="M389" s="86"/>
      <c r="N389" s="86"/>
      <c r="O389" s="86"/>
      <c r="P389" s="98">
        <v>10642</v>
      </c>
      <c r="Q389" s="108">
        <v>62</v>
      </c>
      <c r="R389" s="89"/>
      <c r="S389" s="89"/>
      <c r="T389" s="89"/>
      <c r="U389" s="98">
        <v>50000</v>
      </c>
      <c r="V389" s="66" t="s">
        <v>4172</v>
      </c>
      <c r="W389" s="45" t="s">
        <v>3973</v>
      </c>
      <c r="X389" s="14" t="s">
        <v>2365</v>
      </c>
      <c r="Y389" s="13" t="s">
        <v>153</v>
      </c>
      <c r="Z389" s="135" t="s">
        <v>286</v>
      </c>
      <c r="AB389" s="24" t="str">
        <f>VLOOKUP($A389,電子入札登録状況!$A$2:$G$501,6,FALSE)</f>
        <v>○</v>
      </c>
      <c r="AC389" s="24">
        <f>VLOOKUP($A389,電子入札登録状況!$A$2:$G$501,7,FALSE)</f>
        <v>505</v>
      </c>
    </row>
    <row r="390" spans="1:29" ht="18" customHeight="1">
      <c r="A390" s="36" t="s">
        <v>945</v>
      </c>
      <c r="B390" s="45">
        <v>562</v>
      </c>
      <c r="C390" s="54" t="s">
        <v>2700</v>
      </c>
      <c r="D390" s="66" t="s">
        <v>3090</v>
      </c>
      <c r="E390" s="45" t="s">
        <v>1710</v>
      </c>
      <c r="F390" s="54" t="s">
        <v>4657</v>
      </c>
      <c r="G390" s="13" t="s">
        <v>3679</v>
      </c>
      <c r="H390" s="13" t="s">
        <v>1989</v>
      </c>
      <c r="I390" s="13" t="s">
        <v>1430</v>
      </c>
      <c r="J390" s="74" t="s">
        <v>1642</v>
      </c>
      <c r="K390" s="86"/>
      <c r="L390" s="86"/>
      <c r="M390" s="86"/>
      <c r="N390" s="86"/>
      <c r="O390" s="86"/>
      <c r="P390" s="98">
        <v>1138961</v>
      </c>
      <c r="Q390" s="108">
        <v>62</v>
      </c>
      <c r="R390" s="89"/>
      <c r="S390" s="89"/>
      <c r="T390" s="89"/>
      <c r="U390" s="98">
        <v>50000</v>
      </c>
      <c r="V390" s="66" t="s">
        <v>4172</v>
      </c>
      <c r="W390" s="45" t="s">
        <v>3973</v>
      </c>
      <c r="X390" s="14" t="s">
        <v>2365</v>
      </c>
      <c r="Y390" s="13" t="s">
        <v>153</v>
      </c>
      <c r="Z390" s="135" t="s">
        <v>286</v>
      </c>
      <c r="AB390" s="24" t="str">
        <f>VLOOKUP($A390,電子入札登録状況!$A$2:$G$501,6,FALSE)</f>
        <v>○</v>
      </c>
      <c r="AC390" s="24">
        <f>VLOOKUP($A390,電子入札登録状況!$A$2:$G$501,7,FALSE)</f>
        <v>505</v>
      </c>
    </row>
    <row r="391" spans="1:29" ht="18" customHeight="1">
      <c r="A391" s="36" t="s">
        <v>945</v>
      </c>
      <c r="B391" s="45">
        <v>562</v>
      </c>
      <c r="C391" s="54" t="s">
        <v>2700</v>
      </c>
      <c r="D391" s="66" t="s">
        <v>3090</v>
      </c>
      <c r="E391" s="45" t="s">
        <v>1710</v>
      </c>
      <c r="F391" s="54" t="s">
        <v>4657</v>
      </c>
      <c r="G391" s="13" t="s">
        <v>3679</v>
      </c>
      <c r="H391" s="13" t="s">
        <v>1989</v>
      </c>
      <c r="I391" s="13" t="s">
        <v>1430</v>
      </c>
      <c r="J391" s="74" t="s">
        <v>1980</v>
      </c>
      <c r="K391" s="86"/>
      <c r="L391" s="86"/>
      <c r="M391" s="86"/>
      <c r="N391" s="86"/>
      <c r="O391" s="86"/>
      <c r="P391" s="98">
        <v>35669</v>
      </c>
      <c r="Q391" s="108">
        <v>62</v>
      </c>
      <c r="R391" s="89"/>
      <c r="S391" s="89"/>
      <c r="T391" s="89"/>
      <c r="U391" s="98">
        <v>50000</v>
      </c>
      <c r="V391" s="66" t="s">
        <v>4172</v>
      </c>
      <c r="W391" s="45" t="s">
        <v>3973</v>
      </c>
      <c r="X391" s="14" t="s">
        <v>2365</v>
      </c>
      <c r="Y391" s="13" t="s">
        <v>153</v>
      </c>
      <c r="Z391" s="135" t="s">
        <v>286</v>
      </c>
      <c r="AB391" s="24" t="str">
        <f>VLOOKUP($A391,電子入札登録状況!$A$2:$G$501,6,FALSE)</f>
        <v>○</v>
      </c>
      <c r="AC391" s="24">
        <f>VLOOKUP($A391,電子入札登録状況!$A$2:$G$501,7,FALSE)</f>
        <v>505</v>
      </c>
    </row>
    <row r="392" spans="1:29" ht="18" customHeight="1">
      <c r="A392" s="36" t="s">
        <v>782</v>
      </c>
      <c r="B392" s="45">
        <v>566</v>
      </c>
      <c r="C392" s="54" t="s">
        <v>1743</v>
      </c>
      <c r="D392" s="66" t="s">
        <v>4172</v>
      </c>
      <c r="E392" s="45" t="s">
        <v>5898</v>
      </c>
      <c r="F392" s="54" t="s">
        <v>4655</v>
      </c>
      <c r="G392" s="13" t="s">
        <v>3690</v>
      </c>
      <c r="H392" s="13" t="s">
        <v>3338</v>
      </c>
      <c r="I392" s="13" t="s">
        <v>5117</v>
      </c>
      <c r="J392" s="74" t="s">
        <v>1642</v>
      </c>
      <c r="K392" s="86"/>
      <c r="L392" s="86"/>
      <c r="M392" s="86"/>
      <c r="N392" s="86"/>
      <c r="O392" s="86"/>
      <c r="P392" s="98">
        <v>279444</v>
      </c>
      <c r="Q392" s="108">
        <v>313</v>
      </c>
      <c r="R392" s="89"/>
      <c r="S392" s="89"/>
      <c r="T392" s="89"/>
      <c r="U392" s="98">
        <v>50000</v>
      </c>
      <c r="V392" s="66"/>
      <c r="W392" s="45"/>
      <c r="X392" s="14"/>
      <c r="Y392" s="13"/>
      <c r="Z392" s="135" t="s">
        <v>3251</v>
      </c>
      <c r="AB392" s="24" t="e">
        <f>VLOOKUP($A392,電子入札登録状況!$A$2:$G$501,6,FALSE)</f>
        <v>#N/A</v>
      </c>
      <c r="AC392" s="24" t="e">
        <f>VLOOKUP($A392,電子入札登録状況!$A$2:$G$501,7,FALSE)</f>
        <v>#N/A</v>
      </c>
    </row>
    <row r="393" spans="1:29" ht="18" customHeight="1">
      <c r="A393" s="36" t="s">
        <v>782</v>
      </c>
      <c r="B393" s="45">
        <v>566</v>
      </c>
      <c r="C393" s="54" t="s">
        <v>1743</v>
      </c>
      <c r="D393" s="66" t="s">
        <v>4172</v>
      </c>
      <c r="E393" s="45" t="s">
        <v>5898</v>
      </c>
      <c r="F393" s="54" t="s">
        <v>4655</v>
      </c>
      <c r="G393" s="13" t="s">
        <v>3690</v>
      </c>
      <c r="H393" s="13" t="s">
        <v>3338</v>
      </c>
      <c r="I393" s="13" t="s">
        <v>5117</v>
      </c>
      <c r="J393" s="74" t="s">
        <v>2872</v>
      </c>
      <c r="K393" s="86"/>
      <c r="L393" s="86"/>
      <c r="M393" s="86"/>
      <c r="N393" s="86"/>
      <c r="O393" s="86"/>
      <c r="P393" s="98">
        <v>7775796</v>
      </c>
      <c r="Q393" s="108">
        <v>313</v>
      </c>
      <c r="R393" s="89"/>
      <c r="S393" s="89"/>
      <c r="T393" s="89"/>
      <c r="U393" s="98">
        <v>50000</v>
      </c>
      <c r="V393" s="66"/>
      <c r="W393" s="45"/>
      <c r="X393" s="14"/>
      <c r="Y393" s="13"/>
      <c r="Z393" s="135" t="s">
        <v>3251</v>
      </c>
      <c r="AB393" s="24" t="e">
        <f>VLOOKUP($A393,電子入札登録状況!$A$2:$G$501,6,FALSE)</f>
        <v>#N/A</v>
      </c>
      <c r="AC393" s="24" t="e">
        <f>VLOOKUP($A393,電子入札登録状況!$A$2:$G$501,7,FALSE)</f>
        <v>#N/A</v>
      </c>
    </row>
    <row r="394" spans="1:29" ht="18" customHeight="1">
      <c r="A394" s="36" t="s">
        <v>2390</v>
      </c>
      <c r="B394" s="45">
        <v>567</v>
      </c>
      <c r="C394" s="54" t="s">
        <v>4725</v>
      </c>
      <c r="D394" s="66" t="s">
        <v>3213</v>
      </c>
      <c r="E394" s="45" t="s">
        <v>5547</v>
      </c>
      <c r="F394" s="54" t="s">
        <v>4070</v>
      </c>
      <c r="G394" s="13" t="s">
        <v>3690</v>
      </c>
      <c r="H394" s="13" t="s">
        <v>5411</v>
      </c>
      <c r="I394" s="13" t="s">
        <v>5097</v>
      </c>
      <c r="J394" s="74" t="s">
        <v>1642</v>
      </c>
      <c r="K394" s="86"/>
      <c r="L394" s="86"/>
      <c r="M394" s="86"/>
      <c r="N394" s="86"/>
      <c r="O394" s="86"/>
      <c r="P394" s="98">
        <v>608750</v>
      </c>
      <c r="Q394" s="108">
        <v>665</v>
      </c>
      <c r="R394" s="89"/>
      <c r="S394" s="89"/>
      <c r="T394" s="89"/>
      <c r="U394" s="98">
        <v>90000</v>
      </c>
      <c r="V394" s="66" t="s">
        <v>1353</v>
      </c>
      <c r="W394" s="45" t="s">
        <v>3206</v>
      </c>
      <c r="X394" s="14" t="s">
        <v>2903</v>
      </c>
      <c r="Y394" s="13" t="s">
        <v>5411</v>
      </c>
      <c r="Z394" s="135" t="s">
        <v>3345</v>
      </c>
      <c r="AB394" s="24" t="str">
        <f>VLOOKUP($A394,電子入札登録状況!$A$2:$G$501,6,FALSE)</f>
        <v>○</v>
      </c>
      <c r="AC394" s="24">
        <f>VLOOKUP($A394,電子入札登録状況!$A$2:$G$501,7,FALSE)</f>
        <v>560</v>
      </c>
    </row>
    <row r="395" spans="1:29" ht="18" customHeight="1">
      <c r="A395" s="36" t="s">
        <v>2390</v>
      </c>
      <c r="B395" s="45">
        <v>567</v>
      </c>
      <c r="C395" s="54" t="s">
        <v>4725</v>
      </c>
      <c r="D395" s="66" t="s">
        <v>3213</v>
      </c>
      <c r="E395" s="45" t="s">
        <v>5547</v>
      </c>
      <c r="F395" s="54" t="s">
        <v>4070</v>
      </c>
      <c r="G395" s="13" t="s">
        <v>3690</v>
      </c>
      <c r="H395" s="13" t="s">
        <v>5411</v>
      </c>
      <c r="I395" s="13" t="s">
        <v>5097</v>
      </c>
      <c r="J395" s="74" t="s">
        <v>2872</v>
      </c>
      <c r="K395" s="86"/>
      <c r="L395" s="86"/>
      <c r="M395" s="86"/>
      <c r="N395" s="86"/>
      <c r="O395" s="86"/>
      <c r="P395" s="98">
        <v>13190583</v>
      </c>
      <c r="Q395" s="108">
        <v>665</v>
      </c>
      <c r="R395" s="89"/>
      <c r="S395" s="89"/>
      <c r="T395" s="89"/>
      <c r="U395" s="98">
        <v>90000</v>
      </c>
      <c r="V395" s="66" t="s">
        <v>1353</v>
      </c>
      <c r="W395" s="45" t="s">
        <v>3206</v>
      </c>
      <c r="X395" s="14" t="s">
        <v>2903</v>
      </c>
      <c r="Y395" s="13" t="s">
        <v>5411</v>
      </c>
      <c r="Z395" s="135" t="s">
        <v>3345</v>
      </c>
      <c r="AB395" s="24" t="str">
        <f>VLOOKUP($A395,電子入札登録状況!$A$2:$G$501,6,FALSE)</f>
        <v>○</v>
      </c>
      <c r="AC395" s="24">
        <f>VLOOKUP($A395,電子入札登録状況!$A$2:$G$501,7,FALSE)</f>
        <v>560</v>
      </c>
    </row>
    <row r="396" spans="1:29" ht="18" customHeight="1">
      <c r="A396" s="36" t="s">
        <v>120</v>
      </c>
      <c r="B396" s="45">
        <v>570</v>
      </c>
      <c r="C396" s="54" t="s">
        <v>2022</v>
      </c>
      <c r="D396" s="66" t="s">
        <v>1353</v>
      </c>
      <c r="E396" s="45" t="s">
        <v>5897</v>
      </c>
      <c r="F396" s="54" t="s">
        <v>3993</v>
      </c>
      <c r="G396" s="13" t="s">
        <v>3690</v>
      </c>
      <c r="H396" s="13" t="s">
        <v>4815</v>
      </c>
      <c r="I396" s="13" t="s">
        <v>5115</v>
      </c>
      <c r="J396" s="74" t="s">
        <v>1767</v>
      </c>
      <c r="K396" s="86"/>
      <c r="L396" s="86"/>
      <c r="M396" s="86"/>
      <c r="N396" s="86"/>
      <c r="O396" s="86"/>
      <c r="P396" s="98">
        <v>18800</v>
      </c>
      <c r="Q396" s="108">
        <v>377</v>
      </c>
      <c r="R396" s="89"/>
      <c r="S396" s="89"/>
      <c r="T396" s="89"/>
      <c r="U396" s="98">
        <v>250000</v>
      </c>
      <c r="V396" s="66"/>
      <c r="W396" s="45"/>
      <c r="X396" s="14"/>
      <c r="Y396" s="13"/>
      <c r="Z396" s="135" t="s">
        <v>236</v>
      </c>
      <c r="AB396" s="24" t="str">
        <f>VLOOKUP($A396,電子入札登録状況!$A$2:$G$501,6,FALSE)</f>
        <v>○</v>
      </c>
      <c r="AC396" s="24">
        <f>VLOOKUP($A396,電子入札登録状況!$A$2:$G$501,7,FALSE)</f>
        <v>828</v>
      </c>
    </row>
    <row r="397" spans="1:29" ht="18" customHeight="1">
      <c r="A397" s="36" t="s">
        <v>120</v>
      </c>
      <c r="B397" s="45">
        <v>570</v>
      </c>
      <c r="C397" s="54" t="s">
        <v>2022</v>
      </c>
      <c r="D397" s="66" t="s">
        <v>1353</v>
      </c>
      <c r="E397" s="45" t="s">
        <v>5897</v>
      </c>
      <c r="F397" s="54" t="s">
        <v>3993</v>
      </c>
      <c r="G397" s="13" t="s">
        <v>3690</v>
      </c>
      <c r="H397" s="13" t="s">
        <v>4815</v>
      </c>
      <c r="I397" s="13" t="s">
        <v>5115</v>
      </c>
      <c r="J397" s="74" t="s">
        <v>1642</v>
      </c>
      <c r="K397" s="86"/>
      <c r="L397" s="86"/>
      <c r="M397" s="86"/>
      <c r="N397" s="86"/>
      <c r="O397" s="86"/>
      <c r="P397" s="98">
        <v>8352128</v>
      </c>
      <c r="Q397" s="108">
        <v>377</v>
      </c>
      <c r="R397" s="89"/>
      <c r="S397" s="89"/>
      <c r="T397" s="89"/>
      <c r="U397" s="98">
        <v>250000</v>
      </c>
      <c r="V397" s="66"/>
      <c r="W397" s="45"/>
      <c r="X397" s="14"/>
      <c r="Y397" s="13"/>
      <c r="Z397" s="135" t="s">
        <v>236</v>
      </c>
      <c r="AB397" s="24" t="str">
        <f>VLOOKUP($A397,電子入札登録状況!$A$2:$G$501,6,FALSE)</f>
        <v>○</v>
      </c>
      <c r="AC397" s="24">
        <f>VLOOKUP($A397,電子入札登録状況!$A$2:$G$501,7,FALSE)</f>
        <v>828</v>
      </c>
    </row>
    <row r="398" spans="1:29" ht="18" customHeight="1">
      <c r="A398" s="36" t="s">
        <v>120</v>
      </c>
      <c r="B398" s="45">
        <v>570</v>
      </c>
      <c r="C398" s="54" t="s">
        <v>2022</v>
      </c>
      <c r="D398" s="66" t="s">
        <v>1353</v>
      </c>
      <c r="E398" s="45" t="s">
        <v>5897</v>
      </c>
      <c r="F398" s="54" t="s">
        <v>3993</v>
      </c>
      <c r="G398" s="13" t="s">
        <v>3690</v>
      </c>
      <c r="H398" s="13" t="s">
        <v>4815</v>
      </c>
      <c r="I398" s="13" t="s">
        <v>5115</v>
      </c>
      <c r="J398" s="74" t="s">
        <v>2872</v>
      </c>
      <c r="K398" s="86"/>
      <c r="L398" s="86"/>
      <c r="M398" s="86"/>
      <c r="N398" s="86"/>
      <c r="O398" s="86"/>
      <c r="P398" s="98">
        <v>2200</v>
      </c>
      <c r="Q398" s="108">
        <v>377</v>
      </c>
      <c r="R398" s="89"/>
      <c r="S398" s="89"/>
      <c r="T398" s="89"/>
      <c r="U398" s="98">
        <v>250000</v>
      </c>
      <c r="V398" s="66"/>
      <c r="W398" s="45"/>
      <c r="X398" s="14"/>
      <c r="Y398" s="13"/>
      <c r="Z398" s="135" t="s">
        <v>236</v>
      </c>
      <c r="AB398" s="24" t="str">
        <f>VLOOKUP($A398,電子入札登録状況!$A$2:$G$501,6,FALSE)</f>
        <v>○</v>
      </c>
      <c r="AC398" s="24">
        <f>VLOOKUP($A398,電子入札登録状況!$A$2:$G$501,7,FALSE)</f>
        <v>828</v>
      </c>
    </row>
    <row r="399" spans="1:29" ht="18" customHeight="1">
      <c r="A399" s="36" t="s">
        <v>120</v>
      </c>
      <c r="B399" s="45">
        <v>570</v>
      </c>
      <c r="C399" s="54" t="s">
        <v>2022</v>
      </c>
      <c r="D399" s="66" t="s">
        <v>1353</v>
      </c>
      <c r="E399" s="45" t="s">
        <v>5897</v>
      </c>
      <c r="F399" s="54" t="s">
        <v>3993</v>
      </c>
      <c r="G399" s="13" t="s">
        <v>3690</v>
      </c>
      <c r="H399" s="13" t="s">
        <v>4815</v>
      </c>
      <c r="I399" s="13" t="s">
        <v>5115</v>
      </c>
      <c r="J399" s="74" t="s">
        <v>1980</v>
      </c>
      <c r="K399" s="86"/>
      <c r="L399" s="86"/>
      <c r="M399" s="86"/>
      <c r="N399" s="86"/>
      <c r="O399" s="86"/>
      <c r="P399" s="98">
        <v>3700</v>
      </c>
      <c r="Q399" s="108">
        <v>377</v>
      </c>
      <c r="R399" s="89"/>
      <c r="S399" s="89"/>
      <c r="T399" s="89"/>
      <c r="U399" s="98">
        <v>250000</v>
      </c>
      <c r="V399" s="66"/>
      <c r="W399" s="45"/>
      <c r="X399" s="14"/>
      <c r="Y399" s="13"/>
      <c r="Z399" s="135" t="s">
        <v>236</v>
      </c>
      <c r="AB399" s="24" t="str">
        <f>VLOOKUP($A399,電子入札登録状況!$A$2:$G$501,6,FALSE)</f>
        <v>○</v>
      </c>
      <c r="AC399" s="24">
        <f>VLOOKUP($A399,電子入札登録状況!$A$2:$G$501,7,FALSE)</f>
        <v>828</v>
      </c>
    </row>
    <row r="400" spans="1:29" ht="18" customHeight="1">
      <c r="A400" s="36" t="s">
        <v>1794</v>
      </c>
      <c r="B400" s="45">
        <v>571</v>
      </c>
      <c r="C400" s="54" t="s">
        <v>2224</v>
      </c>
      <c r="D400" s="66" t="s">
        <v>3090</v>
      </c>
      <c r="E400" s="45" t="s">
        <v>5988</v>
      </c>
      <c r="F400" s="54" t="s">
        <v>220</v>
      </c>
      <c r="G400" s="13" t="s">
        <v>3679</v>
      </c>
      <c r="H400" s="13" t="s">
        <v>4813</v>
      </c>
      <c r="I400" s="13" t="s">
        <v>5114</v>
      </c>
      <c r="J400" s="74" t="s">
        <v>1767</v>
      </c>
      <c r="K400" s="86"/>
      <c r="L400" s="86"/>
      <c r="M400" s="86"/>
      <c r="N400" s="86"/>
      <c r="O400" s="86"/>
      <c r="P400" s="98">
        <v>14345823</v>
      </c>
      <c r="Q400" s="108">
        <v>1167</v>
      </c>
      <c r="R400" s="89"/>
      <c r="S400" s="89"/>
      <c r="T400" s="89"/>
      <c r="U400" s="98">
        <v>6794013</v>
      </c>
      <c r="V400" s="66" t="s">
        <v>1353</v>
      </c>
      <c r="W400" s="45" t="s">
        <v>1092</v>
      </c>
      <c r="X400" s="14" t="s">
        <v>4837</v>
      </c>
      <c r="Y400" s="13" t="s">
        <v>3952</v>
      </c>
      <c r="Z400" s="135" t="s">
        <v>5469</v>
      </c>
      <c r="AB400" s="24" t="str">
        <f>VLOOKUP($A400,電子入札登録状況!$A$2:$G$501,6,FALSE)</f>
        <v>○</v>
      </c>
      <c r="AC400" s="24">
        <f>VLOOKUP($A400,電子入札登録状況!$A$2:$G$501,7,FALSE)</f>
        <v>221</v>
      </c>
    </row>
    <row r="401" spans="1:29" ht="18" customHeight="1">
      <c r="A401" s="36" t="s">
        <v>1794</v>
      </c>
      <c r="B401" s="45">
        <v>571</v>
      </c>
      <c r="C401" s="54" t="s">
        <v>2224</v>
      </c>
      <c r="D401" s="66" t="s">
        <v>3090</v>
      </c>
      <c r="E401" s="45" t="s">
        <v>5988</v>
      </c>
      <c r="F401" s="54" t="s">
        <v>220</v>
      </c>
      <c r="G401" s="13" t="s">
        <v>3679</v>
      </c>
      <c r="H401" s="13" t="s">
        <v>4813</v>
      </c>
      <c r="I401" s="13" t="s">
        <v>5114</v>
      </c>
      <c r="J401" s="74" t="s">
        <v>1642</v>
      </c>
      <c r="K401" s="86"/>
      <c r="L401" s="86"/>
      <c r="M401" s="86"/>
      <c r="N401" s="86"/>
      <c r="O401" s="86"/>
      <c r="P401" s="98">
        <v>17124663</v>
      </c>
      <c r="Q401" s="108">
        <v>1167</v>
      </c>
      <c r="R401" s="89"/>
      <c r="S401" s="89"/>
      <c r="T401" s="89"/>
      <c r="U401" s="98">
        <v>6794013</v>
      </c>
      <c r="V401" s="66" t="s">
        <v>1353</v>
      </c>
      <c r="W401" s="45" t="s">
        <v>1092</v>
      </c>
      <c r="X401" s="14" t="s">
        <v>4837</v>
      </c>
      <c r="Y401" s="13" t="s">
        <v>3952</v>
      </c>
      <c r="Z401" s="135" t="s">
        <v>5469</v>
      </c>
      <c r="AB401" s="24" t="str">
        <f>VLOOKUP($A401,電子入札登録状況!$A$2:$G$501,6,FALSE)</f>
        <v>○</v>
      </c>
      <c r="AC401" s="24">
        <f>VLOOKUP($A401,電子入札登録状況!$A$2:$G$501,7,FALSE)</f>
        <v>221</v>
      </c>
    </row>
    <row r="402" spans="1:29" ht="18" customHeight="1">
      <c r="A402" s="36" t="s">
        <v>1794</v>
      </c>
      <c r="B402" s="45">
        <v>571</v>
      </c>
      <c r="C402" s="54" t="s">
        <v>2224</v>
      </c>
      <c r="D402" s="66" t="s">
        <v>3090</v>
      </c>
      <c r="E402" s="45" t="s">
        <v>5988</v>
      </c>
      <c r="F402" s="54" t="s">
        <v>220</v>
      </c>
      <c r="G402" s="13" t="s">
        <v>3679</v>
      </c>
      <c r="H402" s="13" t="s">
        <v>4813</v>
      </c>
      <c r="I402" s="13" t="s">
        <v>5114</v>
      </c>
      <c r="J402" s="74" t="s">
        <v>2872</v>
      </c>
      <c r="K402" s="86"/>
      <c r="L402" s="86"/>
      <c r="M402" s="86"/>
      <c r="N402" s="86"/>
      <c r="O402" s="86"/>
      <c r="P402" s="98">
        <v>180513</v>
      </c>
      <c r="Q402" s="108">
        <v>1167</v>
      </c>
      <c r="R402" s="89"/>
      <c r="S402" s="89"/>
      <c r="T402" s="89"/>
      <c r="U402" s="98">
        <v>6794013</v>
      </c>
      <c r="V402" s="66" t="s">
        <v>1353</v>
      </c>
      <c r="W402" s="45" t="s">
        <v>1092</v>
      </c>
      <c r="X402" s="14" t="s">
        <v>4837</v>
      </c>
      <c r="Y402" s="13" t="s">
        <v>3952</v>
      </c>
      <c r="Z402" s="135" t="s">
        <v>5469</v>
      </c>
      <c r="AB402" s="24" t="str">
        <f>VLOOKUP($A402,電子入札登録状況!$A$2:$G$501,6,FALSE)</f>
        <v>○</v>
      </c>
      <c r="AC402" s="24">
        <f>VLOOKUP($A402,電子入札登録状況!$A$2:$G$501,7,FALSE)</f>
        <v>221</v>
      </c>
    </row>
    <row r="403" spans="1:29" ht="18" customHeight="1">
      <c r="A403" s="36" t="s">
        <v>1794</v>
      </c>
      <c r="B403" s="45">
        <v>571</v>
      </c>
      <c r="C403" s="54" t="s">
        <v>2224</v>
      </c>
      <c r="D403" s="66" t="s">
        <v>3090</v>
      </c>
      <c r="E403" s="45" t="s">
        <v>5988</v>
      </c>
      <c r="F403" s="54" t="s">
        <v>220</v>
      </c>
      <c r="G403" s="13" t="s">
        <v>3679</v>
      </c>
      <c r="H403" s="13" t="s">
        <v>4813</v>
      </c>
      <c r="I403" s="13" t="s">
        <v>5114</v>
      </c>
      <c r="J403" s="74" t="s">
        <v>1980</v>
      </c>
      <c r="K403" s="86"/>
      <c r="L403" s="86"/>
      <c r="M403" s="86"/>
      <c r="N403" s="86"/>
      <c r="O403" s="86"/>
      <c r="P403" s="98">
        <v>2797308</v>
      </c>
      <c r="Q403" s="108">
        <v>1167</v>
      </c>
      <c r="R403" s="89"/>
      <c r="S403" s="89"/>
      <c r="T403" s="89"/>
      <c r="U403" s="98">
        <v>6794013</v>
      </c>
      <c r="V403" s="66" t="s">
        <v>1353</v>
      </c>
      <c r="W403" s="45" t="s">
        <v>1092</v>
      </c>
      <c r="X403" s="14" t="s">
        <v>4837</v>
      </c>
      <c r="Y403" s="13" t="s">
        <v>3952</v>
      </c>
      <c r="Z403" s="135" t="s">
        <v>5469</v>
      </c>
      <c r="AB403" s="24" t="str">
        <f>VLOOKUP($A403,電子入札登録状況!$A$2:$G$501,6,FALSE)</f>
        <v>○</v>
      </c>
      <c r="AC403" s="24">
        <f>VLOOKUP($A403,電子入札登録状況!$A$2:$G$501,7,FALSE)</f>
        <v>221</v>
      </c>
    </row>
    <row r="404" spans="1:29" ht="18" customHeight="1">
      <c r="A404" s="36" t="s">
        <v>1794</v>
      </c>
      <c r="B404" s="45">
        <v>571</v>
      </c>
      <c r="C404" s="54" t="s">
        <v>2224</v>
      </c>
      <c r="D404" s="66" t="s">
        <v>3090</v>
      </c>
      <c r="E404" s="45" t="s">
        <v>5988</v>
      </c>
      <c r="F404" s="54" t="s">
        <v>220</v>
      </c>
      <c r="G404" s="13" t="s">
        <v>3679</v>
      </c>
      <c r="H404" s="13" t="s">
        <v>4813</v>
      </c>
      <c r="I404" s="13" t="s">
        <v>5114</v>
      </c>
      <c r="J404" s="74" t="s">
        <v>558</v>
      </c>
      <c r="K404" s="86"/>
      <c r="L404" s="86"/>
      <c r="M404" s="86"/>
      <c r="N404" s="86"/>
      <c r="O404" s="86"/>
      <c r="P404" s="98">
        <v>47429</v>
      </c>
      <c r="Q404" s="108">
        <v>1167</v>
      </c>
      <c r="R404" s="89"/>
      <c r="S404" s="89"/>
      <c r="T404" s="89"/>
      <c r="U404" s="98">
        <v>6794013</v>
      </c>
      <c r="V404" s="66" t="s">
        <v>1353</v>
      </c>
      <c r="W404" s="45" t="s">
        <v>1092</v>
      </c>
      <c r="X404" s="14" t="s">
        <v>4837</v>
      </c>
      <c r="Y404" s="13" t="s">
        <v>3952</v>
      </c>
      <c r="Z404" s="135" t="s">
        <v>5469</v>
      </c>
      <c r="AB404" s="24" t="str">
        <f>VLOOKUP($A404,電子入札登録状況!$A$2:$G$501,6,FALSE)</f>
        <v>○</v>
      </c>
      <c r="AC404" s="24">
        <f>VLOOKUP($A404,電子入札登録状況!$A$2:$G$501,7,FALSE)</f>
        <v>221</v>
      </c>
    </row>
    <row r="405" spans="1:29" ht="18" customHeight="1">
      <c r="A405" s="36" t="s">
        <v>2478</v>
      </c>
      <c r="B405" s="45">
        <v>572</v>
      </c>
      <c r="C405" s="54" t="s">
        <v>3343</v>
      </c>
      <c r="D405" s="66" t="s">
        <v>2849</v>
      </c>
      <c r="E405" s="45" t="s">
        <v>5896</v>
      </c>
      <c r="F405" s="54" t="s">
        <v>1845</v>
      </c>
      <c r="G405" s="13" t="s">
        <v>3679</v>
      </c>
      <c r="H405" s="13" t="s">
        <v>4691</v>
      </c>
      <c r="I405" s="13" t="s">
        <v>5112</v>
      </c>
      <c r="J405" s="74" t="s">
        <v>1767</v>
      </c>
      <c r="K405" s="86"/>
      <c r="L405" s="86"/>
      <c r="M405" s="86"/>
      <c r="N405" s="86"/>
      <c r="O405" s="86"/>
      <c r="P405" s="98">
        <v>452893</v>
      </c>
      <c r="Q405" s="108">
        <v>125</v>
      </c>
      <c r="R405" s="89"/>
      <c r="S405" s="89"/>
      <c r="T405" s="89"/>
      <c r="U405" s="98">
        <v>45000</v>
      </c>
      <c r="V405" s="66" t="s">
        <v>4172</v>
      </c>
      <c r="W405" s="45" t="s">
        <v>5255</v>
      </c>
      <c r="X405" s="14" t="s">
        <v>3688</v>
      </c>
      <c r="Y405" s="13" t="s">
        <v>5410</v>
      </c>
      <c r="Z405" s="135" t="s">
        <v>5247</v>
      </c>
      <c r="AB405" s="24" t="str">
        <f>VLOOKUP($A405,電子入札登録状況!$A$2:$G$501,6,FALSE)</f>
        <v>○</v>
      </c>
      <c r="AC405" s="24">
        <f>VLOOKUP($A405,電子入札登録状況!$A$2:$G$501,7,FALSE)</f>
        <v>130</v>
      </c>
    </row>
    <row r="406" spans="1:29" ht="18" customHeight="1">
      <c r="A406" s="36" t="s">
        <v>2478</v>
      </c>
      <c r="B406" s="45">
        <v>572</v>
      </c>
      <c r="C406" s="54" t="s">
        <v>3343</v>
      </c>
      <c r="D406" s="66" t="s">
        <v>2849</v>
      </c>
      <c r="E406" s="45" t="s">
        <v>5896</v>
      </c>
      <c r="F406" s="54" t="s">
        <v>1845</v>
      </c>
      <c r="G406" s="13" t="s">
        <v>3679</v>
      </c>
      <c r="H406" s="13" t="s">
        <v>4691</v>
      </c>
      <c r="I406" s="13" t="s">
        <v>5112</v>
      </c>
      <c r="J406" s="74" t="s">
        <v>1642</v>
      </c>
      <c r="K406" s="86"/>
      <c r="L406" s="86"/>
      <c r="M406" s="86"/>
      <c r="N406" s="86"/>
      <c r="O406" s="86"/>
      <c r="P406" s="98">
        <v>1355306</v>
      </c>
      <c r="Q406" s="108">
        <v>125</v>
      </c>
      <c r="R406" s="89"/>
      <c r="S406" s="89"/>
      <c r="T406" s="89"/>
      <c r="U406" s="98">
        <v>45000</v>
      </c>
      <c r="V406" s="66" t="s">
        <v>4172</v>
      </c>
      <c r="W406" s="45" t="s">
        <v>5255</v>
      </c>
      <c r="X406" s="14" t="s">
        <v>3688</v>
      </c>
      <c r="Y406" s="13" t="s">
        <v>5410</v>
      </c>
      <c r="Z406" s="135" t="s">
        <v>5247</v>
      </c>
      <c r="AB406" s="24" t="str">
        <f>VLOOKUP($A406,電子入札登録状況!$A$2:$G$501,6,FALSE)</f>
        <v>○</v>
      </c>
      <c r="AC406" s="24">
        <f>VLOOKUP($A406,電子入札登録状況!$A$2:$G$501,7,FALSE)</f>
        <v>130</v>
      </c>
    </row>
    <row r="407" spans="1:29" ht="18" customHeight="1">
      <c r="A407" s="36" t="s">
        <v>2478</v>
      </c>
      <c r="B407" s="45">
        <v>572</v>
      </c>
      <c r="C407" s="54" t="s">
        <v>3343</v>
      </c>
      <c r="D407" s="66" t="s">
        <v>2849</v>
      </c>
      <c r="E407" s="45" t="s">
        <v>5896</v>
      </c>
      <c r="F407" s="54" t="s">
        <v>1845</v>
      </c>
      <c r="G407" s="13" t="s">
        <v>3679</v>
      </c>
      <c r="H407" s="13" t="s">
        <v>4691</v>
      </c>
      <c r="I407" s="13" t="s">
        <v>5112</v>
      </c>
      <c r="J407" s="74" t="s">
        <v>558</v>
      </c>
      <c r="K407" s="86"/>
      <c r="L407" s="86"/>
      <c r="M407" s="86"/>
      <c r="N407" s="86"/>
      <c r="O407" s="86"/>
      <c r="P407" s="98">
        <v>247408</v>
      </c>
      <c r="Q407" s="108">
        <v>125</v>
      </c>
      <c r="R407" s="89"/>
      <c r="S407" s="89"/>
      <c r="T407" s="89"/>
      <c r="U407" s="98">
        <v>45000</v>
      </c>
      <c r="V407" s="66" t="s">
        <v>4172</v>
      </c>
      <c r="W407" s="45" t="s">
        <v>5255</v>
      </c>
      <c r="X407" s="14" t="s">
        <v>3688</v>
      </c>
      <c r="Y407" s="13" t="s">
        <v>5410</v>
      </c>
      <c r="Z407" s="135" t="s">
        <v>5247</v>
      </c>
      <c r="AB407" s="24" t="str">
        <f>VLOOKUP($A407,電子入札登録状況!$A$2:$G$501,6,FALSE)</f>
        <v>○</v>
      </c>
      <c r="AC407" s="24">
        <f>VLOOKUP($A407,電子入札登録状況!$A$2:$G$501,7,FALSE)</f>
        <v>130</v>
      </c>
    </row>
    <row r="408" spans="1:29" ht="18" customHeight="1">
      <c r="A408" s="36" t="s">
        <v>1134</v>
      </c>
      <c r="B408" s="45">
        <v>574</v>
      </c>
      <c r="C408" s="54" t="s">
        <v>4159</v>
      </c>
      <c r="D408" s="66" t="s">
        <v>4785</v>
      </c>
      <c r="E408" s="45" t="s">
        <v>602</v>
      </c>
      <c r="F408" s="54" t="s">
        <v>4198</v>
      </c>
      <c r="G408" s="13" t="s">
        <v>3690</v>
      </c>
      <c r="H408" s="13" t="s">
        <v>4432</v>
      </c>
      <c r="I408" s="13" t="s">
        <v>5111</v>
      </c>
      <c r="J408" s="74" t="s">
        <v>2872</v>
      </c>
      <c r="K408" s="86"/>
      <c r="L408" s="86"/>
      <c r="M408" s="86"/>
      <c r="N408" s="86"/>
      <c r="O408" s="86"/>
      <c r="P408" s="98">
        <v>5319564</v>
      </c>
      <c r="Q408" s="108">
        <v>135</v>
      </c>
      <c r="R408" s="89"/>
      <c r="S408" s="89"/>
      <c r="T408" s="89"/>
      <c r="U408" s="98">
        <v>6497551</v>
      </c>
      <c r="V408" s="66"/>
      <c r="W408" s="45"/>
      <c r="X408" s="14"/>
      <c r="Y408" s="13"/>
      <c r="Z408" s="135" t="s">
        <v>2098</v>
      </c>
      <c r="AB408" s="24" t="e">
        <f>VLOOKUP($A408,電子入札登録状況!$A$2:$G$501,6,FALSE)</f>
        <v>#N/A</v>
      </c>
      <c r="AC408" s="24" t="e">
        <f>VLOOKUP($A408,電子入札登録状況!$A$2:$G$501,7,FALSE)</f>
        <v>#N/A</v>
      </c>
    </row>
    <row r="409" spans="1:29" ht="18" customHeight="1">
      <c r="A409" s="36" t="s">
        <v>2480</v>
      </c>
      <c r="B409" s="45">
        <v>576</v>
      </c>
      <c r="C409" s="54" t="s">
        <v>3337</v>
      </c>
      <c r="D409" s="66" t="s">
        <v>2849</v>
      </c>
      <c r="E409" s="45" t="s">
        <v>5674</v>
      </c>
      <c r="F409" s="54" t="s">
        <v>80</v>
      </c>
      <c r="G409" s="13" t="s">
        <v>3679</v>
      </c>
      <c r="H409" s="13" t="s">
        <v>4812</v>
      </c>
      <c r="I409" s="13" t="s">
        <v>5110</v>
      </c>
      <c r="J409" s="74" t="s">
        <v>1767</v>
      </c>
      <c r="K409" s="86"/>
      <c r="L409" s="86"/>
      <c r="M409" s="86"/>
      <c r="N409" s="86"/>
      <c r="O409" s="86"/>
      <c r="P409" s="98">
        <v>23921961</v>
      </c>
      <c r="Q409" s="108">
        <v>1890</v>
      </c>
      <c r="R409" s="89"/>
      <c r="S409" s="89"/>
      <c r="T409" s="89"/>
      <c r="U409" s="98">
        <v>8758481</v>
      </c>
      <c r="V409" s="66" t="s">
        <v>4172</v>
      </c>
      <c r="W409" s="45" t="s">
        <v>1990</v>
      </c>
      <c r="X409" s="14" t="s">
        <v>5748</v>
      </c>
      <c r="Y409" s="13" t="s">
        <v>613</v>
      </c>
      <c r="Z409" s="135" t="s">
        <v>1709</v>
      </c>
      <c r="AB409" s="24" t="str">
        <f>VLOOKUP($A409,電子入札登録状況!$A$2:$G$501,6,FALSE)</f>
        <v>○</v>
      </c>
      <c r="AC409" s="24">
        <f>VLOOKUP($A409,電子入札登録状況!$A$2:$G$501,7,FALSE)</f>
        <v>96</v>
      </c>
    </row>
    <row r="410" spans="1:29" ht="18" customHeight="1">
      <c r="A410" s="36" t="s">
        <v>2480</v>
      </c>
      <c r="B410" s="45">
        <v>576</v>
      </c>
      <c r="C410" s="54" t="s">
        <v>3337</v>
      </c>
      <c r="D410" s="66" t="s">
        <v>2849</v>
      </c>
      <c r="E410" s="45" t="s">
        <v>5674</v>
      </c>
      <c r="F410" s="54" t="s">
        <v>80</v>
      </c>
      <c r="G410" s="13" t="s">
        <v>3679</v>
      </c>
      <c r="H410" s="13" t="s">
        <v>4812</v>
      </c>
      <c r="I410" s="13" t="s">
        <v>5110</v>
      </c>
      <c r="J410" s="74" t="s">
        <v>1642</v>
      </c>
      <c r="K410" s="86"/>
      <c r="L410" s="86"/>
      <c r="M410" s="86"/>
      <c r="N410" s="86"/>
      <c r="O410" s="86"/>
      <c r="P410" s="98">
        <v>23037194</v>
      </c>
      <c r="Q410" s="108">
        <v>1890</v>
      </c>
      <c r="R410" s="89"/>
      <c r="S410" s="89"/>
      <c r="T410" s="89"/>
      <c r="U410" s="98">
        <v>8758481</v>
      </c>
      <c r="V410" s="66" t="s">
        <v>4172</v>
      </c>
      <c r="W410" s="45" t="s">
        <v>1990</v>
      </c>
      <c r="X410" s="14" t="s">
        <v>5748</v>
      </c>
      <c r="Y410" s="13" t="s">
        <v>613</v>
      </c>
      <c r="Z410" s="135" t="s">
        <v>1709</v>
      </c>
      <c r="AB410" s="24" t="str">
        <f>VLOOKUP($A410,電子入札登録状況!$A$2:$G$501,6,FALSE)</f>
        <v>○</v>
      </c>
      <c r="AC410" s="24">
        <f>VLOOKUP($A410,電子入札登録状況!$A$2:$G$501,7,FALSE)</f>
        <v>96</v>
      </c>
    </row>
    <row r="411" spans="1:29" ht="18" customHeight="1">
      <c r="A411" s="36" t="s">
        <v>2480</v>
      </c>
      <c r="B411" s="45">
        <v>576</v>
      </c>
      <c r="C411" s="54" t="s">
        <v>3337</v>
      </c>
      <c r="D411" s="66" t="s">
        <v>2849</v>
      </c>
      <c r="E411" s="45" t="s">
        <v>5674</v>
      </c>
      <c r="F411" s="54" t="s">
        <v>80</v>
      </c>
      <c r="G411" s="13" t="s">
        <v>3679</v>
      </c>
      <c r="H411" s="13" t="s">
        <v>4812</v>
      </c>
      <c r="I411" s="13" t="s">
        <v>5110</v>
      </c>
      <c r="J411" s="74" t="s">
        <v>2872</v>
      </c>
      <c r="K411" s="86"/>
      <c r="L411" s="86"/>
      <c r="M411" s="86"/>
      <c r="N411" s="86"/>
      <c r="O411" s="86"/>
      <c r="P411" s="98">
        <v>257142</v>
      </c>
      <c r="Q411" s="108">
        <v>1890</v>
      </c>
      <c r="R411" s="89"/>
      <c r="S411" s="89"/>
      <c r="T411" s="89"/>
      <c r="U411" s="98">
        <v>8758481</v>
      </c>
      <c r="V411" s="66" t="s">
        <v>4172</v>
      </c>
      <c r="W411" s="45" t="s">
        <v>1990</v>
      </c>
      <c r="X411" s="14" t="s">
        <v>5748</v>
      </c>
      <c r="Y411" s="13" t="s">
        <v>613</v>
      </c>
      <c r="Z411" s="135" t="s">
        <v>1709</v>
      </c>
      <c r="AB411" s="24" t="str">
        <f>VLOOKUP($A411,電子入札登録状況!$A$2:$G$501,6,FALSE)</f>
        <v>○</v>
      </c>
      <c r="AC411" s="24">
        <f>VLOOKUP($A411,電子入札登録状況!$A$2:$G$501,7,FALSE)</f>
        <v>96</v>
      </c>
    </row>
    <row r="412" spans="1:29" ht="18" customHeight="1">
      <c r="A412" s="36" t="s">
        <v>2480</v>
      </c>
      <c r="B412" s="45">
        <v>576</v>
      </c>
      <c r="C412" s="54" t="s">
        <v>3337</v>
      </c>
      <c r="D412" s="66" t="s">
        <v>2849</v>
      </c>
      <c r="E412" s="45" t="s">
        <v>5674</v>
      </c>
      <c r="F412" s="54" t="s">
        <v>80</v>
      </c>
      <c r="G412" s="13" t="s">
        <v>3679</v>
      </c>
      <c r="H412" s="13" t="s">
        <v>4812</v>
      </c>
      <c r="I412" s="13" t="s">
        <v>5110</v>
      </c>
      <c r="J412" s="74" t="s">
        <v>1980</v>
      </c>
      <c r="K412" s="86"/>
      <c r="L412" s="86"/>
      <c r="M412" s="86"/>
      <c r="N412" s="86"/>
      <c r="O412" s="86"/>
      <c r="P412" s="98">
        <v>426708</v>
      </c>
      <c r="Q412" s="108">
        <v>1890</v>
      </c>
      <c r="R412" s="89"/>
      <c r="S412" s="89"/>
      <c r="T412" s="89"/>
      <c r="U412" s="98">
        <v>8758481</v>
      </c>
      <c r="V412" s="66" t="s">
        <v>4172</v>
      </c>
      <c r="W412" s="45" t="s">
        <v>1990</v>
      </c>
      <c r="X412" s="14" t="s">
        <v>5748</v>
      </c>
      <c r="Y412" s="13" t="s">
        <v>613</v>
      </c>
      <c r="Z412" s="135" t="s">
        <v>1709</v>
      </c>
      <c r="AB412" s="24" t="str">
        <f>VLOOKUP($A412,電子入札登録状況!$A$2:$G$501,6,FALSE)</f>
        <v>○</v>
      </c>
      <c r="AC412" s="24">
        <f>VLOOKUP($A412,電子入札登録状況!$A$2:$G$501,7,FALSE)</f>
        <v>96</v>
      </c>
    </row>
    <row r="413" spans="1:29" ht="18" customHeight="1">
      <c r="A413" s="36" t="s">
        <v>2480</v>
      </c>
      <c r="B413" s="45">
        <v>576</v>
      </c>
      <c r="C413" s="54" t="s">
        <v>3337</v>
      </c>
      <c r="D413" s="66" t="s">
        <v>2849</v>
      </c>
      <c r="E413" s="45" t="s">
        <v>5674</v>
      </c>
      <c r="F413" s="54" t="s">
        <v>80</v>
      </c>
      <c r="G413" s="13" t="s">
        <v>3679</v>
      </c>
      <c r="H413" s="13" t="s">
        <v>4812</v>
      </c>
      <c r="I413" s="13" t="s">
        <v>5110</v>
      </c>
      <c r="J413" s="74" t="s">
        <v>558</v>
      </c>
      <c r="K413" s="86"/>
      <c r="L413" s="86"/>
      <c r="M413" s="86"/>
      <c r="N413" s="86"/>
      <c r="O413" s="86"/>
      <c r="P413" s="98">
        <v>76104</v>
      </c>
      <c r="Q413" s="108">
        <v>1890</v>
      </c>
      <c r="R413" s="89"/>
      <c r="S413" s="89"/>
      <c r="T413" s="89"/>
      <c r="U413" s="98">
        <v>8758481</v>
      </c>
      <c r="V413" s="66" t="s">
        <v>4172</v>
      </c>
      <c r="W413" s="45" t="s">
        <v>1990</v>
      </c>
      <c r="X413" s="14" t="s">
        <v>5748</v>
      </c>
      <c r="Y413" s="13" t="s">
        <v>613</v>
      </c>
      <c r="Z413" s="135" t="s">
        <v>1709</v>
      </c>
      <c r="AB413" s="24" t="str">
        <f>VLOOKUP($A413,電子入札登録状況!$A$2:$G$501,6,FALSE)</f>
        <v>○</v>
      </c>
      <c r="AC413" s="24">
        <f>VLOOKUP($A413,電子入札登録状況!$A$2:$G$501,7,FALSE)</f>
        <v>96</v>
      </c>
    </row>
    <row r="414" spans="1:29" ht="18" customHeight="1">
      <c r="A414" s="36" t="s">
        <v>1303</v>
      </c>
      <c r="B414" s="45">
        <v>580</v>
      </c>
      <c r="C414" s="54" t="s">
        <v>567</v>
      </c>
      <c r="D414" s="66" t="s">
        <v>3090</v>
      </c>
      <c r="E414" s="45" t="s">
        <v>947</v>
      </c>
      <c r="F414" s="54" t="s">
        <v>4531</v>
      </c>
      <c r="G414" s="13" t="s">
        <v>3679</v>
      </c>
      <c r="H414" s="13" t="s">
        <v>4811</v>
      </c>
      <c r="I414" s="13" t="s">
        <v>697</v>
      </c>
      <c r="J414" s="74" t="s">
        <v>1767</v>
      </c>
      <c r="K414" s="86"/>
      <c r="L414" s="86"/>
      <c r="M414" s="86"/>
      <c r="N414" s="86"/>
      <c r="O414" s="86"/>
      <c r="P414" s="98">
        <v>116703</v>
      </c>
      <c r="Q414" s="108">
        <v>177</v>
      </c>
      <c r="R414" s="89"/>
      <c r="S414" s="89"/>
      <c r="T414" s="89"/>
      <c r="U414" s="98">
        <v>165000</v>
      </c>
      <c r="V414" s="66" t="s">
        <v>4172</v>
      </c>
      <c r="W414" s="45" t="s">
        <v>569</v>
      </c>
      <c r="X414" s="14" t="s">
        <v>5202</v>
      </c>
      <c r="Y414" s="13" t="s">
        <v>5409</v>
      </c>
      <c r="Z414" s="135" t="s">
        <v>2142</v>
      </c>
      <c r="AB414" s="24" t="e">
        <f>VLOOKUP($A414,電子入札登録状況!$A$2:$G$501,6,FALSE)</f>
        <v>#N/A</v>
      </c>
      <c r="AC414" s="24" t="e">
        <f>VLOOKUP($A414,電子入札登録状況!$A$2:$G$501,7,FALSE)</f>
        <v>#N/A</v>
      </c>
    </row>
    <row r="415" spans="1:29" ht="18" customHeight="1">
      <c r="A415" s="36" t="s">
        <v>1303</v>
      </c>
      <c r="B415" s="45">
        <v>580</v>
      </c>
      <c r="C415" s="54" t="s">
        <v>567</v>
      </c>
      <c r="D415" s="66" t="s">
        <v>3090</v>
      </c>
      <c r="E415" s="45" t="s">
        <v>947</v>
      </c>
      <c r="F415" s="54" t="s">
        <v>4531</v>
      </c>
      <c r="G415" s="13" t="s">
        <v>3679</v>
      </c>
      <c r="H415" s="13" t="s">
        <v>4811</v>
      </c>
      <c r="I415" s="13" t="s">
        <v>697</v>
      </c>
      <c r="J415" s="74" t="s">
        <v>1642</v>
      </c>
      <c r="K415" s="86"/>
      <c r="L415" s="86"/>
      <c r="M415" s="86"/>
      <c r="N415" s="86"/>
      <c r="O415" s="86"/>
      <c r="P415" s="98">
        <v>568205</v>
      </c>
      <c r="Q415" s="108">
        <v>177</v>
      </c>
      <c r="R415" s="89"/>
      <c r="S415" s="89"/>
      <c r="T415" s="89"/>
      <c r="U415" s="98">
        <v>165000</v>
      </c>
      <c r="V415" s="66" t="s">
        <v>4172</v>
      </c>
      <c r="W415" s="45" t="s">
        <v>569</v>
      </c>
      <c r="X415" s="14" t="s">
        <v>5202</v>
      </c>
      <c r="Y415" s="13" t="s">
        <v>5409</v>
      </c>
      <c r="Z415" s="135" t="s">
        <v>2142</v>
      </c>
      <c r="AB415" s="24" t="e">
        <f>VLOOKUP($A415,電子入札登録状況!$A$2:$G$501,6,FALSE)</f>
        <v>#N/A</v>
      </c>
      <c r="AC415" s="24" t="e">
        <f>VLOOKUP($A415,電子入札登録状況!$A$2:$G$501,7,FALSE)</f>
        <v>#N/A</v>
      </c>
    </row>
    <row r="416" spans="1:29" ht="18" customHeight="1">
      <c r="A416" s="36" t="s">
        <v>1303</v>
      </c>
      <c r="B416" s="45">
        <v>580</v>
      </c>
      <c r="C416" s="54" t="s">
        <v>567</v>
      </c>
      <c r="D416" s="66" t="s">
        <v>3090</v>
      </c>
      <c r="E416" s="45" t="s">
        <v>947</v>
      </c>
      <c r="F416" s="54" t="s">
        <v>4531</v>
      </c>
      <c r="G416" s="13" t="s">
        <v>3679</v>
      </c>
      <c r="H416" s="13" t="s">
        <v>4811</v>
      </c>
      <c r="I416" s="13" t="s">
        <v>697</v>
      </c>
      <c r="J416" s="74" t="s">
        <v>2872</v>
      </c>
      <c r="K416" s="86"/>
      <c r="L416" s="86"/>
      <c r="M416" s="86"/>
      <c r="N416" s="86"/>
      <c r="O416" s="86"/>
      <c r="P416" s="98">
        <v>651423</v>
      </c>
      <c r="Q416" s="108">
        <v>177</v>
      </c>
      <c r="R416" s="89"/>
      <c r="S416" s="89"/>
      <c r="T416" s="89"/>
      <c r="U416" s="98">
        <v>165000</v>
      </c>
      <c r="V416" s="66" t="s">
        <v>4172</v>
      </c>
      <c r="W416" s="45" t="s">
        <v>569</v>
      </c>
      <c r="X416" s="14" t="s">
        <v>5202</v>
      </c>
      <c r="Y416" s="13" t="s">
        <v>5409</v>
      </c>
      <c r="Z416" s="135" t="s">
        <v>2142</v>
      </c>
      <c r="AB416" s="24" t="e">
        <f>VLOOKUP($A416,電子入札登録状況!$A$2:$G$501,6,FALSE)</f>
        <v>#N/A</v>
      </c>
      <c r="AC416" s="24" t="e">
        <f>VLOOKUP($A416,電子入札登録状況!$A$2:$G$501,7,FALSE)</f>
        <v>#N/A</v>
      </c>
    </row>
    <row r="417" spans="1:29" ht="18" customHeight="1">
      <c r="A417" s="36" t="s">
        <v>1303</v>
      </c>
      <c r="B417" s="45">
        <v>580</v>
      </c>
      <c r="C417" s="54" t="s">
        <v>567</v>
      </c>
      <c r="D417" s="66" t="s">
        <v>3090</v>
      </c>
      <c r="E417" s="45" t="s">
        <v>947</v>
      </c>
      <c r="F417" s="54" t="s">
        <v>4531</v>
      </c>
      <c r="G417" s="13" t="s">
        <v>3679</v>
      </c>
      <c r="H417" s="13" t="s">
        <v>4811</v>
      </c>
      <c r="I417" s="13" t="s">
        <v>697</v>
      </c>
      <c r="J417" s="74" t="s">
        <v>1980</v>
      </c>
      <c r="K417" s="86"/>
      <c r="L417" s="86"/>
      <c r="M417" s="86"/>
      <c r="N417" s="86"/>
      <c r="O417" s="86"/>
      <c r="P417" s="98">
        <v>4496346</v>
      </c>
      <c r="Q417" s="108">
        <v>177</v>
      </c>
      <c r="R417" s="89"/>
      <c r="S417" s="89"/>
      <c r="T417" s="89"/>
      <c r="U417" s="98">
        <v>165000</v>
      </c>
      <c r="V417" s="66" t="s">
        <v>4172</v>
      </c>
      <c r="W417" s="45" t="s">
        <v>569</v>
      </c>
      <c r="X417" s="14" t="s">
        <v>5202</v>
      </c>
      <c r="Y417" s="13" t="s">
        <v>5409</v>
      </c>
      <c r="Z417" s="135" t="s">
        <v>2142</v>
      </c>
      <c r="AB417" s="24" t="e">
        <f>VLOOKUP($A417,電子入札登録状況!$A$2:$G$501,6,FALSE)</f>
        <v>#N/A</v>
      </c>
      <c r="AC417" s="24" t="e">
        <f>VLOOKUP($A417,電子入札登録状況!$A$2:$G$501,7,FALSE)</f>
        <v>#N/A</v>
      </c>
    </row>
    <row r="418" spans="1:29" ht="18" customHeight="1">
      <c r="A418" s="36" t="s">
        <v>3218</v>
      </c>
      <c r="B418" s="45">
        <v>582</v>
      </c>
      <c r="C418" s="54" t="s">
        <v>2536</v>
      </c>
      <c r="D418" s="66" t="s">
        <v>4172</v>
      </c>
      <c r="E418" s="45" t="s">
        <v>804</v>
      </c>
      <c r="F418" s="54" t="s">
        <v>4788</v>
      </c>
      <c r="G418" s="13" t="s">
        <v>5580</v>
      </c>
      <c r="H418" s="13" t="s">
        <v>1422</v>
      </c>
      <c r="I418" s="13" t="s">
        <v>5992</v>
      </c>
      <c r="J418" s="74" t="s">
        <v>1642</v>
      </c>
      <c r="K418" s="86"/>
      <c r="L418" s="86"/>
      <c r="M418" s="86"/>
      <c r="N418" s="86"/>
      <c r="O418" s="86"/>
      <c r="P418" s="98">
        <v>240191</v>
      </c>
      <c r="Q418" s="108">
        <v>26</v>
      </c>
      <c r="R418" s="89"/>
      <c r="S418" s="89"/>
      <c r="T418" s="89"/>
      <c r="U418" s="98">
        <v>50000</v>
      </c>
      <c r="V418" s="66"/>
      <c r="W418" s="45"/>
      <c r="X418" s="14"/>
      <c r="Y418" s="13" t="s">
        <v>1422</v>
      </c>
      <c r="Z418" s="135" t="s">
        <v>700</v>
      </c>
      <c r="AB418" s="24" t="str">
        <f>VLOOKUP($A418,電子入札登録状況!$A$2:$G$501,6,FALSE)</f>
        <v>○</v>
      </c>
      <c r="AC418" s="24">
        <f>VLOOKUP($A418,電子入札登録状況!$A$2:$G$501,7,FALSE)</f>
        <v>363</v>
      </c>
    </row>
    <row r="419" spans="1:29" ht="18" customHeight="1">
      <c r="A419" s="36" t="s">
        <v>2482</v>
      </c>
      <c r="B419" s="45">
        <v>586</v>
      </c>
      <c r="C419" s="54" t="s">
        <v>2288</v>
      </c>
      <c r="D419" s="66" t="s">
        <v>3090</v>
      </c>
      <c r="E419" s="45" t="s">
        <v>4473</v>
      </c>
      <c r="F419" s="54" t="s">
        <v>64</v>
      </c>
      <c r="G419" s="13" t="s">
        <v>3679</v>
      </c>
      <c r="H419" s="13" t="s">
        <v>4767</v>
      </c>
      <c r="I419" s="13" t="s">
        <v>2023</v>
      </c>
      <c r="J419" s="74" t="s">
        <v>1767</v>
      </c>
      <c r="K419" s="86"/>
      <c r="L419" s="86"/>
      <c r="M419" s="86"/>
      <c r="N419" s="86"/>
      <c r="O419" s="86"/>
      <c r="P419" s="98">
        <v>3875</v>
      </c>
      <c r="Q419" s="108">
        <v>13</v>
      </c>
      <c r="R419" s="89"/>
      <c r="S419" s="89"/>
      <c r="T419" s="89"/>
      <c r="U419" s="98">
        <v>25000</v>
      </c>
      <c r="V419" s="66" t="s">
        <v>4172</v>
      </c>
      <c r="W419" s="45" t="s">
        <v>5254</v>
      </c>
      <c r="X419" s="14" t="s">
        <v>2793</v>
      </c>
      <c r="Y419" s="13" t="s">
        <v>5408</v>
      </c>
      <c r="Z419" s="135" t="s">
        <v>5428</v>
      </c>
      <c r="AB419" s="24" t="str">
        <f>VLOOKUP($A419,電子入札登録状況!$A$2:$G$501,6,FALSE)</f>
        <v>○</v>
      </c>
      <c r="AC419" s="24">
        <f>VLOOKUP($A419,電子入札登録状況!$A$2:$G$501,7,FALSE)</f>
        <v>225</v>
      </c>
    </row>
    <row r="420" spans="1:29" ht="18" customHeight="1">
      <c r="A420" s="36" t="s">
        <v>2482</v>
      </c>
      <c r="B420" s="45">
        <v>586</v>
      </c>
      <c r="C420" s="54" t="s">
        <v>2288</v>
      </c>
      <c r="D420" s="66" t="s">
        <v>3090</v>
      </c>
      <c r="E420" s="45" t="s">
        <v>4473</v>
      </c>
      <c r="F420" s="54" t="s">
        <v>64</v>
      </c>
      <c r="G420" s="13" t="s">
        <v>3679</v>
      </c>
      <c r="H420" s="13" t="s">
        <v>4767</v>
      </c>
      <c r="I420" s="13" t="s">
        <v>2023</v>
      </c>
      <c r="J420" s="74" t="s">
        <v>1642</v>
      </c>
      <c r="K420" s="86"/>
      <c r="L420" s="86"/>
      <c r="M420" s="86"/>
      <c r="N420" s="86"/>
      <c r="O420" s="86"/>
      <c r="P420" s="98">
        <v>168597</v>
      </c>
      <c r="Q420" s="108">
        <v>13</v>
      </c>
      <c r="R420" s="89"/>
      <c r="S420" s="89"/>
      <c r="T420" s="89"/>
      <c r="U420" s="98">
        <v>25000</v>
      </c>
      <c r="V420" s="66" t="s">
        <v>4172</v>
      </c>
      <c r="W420" s="45" t="s">
        <v>5254</v>
      </c>
      <c r="X420" s="14" t="s">
        <v>2793</v>
      </c>
      <c r="Y420" s="13" t="s">
        <v>5408</v>
      </c>
      <c r="Z420" s="135" t="s">
        <v>5428</v>
      </c>
      <c r="AB420" s="24" t="str">
        <f>VLOOKUP($A420,電子入札登録状況!$A$2:$G$501,6,FALSE)</f>
        <v>○</v>
      </c>
      <c r="AC420" s="24">
        <f>VLOOKUP($A420,電子入札登録状況!$A$2:$G$501,7,FALSE)</f>
        <v>225</v>
      </c>
    </row>
    <row r="421" spans="1:29" ht="18" customHeight="1">
      <c r="A421" s="36" t="s">
        <v>2482</v>
      </c>
      <c r="B421" s="45">
        <v>586</v>
      </c>
      <c r="C421" s="54" t="s">
        <v>2288</v>
      </c>
      <c r="D421" s="66" t="s">
        <v>3090</v>
      </c>
      <c r="E421" s="45" t="s">
        <v>4473</v>
      </c>
      <c r="F421" s="54" t="s">
        <v>64</v>
      </c>
      <c r="G421" s="13" t="s">
        <v>3679</v>
      </c>
      <c r="H421" s="13" t="s">
        <v>4767</v>
      </c>
      <c r="I421" s="13" t="s">
        <v>2023</v>
      </c>
      <c r="J421" s="74" t="s">
        <v>2872</v>
      </c>
      <c r="K421" s="86"/>
      <c r="L421" s="86"/>
      <c r="M421" s="86"/>
      <c r="N421" s="86"/>
      <c r="O421" s="86"/>
      <c r="P421" s="98">
        <v>19833</v>
      </c>
      <c r="Q421" s="108">
        <v>13</v>
      </c>
      <c r="R421" s="89"/>
      <c r="S421" s="89"/>
      <c r="T421" s="89"/>
      <c r="U421" s="98">
        <v>25000</v>
      </c>
      <c r="V421" s="66" t="s">
        <v>4172</v>
      </c>
      <c r="W421" s="45" t="s">
        <v>5254</v>
      </c>
      <c r="X421" s="14" t="s">
        <v>2793</v>
      </c>
      <c r="Y421" s="13" t="s">
        <v>5408</v>
      </c>
      <c r="Z421" s="135" t="s">
        <v>5428</v>
      </c>
      <c r="AB421" s="24" t="str">
        <f>VLOOKUP($A421,電子入札登録状況!$A$2:$G$501,6,FALSE)</f>
        <v>○</v>
      </c>
      <c r="AC421" s="24">
        <f>VLOOKUP($A421,電子入札登録状況!$A$2:$G$501,7,FALSE)</f>
        <v>225</v>
      </c>
    </row>
    <row r="422" spans="1:29" ht="18" customHeight="1">
      <c r="A422" s="36" t="s">
        <v>1434</v>
      </c>
      <c r="B422" s="45">
        <v>591</v>
      </c>
      <c r="C422" s="54" t="s">
        <v>3195</v>
      </c>
      <c r="D422" s="66" t="s">
        <v>3090</v>
      </c>
      <c r="E422" s="45" t="s">
        <v>1110</v>
      </c>
      <c r="F422" s="54" t="s">
        <v>4844</v>
      </c>
      <c r="G422" s="13" t="s">
        <v>3679</v>
      </c>
      <c r="H422" s="13" t="s">
        <v>604</v>
      </c>
      <c r="I422" s="13" t="s">
        <v>5485</v>
      </c>
      <c r="J422" s="74" t="s">
        <v>1767</v>
      </c>
      <c r="K422" s="86"/>
      <c r="L422" s="86"/>
      <c r="M422" s="86"/>
      <c r="N422" s="86"/>
      <c r="O422" s="86"/>
      <c r="P422" s="98">
        <v>13610</v>
      </c>
      <c r="Q422" s="108">
        <v>37</v>
      </c>
      <c r="R422" s="89"/>
      <c r="S422" s="89"/>
      <c r="T422" s="89"/>
      <c r="U422" s="98">
        <v>45000</v>
      </c>
      <c r="V422" s="66" t="s">
        <v>1353</v>
      </c>
      <c r="W422" s="45" t="s">
        <v>5026</v>
      </c>
      <c r="X422" s="14" t="s">
        <v>2115</v>
      </c>
      <c r="Y422" s="13" t="s">
        <v>1688</v>
      </c>
      <c r="Z422" s="135" t="s">
        <v>2455</v>
      </c>
      <c r="AB422" s="24" t="e">
        <f>VLOOKUP($A422,電子入札登録状況!$A$2:$G$501,6,FALSE)</f>
        <v>#N/A</v>
      </c>
      <c r="AC422" s="24" t="e">
        <f>VLOOKUP($A422,電子入札登録状況!$A$2:$G$501,7,FALSE)</f>
        <v>#N/A</v>
      </c>
    </row>
    <row r="423" spans="1:29" ht="18" customHeight="1">
      <c r="A423" s="36" t="s">
        <v>1434</v>
      </c>
      <c r="B423" s="45">
        <v>591</v>
      </c>
      <c r="C423" s="54" t="s">
        <v>3195</v>
      </c>
      <c r="D423" s="66" t="s">
        <v>3090</v>
      </c>
      <c r="E423" s="45" t="s">
        <v>1110</v>
      </c>
      <c r="F423" s="54" t="s">
        <v>4844</v>
      </c>
      <c r="G423" s="13" t="s">
        <v>3679</v>
      </c>
      <c r="H423" s="13" t="s">
        <v>604</v>
      </c>
      <c r="I423" s="13" t="s">
        <v>5485</v>
      </c>
      <c r="J423" s="74" t="s">
        <v>1642</v>
      </c>
      <c r="K423" s="86"/>
      <c r="L423" s="86"/>
      <c r="M423" s="86"/>
      <c r="N423" s="86"/>
      <c r="O423" s="86"/>
      <c r="P423" s="98">
        <v>836108</v>
      </c>
      <c r="Q423" s="108">
        <v>37</v>
      </c>
      <c r="R423" s="89"/>
      <c r="S423" s="89"/>
      <c r="T423" s="89"/>
      <c r="U423" s="98">
        <v>45000</v>
      </c>
      <c r="V423" s="66" t="s">
        <v>1353</v>
      </c>
      <c r="W423" s="45" t="s">
        <v>5026</v>
      </c>
      <c r="X423" s="14" t="s">
        <v>2115</v>
      </c>
      <c r="Y423" s="13" t="s">
        <v>1688</v>
      </c>
      <c r="Z423" s="135" t="s">
        <v>2455</v>
      </c>
      <c r="AB423" s="24" t="e">
        <f>VLOOKUP($A423,電子入札登録状況!$A$2:$G$501,6,FALSE)</f>
        <v>#N/A</v>
      </c>
      <c r="AC423" s="24" t="e">
        <f>VLOOKUP($A423,電子入札登録状況!$A$2:$G$501,7,FALSE)</f>
        <v>#N/A</v>
      </c>
    </row>
    <row r="424" spans="1:29" ht="18" customHeight="1">
      <c r="A424" s="36" t="s">
        <v>1434</v>
      </c>
      <c r="B424" s="45">
        <v>591</v>
      </c>
      <c r="C424" s="54" t="s">
        <v>3195</v>
      </c>
      <c r="D424" s="66" t="s">
        <v>3090</v>
      </c>
      <c r="E424" s="45" t="s">
        <v>1110</v>
      </c>
      <c r="F424" s="54" t="s">
        <v>4844</v>
      </c>
      <c r="G424" s="13" t="s">
        <v>3679</v>
      </c>
      <c r="H424" s="13" t="s">
        <v>604</v>
      </c>
      <c r="I424" s="13" t="s">
        <v>5485</v>
      </c>
      <c r="J424" s="74" t="s">
        <v>2872</v>
      </c>
      <c r="K424" s="86"/>
      <c r="L424" s="86"/>
      <c r="M424" s="86"/>
      <c r="N424" s="86"/>
      <c r="O424" s="86"/>
      <c r="P424" s="98">
        <v>0</v>
      </c>
      <c r="Q424" s="108">
        <v>37</v>
      </c>
      <c r="R424" s="89"/>
      <c r="S424" s="89"/>
      <c r="T424" s="89"/>
      <c r="U424" s="98">
        <v>45000</v>
      </c>
      <c r="V424" s="66" t="s">
        <v>1353</v>
      </c>
      <c r="W424" s="45" t="s">
        <v>5026</v>
      </c>
      <c r="X424" s="14" t="s">
        <v>2115</v>
      </c>
      <c r="Y424" s="13" t="s">
        <v>1688</v>
      </c>
      <c r="Z424" s="135" t="s">
        <v>2455</v>
      </c>
      <c r="AB424" s="24" t="e">
        <f>VLOOKUP($A424,電子入札登録状況!$A$2:$G$501,6,FALSE)</f>
        <v>#N/A</v>
      </c>
      <c r="AC424" s="24" t="e">
        <f>VLOOKUP($A424,電子入札登録状況!$A$2:$G$501,7,FALSE)</f>
        <v>#N/A</v>
      </c>
    </row>
    <row r="425" spans="1:29" ht="18" customHeight="1">
      <c r="A425" s="36" t="s">
        <v>2496</v>
      </c>
      <c r="B425" s="45">
        <v>593</v>
      </c>
      <c r="C425" s="54" t="s">
        <v>5645</v>
      </c>
      <c r="D425" s="66" t="s">
        <v>2849</v>
      </c>
      <c r="E425" s="45" t="s">
        <v>3475</v>
      </c>
      <c r="F425" s="54" t="s">
        <v>4551</v>
      </c>
      <c r="G425" s="13" t="s">
        <v>3679</v>
      </c>
      <c r="H425" s="13" t="s">
        <v>1999</v>
      </c>
      <c r="I425" s="13" t="s">
        <v>5349</v>
      </c>
      <c r="J425" s="74" t="s">
        <v>1642</v>
      </c>
      <c r="K425" s="86"/>
      <c r="L425" s="86"/>
      <c r="M425" s="86"/>
      <c r="N425" s="86"/>
      <c r="O425" s="86"/>
      <c r="P425" s="98">
        <v>7800</v>
      </c>
      <c r="Q425" s="108">
        <v>1500</v>
      </c>
      <c r="R425" s="89"/>
      <c r="S425" s="89"/>
      <c r="T425" s="89"/>
      <c r="U425" s="98">
        <v>335000000</v>
      </c>
      <c r="V425" s="66" t="s">
        <v>4172</v>
      </c>
      <c r="W425" s="45" t="s">
        <v>5731</v>
      </c>
      <c r="X425" s="14" t="s">
        <v>5267</v>
      </c>
      <c r="Y425" s="13" t="s">
        <v>5351</v>
      </c>
      <c r="Z425" s="135" t="s">
        <v>3261</v>
      </c>
      <c r="AB425" s="24" t="e">
        <f>VLOOKUP($A425,電子入札登録状況!$A$2:$G$501,6,FALSE)</f>
        <v>#N/A</v>
      </c>
      <c r="AC425" s="24" t="e">
        <f>VLOOKUP($A425,電子入札登録状況!$A$2:$G$501,7,FALSE)</f>
        <v>#N/A</v>
      </c>
    </row>
    <row r="426" spans="1:29" ht="18" customHeight="1">
      <c r="A426" s="36" t="s">
        <v>2501</v>
      </c>
      <c r="B426" s="45">
        <v>594</v>
      </c>
      <c r="C426" s="54" t="s">
        <v>2964</v>
      </c>
      <c r="D426" s="66" t="s">
        <v>3090</v>
      </c>
      <c r="E426" s="45" t="s">
        <v>1897</v>
      </c>
      <c r="F426" s="54" t="s">
        <v>4263</v>
      </c>
      <c r="G426" s="13" t="s">
        <v>3679</v>
      </c>
      <c r="H426" s="13" t="s">
        <v>4241</v>
      </c>
      <c r="I426" s="13" t="s">
        <v>2809</v>
      </c>
      <c r="J426" s="74" t="s">
        <v>1767</v>
      </c>
      <c r="K426" s="86"/>
      <c r="L426" s="86"/>
      <c r="M426" s="86"/>
      <c r="N426" s="86"/>
      <c r="O426" s="86"/>
      <c r="P426" s="98">
        <v>877498</v>
      </c>
      <c r="Q426" s="108">
        <v>137</v>
      </c>
      <c r="R426" s="89"/>
      <c r="S426" s="89"/>
      <c r="T426" s="89"/>
      <c r="U426" s="98">
        <v>200000</v>
      </c>
      <c r="V426" s="66" t="s">
        <v>4172</v>
      </c>
      <c r="W426" s="45" t="s">
        <v>3192</v>
      </c>
      <c r="X426" s="14" t="s">
        <v>2603</v>
      </c>
      <c r="Y426" s="13" t="s">
        <v>5217</v>
      </c>
      <c r="Z426" s="135" t="s">
        <v>2142</v>
      </c>
      <c r="AB426" s="24" t="str">
        <f>VLOOKUP($A426,電子入札登録状況!$A$2:$G$501,6,FALSE)</f>
        <v>○</v>
      </c>
      <c r="AC426" s="24">
        <f>VLOOKUP($A426,電子入札登録状況!$A$2:$G$501,7,FALSE)</f>
        <v>36</v>
      </c>
    </row>
    <row r="427" spans="1:29" ht="18" customHeight="1">
      <c r="A427" s="36" t="s">
        <v>2501</v>
      </c>
      <c r="B427" s="45">
        <v>594</v>
      </c>
      <c r="C427" s="54" t="s">
        <v>2964</v>
      </c>
      <c r="D427" s="66" t="s">
        <v>3090</v>
      </c>
      <c r="E427" s="45" t="s">
        <v>1897</v>
      </c>
      <c r="F427" s="54" t="s">
        <v>4263</v>
      </c>
      <c r="G427" s="13" t="s">
        <v>3679</v>
      </c>
      <c r="H427" s="13" t="s">
        <v>4241</v>
      </c>
      <c r="I427" s="13" t="s">
        <v>2809</v>
      </c>
      <c r="J427" s="74" t="s">
        <v>1642</v>
      </c>
      <c r="K427" s="86"/>
      <c r="L427" s="86"/>
      <c r="M427" s="86"/>
      <c r="N427" s="86"/>
      <c r="O427" s="86"/>
      <c r="P427" s="98">
        <v>1965601</v>
      </c>
      <c r="Q427" s="108">
        <v>137</v>
      </c>
      <c r="R427" s="89"/>
      <c r="S427" s="89"/>
      <c r="T427" s="89"/>
      <c r="U427" s="98">
        <v>200000</v>
      </c>
      <c r="V427" s="66" t="s">
        <v>4172</v>
      </c>
      <c r="W427" s="45" t="s">
        <v>3192</v>
      </c>
      <c r="X427" s="14" t="s">
        <v>2603</v>
      </c>
      <c r="Y427" s="13" t="s">
        <v>5217</v>
      </c>
      <c r="Z427" s="135" t="s">
        <v>2142</v>
      </c>
      <c r="AB427" s="24" t="str">
        <f>VLOOKUP($A427,電子入札登録状況!$A$2:$G$501,6,FALSE)</f>
        <v>○</v>
      </c>
      <c r="AC427" s="24">
        <f>VLOOKUP($A427,電子入札登録状況!$A$2:$G$501,7,FALSE)</f>
        <v>36</v>
      </c>
    </row>
    <row r="428" spans="1:29" ht="18" customHeight="1">
      <c r="A428" s="36" t="s">
        <v>2501</v>
      </c>
      <c r="B428" s="45">
        <v>594</v>
      </c>
      <c r="C428" s="54" t="s">
        <v>2964</v>
      </c>
      <c r="D428" s="66" t="s">
        <v>3090</v>
      </c>
      <c r="E428" s="45" t="s">
        <v>1897</v>
      </c>
      <c r="F428" s="54" t="s">
        <v>4263</v>
      </c>
      <c r="G428" s="13" t="s">
        <v>3679</v>
      </c>
      <c r="H428" s="13" t="s">
        <v>4241</v>
      </c>
      <c r="I428" s="13" t="s">
        <v>2809</v>
      </c>
      <c r="J428" s="74" t="s">
        <v>2872</v>
      </c>
      <c r="K428" s="86"/>
      <c r="L428" s="86"/>
      <c r="M428" s="86"/>
      <c r="N428" s="86"/>
      <c r="O428" s="86"/>
      <c r="P428" s="98">
        <v>113413</v>
      </c>
      <c r="Q428" s="108">
        <v>137</v>
      </c>
      <c r="R428" s="89"/>
      <c r="S428" s="89"/>
      <c r="T428" s="89"/>
      <c r="U428" s="98">
        <v>200000</v>
      </c>
      <c r="V428" s="66" t="s">
        <v>4172</v>
      </c>
      <c r="W428" s="45" t="s">
        <v>3192</v>
      </c>
      <c r="X428" s="14" t="s">
        <v>2603</v>
      </c>
      <c r="Y428" s="13" t="s">
        <v>5217</v>
      </c>
      <c r="Z428" s="135" t="s">
        <v>2142</v>
      </c>
      <c r="AB428" s="24" t="str">
        <f>VLOOKUP($A428,電子入札登録状況!$A$2:$G$501,6,FALSE)</f>
        <v>○</v>
      </c>
      <c r="AC428" s="24">
        <f>VLOOKUP($A428,電子入札登録状況!$A$2:$G$501,7,FALSE)</f>
        <v>36</v>
      </c>
    </row>
    <row r="429" spans="1:29" ht="18" customHeight="1">
      <c r="A429" s="36" t="s">
        <v>2501</v>
      </c>
      <c r="B429" s="45">
        <v>594</v>
      </c>
      <c r="C429" s="54" t="s">
        <v>2964</v>
      </c>
      <c r="D429" s="66" t="s">
        <v>3090</v>
      </c>
      <c r="E429" s="45" t="s">
        <v>1897</v>
      </c>
      <c r="F429" s="54" t="s">
        <v>4263</v>
      </c>
      <c r="G429" s="13" t="s">
        <v>3679</v>
      </c>
      <c r="H429" s="13" t="s">
        <v>4241</v>
      </c>
      <c r="I429" s="13" t="s">
        <v>2809</v>
      </c>
      <c r="J429" s="74" t="s">
        <v>558</v>
      </c>
      <c r="K429" s="86"/>
      <c r="L429" s="86"/>
      <c r="M429" s="86"/>
      <c r="N429" s="86"/>
      <c r="O429" s="86"/>
      <c r="P429" s="98">
        <v>63844</v>
      </c>
      <c r="Q429" s="108">
        <v>137</v>
      </c>
      <c r="R429" s="89"/>
      <c r="S429" s="89"/>
      <c r="T429" s="89"/>
      <c r="U429" s="98">
        <v>200000</v>
      </c>
      <c r="V429" s="66" t="s">
        <v>4172</v>
      </c>
      <c r="W429" s="45" t="s">
        <v>3192</v>
      </c>
      <c r="X429" s="14" t="s">
        <v>2603</v>
      </c>
      <c r="Y429" s="13" t="s">
        <v>5217</v>
      </c>
      <c r="Z429" s="135" t="s">
        <v>2142</v>
      </c>
      <c r="AB429" s="24" t="str">
        <f>VLOOKUP($A429,電子入札登録状況!$A$2:$G$501,6,FALSE)</f>
        <v>○</v>
      </c>
      <c r="AC429" s="24">
        <f>VLOOKUP($A429,電子入札登録状況!$A$2:$G$501,7,FALSE)</f>
        <v>36</v>
      </c>
    </row>
    <row r="430" spans="1:29" ht="18" customHeight="1">
      <c r="A430" s="36" t="s">
        <v>2302</v>
      </c>
      <c r="B430" s="45">
        <v>598</v>
      </c>
      <c r="C430" s="54" t="s">
        <v>3950</v>
      </c>
      <c r="D430" s="66" t="s">
        <v>3090</v>
      </c>
      <c r="E430" s="45" t="s">
        <v>17</v>
      </c>
      <c r="F430" s="54" t="s">
        <v>4601</v>
      </c>
      <c r="G430" s="13" t="s">
        <v>3679</v>
      </c>
      <c r="H430" s="13" t="s">
        <v>381</v>
      </c>
      <c r="I430" s="13" t="s">
        <v>3244</v>
      </c>
      <c r="J430" s="74" t="s">
        <v>1767</v>
      </c>
      <c r="K430" s="86"/>
      <c r="L430" s="86"/>
      <c r="M430" s="86"/>
      <c r="N430" s="86"/>
      <c r="O430" s="86"/>
      <c r="P430" s="98">
        <v>368914</v>
      </c>
      <c r="Q430" s="108">
        <v>50</v>
      </c>
      <c r="R430" s="89"/>
      <c r="S430" s="89"/>
      <c r="T430" s="89"/>
      <c r="U430" s="98">
        <v>30000</v>
      </c>
      <c r="V430" s="66" t="s">
        <v>4172</v>
      </c>
      <c r="W430" s="45" t="s">
        <v>4453</v>
      </c>
      <c r="X430" s="14" t="s">
        <v>3334</v>
      </c>
      <c r="Y430" s="13" t="s">
        <v>5225</v>
      </c>
      <c r="Z430" s="135" t="s">
        <v>1479</v>
      </c>
      <c r="AB430" s="24" t="str">
        <f>VLOOKUP($A430,電子入札登録状況!$A$2:$G$501,6,FALSE)</f>
        <v>○</v>
      </c>
      <c r="AC430" s="24">
        <f>VLOOKUP($A430,電子入札登録状況!$A$2:$G$501,7,FALSE)</f>
        <v>327</v>
      </c>
    </row>
    <row r="431" spans="1:29" ht="18" customHeight="1">
      <c r="A431" s="36" t="s">
        <v>2302</v>
      </c>
      <c r="B431" s="45">
        <v>598</v>
      </c>
      <c r="C431" s="54" t="s">
        <v>3950</v>
      </c>
      <c r="D431" s="66" t="s">
        <v>3090</v>
      </c>
      <c r="E431" s="45" t="s">
        <v>17</v>
      </c>
      <c r="F431" s="54" t="s">
        <v>4601</v>
      </c>
      <c r="G431" s="13" t="s">
        <v>3679</v>
      </c>
      <c r="H431" s="13" t="s">
        <v>381</v>
      </c>
      <c r="I431" s="13" t="s">
        <v>3244</v>
      </c>
      <c r="J431" s="74" t="s">
        <v>1642</v>
      </c>
      <c r="K431" s="86"/>
      <c r="L431" s="86"/>
      <c r="M431" s="86"/>
      <c r="N431" s="86"/>
      <c r="O431" s="86"/>
      <c r="P431" s="98">
        <v>744406</v>
      </c>
      <c r="Q431" s="108">
        <v>50</v>
      </c>
      <c r="R431" s="89"/>
      <c r="S431" s="89"/>
      <c r="T431" s="89"/>
      <c r="U431" s="98">
        <v>30000</v>
      </c>
      <c r="V431" s="66" t="s">
        <v>4172</v>
      </c>
      <c r="W431" s="45" t="s">
        <v>4453</v>
      </c>
      <c r="X431" s="14" t="s">
        <v>3334</v>
      </c>
      <c r="Y431" s="13" t="s">
        <v>5225</v>
      </c>
      <c r="Z431" s="135" t="s">
        <v>1479</v>
      </c>
      <c r="AB431" s="24" t="str">
        <f>VLOOKUP($A431,電子入札登録状況!$A$2:$G$501,6,FALSE)</f>
        <v>○</v>
      </c>
      <c r="AC431" s="24">
        <f>VLOOKUP($A431,電子入札登録状況!$A$2:$G$501,7,FALSE)</f>
        <v>327</v>
      </c>
    </row>
    <row r="432" spans="1:29" ht="18" customHeight="1">
      <c r="A432" s="36" t="s">
        <v>2302</v>
      </c>
      <c r="B432" s="45">
        <v>598</v>
      </c>
      <c r="C432" s="54" t="s">
        <v>3950</v>
      </c>
      <c r="D432" s="66" t="s">
        <v>3090</v>
      </c>
      <c r="E432" s="45" t="s">
        <v>17</v>
      </c>
      <c r="F432" s="54" t="s">
        <v>4601</v>
      </c>
      <c r="G432" s="13" t="s">
        <v>3679</v>
      </c>
      <c r="H432" s="13" t="s">
        <v>381</v>
      </c>
      <c r="I432" s="13" t="s">
        <v>3244</v>
      </c>
      <c r="J432" s="74" t="s">
        <v>1980</v>
      </c>
      <c r="K432" s="86"/>
      <c r="L432" s="86"/>
      <c r="M432" s="86"/>
      <c r="N432" s="86"/>
      <c r="O432" s="86"/>
      <c r="P432" s="98">
        <v>334611</v>
      </c>
      <c r="Q432" s="108">
        <v>50</v>
      </c>
      <c r="R432" s="89"/>
      <c r="S432" s="89"/>
      <c r="T432" s="89"/>
      <c r="U432" s="98">
        <v>30000</v>
      </c>
      <c r="V432" s="66" t="s">
        <v>4172</v>
      </c>
      <c r="W432" s="45" t="s">
        <v>4453</v>
      </c>
      <c r="X432" s="14" t="s">
        <v>3334</v>
      </c>
      <c r="Y432" s="13" t="s">
        <v>5225</v>
      </c>
      <c r="Z432" s="135" t="s">
        <v>1479</v>
      </c>
      <c r="AB432" s="24" t="str">
        <f>VLOOKUP($A432,電子入札登録状況!$A$2:$G$501,6,FALSE)</f>
        <v>○</v>
      </c>
      <c r="AC432" s="24">
        <f>VLOOKUP($A432,電子入札登録状況!$A$2:$G$501,7,FALSE)</f>
        <v>327</v>
      </c>
    </row>
    <row r="433" spans="1:29" ht="18" customHeight="1">
      <c r="A433" s="36" t="s">
        <v>2302</v>
      </c>
      <c r="B433" s="45">
        <v>598</v>
      </c>
      <c r="C433" s="54" t="s">
        <v>3950</v>
      </c>
      <c r="D433" s="66" t="s">
        <v>3090</v>
      </c>
      <c r="E433" s="45" t="s">
        <v>17</v>
      </c>
      <c r="F433" s="54" t="s">
        <v>4601</v>
      </c>
      <c r="G433" s="13" t="s">
        <v>3679</v>
      </c>
      <c r="H433" s="13" t="s">
        <v>381</v>
      </c>
      <c r="I433" s="13" t="s">
        <v>3244</v>
      </c>
      <c r="J433" s="74" t="s">
        <v>558</v>
      </c>
      <c r="K433" s="86"/>
      <c r="L433" s="86"/>
      <c r="M433" s="86"/>
      <c r="N433" s="86"/>
      <c r="O433" s="86"/>
      <c r="P433" s="98">
        <v>85662</v>
      </c>
      <c r="Q433" s="108">
        <v>50</v>
      </c>
      <c r="R433" s="89"/>
      <c r="S433" s="89"/>
      <c r="T433" s="89"/>
      <c r="U433" s="98">
        <v>30000</v>
      </c>
      <c r="V433" s="66" t="s">
        <v>4172</v>
      </c>
      <c r="W433" s="45" t="s">
        <v>4453</v>
      </c>
      <c r="X433" s="14" t="s">
        <v>3334</v>
      </c>
      <c r="Y433" s="13" t="s">
        <v>5225</v>
      </c>
      <c r="Z433" s="135" t="s">
        <v>1479</v>
      </c>
      <c r="AB433" s="24" t="str">
        <f>VLOOKUP($A433,電子入札登録状況!$A$2:$G$501,6,FALSE)</f>
        <v>○</v>
      </c>
      <c r="AC433" s="24">
        <f>VLOOKUP($A433,電子入札登録状況!$A$2:$G$501,7,FALSE)</f>
        <v>327</v>
      </c>
    </row>
    <row r="434" spans="1:29" ht="18" customHeight="1">
      <c r="A434" s="36" t="s">
        <v>2514</v>
      </c>
      <c r="B434" s="45">
        <v>600</v>
      </c>
      <c r="C434" s="54" t="s">
        <v>1840</v>
      </c>
      <c r="D434" s="66" t="s">
        <v>3090</v>
      </c>
      <c r="E434" s="45" t="s">
        <v>3435</v>
      </c>
      <c r="F434" s="54" t="s">
        <v>4654</v>
      </c>
      <c r="G434" s="13" t="s">
        <v>3679</v>
      </c>
      <c r="H434" s="13" t="s">
        <v>3636</v>
      </c>
      <c r="I434" s="13" t="s">
        <v>1329</v>
      </c>
      <c r="J434" s="74" t="s">
        <v>1767</v>
      </c>
      <c r="K434" s="86"/>
      <c r="L434" s="86"/>
      <c r="M434" s="86"/>
      <c r="N434" s="86"/>
      <c r="O434" s="86"/>
      <c r="P434" s="98">
        <v>10610</v>
      </c>
      <c r="Q434" s="108">
        <v>580</v>
      </c>
      <c r="R434" s="89"/>
      <c r="S434" s="89"/>
      <c r="T434" s="89"/>
      <c r="U434" s="98">
        <v>520000</v>
      </c>
      <c r="V434" s="66" t="s">
        <v>1353</v>
      </c>
      <c r="W434" s="45" t="s">
        <v>1279</v>
      </c>
      <c r="X434" s="14" t="s">
        <v>2115</v>
      </c>
      <c r="Y434" s="13" t="s">
        <v>181</v>
      </c>
      <c r="Z434" s="135" t="s">
        <v>5770</v>
      </c>
      <c r="AB434" s="24" t="str">
        <f>VLOOKUP($A434,電子入札登録状況!$A$2:$G$501,6,FALSE)</f>
        <v>○</v>
      </c>
      <c r="AC434" s="24">
        <f>VLOOKUP($A434,電子入札登録状況!$A$2:$G$501,7,FALSE)</f>
        <v>229</v>
      </c>
    </row>
    <row r="435" spans="1:29" ht="18" customHeight="1">
      <c r="A435" s="36" t="s">
        <v>2514</v>
      </c>
      <c r="B435" s="45">
        <v>600</v>
      </c>
      <c r="C435" s="54" t="s">
        <v>1840</v>
      </c>
      <c r="D435" s="66" t="s">
        <v>3090</v>
      </c>
      <c r="E435" s="45" t="s">
        <v>3435</v>
      </c>
      <c r="F435" s="54" t="s">
        <v>4654</v>
      </c>
      <c r="G435" s="13" t="s">
        <v>3679</v>
      </c>
      <c r="H435" s="13" t="s">
        <v>3636</v>
      </c>
      <c r="I435" s="13" t="s">
        <v>1329</v>
      </c>
      <c r="J435" s="74" t="s">
        <v>1642</v>
      </c>
      <c r="K435" s="86"/>
      <c r="L435" s="86"/>
      <c r="M435" s="86"/>
      <c r="N435" s="86"/>
      <c r="O435" s="86"/>
      <c r="P435" s="98">
        <v>15733378</v>
      </c>
      <c r="Q435" s="108">
        <v>580</v>
      </c>
      <c r="R435" s="89"/>
      <c r="S435" s="89"/>
      <c r="T435" s="89"/>
      <c r="U435" s="98">
        <v>520000</v>
      </c>
      <c r="V435" s="66" t="s">
        <v>1353</v>
      </c>
      <c r="W435" s="45" t="s">
        <v>1279</v>
      </c>
      <c r="X435" s="14" t="s">
        <v>2115</v>
      </c>
      <c r="Y435" s="13" t="s">
        <v>181</v>
      </c>
      <c r="Z435" s="135" t="s">
        <v>5770</v>
      </c>
      <c r="AB435" s="24" t="str">
        <f>VLOOKUP($A435,電子入札登録状況!$A$2:$G$501,6,FALSE)</f>
        <v>○</v>
      </c>
      <c r="AC435" s="24">
        <f>VLOOKUP($A435,電子入札登録状況!$A$2:$G$501,7,FALSE)</f>
        <v>229</v>
      </c>
    </row>
    <row r="436" spans="1:29" ht="18" customHeight="1">
      <c r="A436" s="36" t="s">
        <v>2514</v>
      </c>
      <c r="B436" s="45">
        <v>600</v>
      </c>
      <c r="C436" s="54" t="s">
        <v>1840</v>
      </c>
      <c r="D436" s="66" t="s">
        <v>3090</v>
      </c>
      <c r="E436" s="45" t="s">
        <v>3435</v>
      </c>
      <c r="F436" s="54" t="s">
        <v>4654</v>
      </c>
      <c r="G436" s="13" t="s">
        <v>3679</v>
      </c>
      <c r="H436" s="13" t="s">
        <v>3636</v>
      </c>
      <c r="I436" s="13" t="s">
        <v>1329</v>
      </c>
      <c r="J436" s="74" t="s">
        <v>2872</v>
      </c>
      <c r="K436" s="86"/>
      <c r="L436" s="86"/>
      <c r="M436" s="86"/>
      <c r="N436" s="86"/>
      <c r="O436" s="86"/>
      <c r="P436" s="98">
        <v>1285598</v>
      </c>
      <c r="Q436" s="108">
        <v>580</v>
      </c>
      <c r="R436" s="89"/>
      <c r="S436" s="89"/>
      <c r="T436" s="89"/>
      <c r="U436" s="98">
        <v>520000</v>
      </c>
      <c r="V436" s="66" t="s">
        <v>1353</v>
      </c>
      <c r="W436" s="45" t="s">
        <v>1279</v>
      </c>
      <c r="X436" s="14" t="s">
        <v>2115</v>
      </c>
      <c r="Y436" s="13" t="s">
        <v>181</v>
      </c>
      <c r="Z436" s="135" t="s">
        <v>5770</v>
      </c>
      <c r="AB436" s="24" t="str">
        <f>VLOOKUP($A436,電子入札登録状況!$A$2:$G$501,6,FALSE)</f>
        <v>○</v>
      </c>
      <c r="AC436" s="24">
        <f>VLOOKUP($A436,電子入札登録状況!$A$2:$G$501,7,FALSE)</f>
        <v>229</v>
      </c>
    </row>
    <row r="437" spans="1:29" ht="18" customHeight="1">
      <c r="A437" s="36" t="s">
        <v>2514</v>
      </c>
      <c r="B437" s="45">
        <v>600</v>
      </c>
      <c r="C437" s="54" t="s">
        <v>1840</v>
      </c>
      <c r="D437" s="66" t="s">
        <v>3090</v>
      </c>
      <c r="E437" s="45" t="s">
        <v>3435</v>
      </c>
      <c r="F437" s="54" t="s">
        <v>4654</v>
      </c>
      <c r="G437" s="13" t="s">
        <v>3679</v>
      </c>
      <c r="H437" s="13" t="s">
        <v>3636</v>
      </c>
      <c r="I437" s="13" t="s">
        <v>1329</v>
      </c>
      <c r="J437" s="74" t="s">
        <v>1980</v>
      </c>
      <c r="K437" s="86"/>
      <c r="L437" s="86"/>
      <c r="M437" s="86"/>
      <c r="N437" s="86"/>
      <c r="O437" s="86"/>
      <c r="P437" s="98">
        <v>10386</v>
      </c>
      <c r="Q437" s="108">
        <v>580</v>
      </c>
      <c r="R437" s="89"/>
      <c r="S437" s="89"/>
      <c r="T437" s="89"/>
      <c r="U437" s="98">
        <v>520000</v>
      </c>
      <c r="V437" s="66" t="s">
        <v>1353</v>
      </c>
      <c r="W437" s="45" t="s">
        <v>1279</v>
      </c>
      <c r="X437" s="14" t="s">
        <v>2115</v>
      </c>
      <c r="Y437" s="13" t="s">
        <v>181</v>
      </c>
      <c r="Z437" s="135" t="s">
        <v>5770</v>
      </c>
      <c r="AB437" s="24" t="str">
        <f>VLOOKUP($A437,電子入札登録状況!$A$2:$G$501,6,FALSE)</f>
        <v>○</v>
      </c>
      <c r="AC437" s="24">
        <f>VLOOKUP($A437,電子入札登録状況!$A$2:$G$501,7,FALSE)</f>
        <v>229</v>
      </c>
    </row>
    <row r="438" spans="1:29" ht="18" customHeight="1">
      <c r="A438" s="36" t="s">
        <v>2514</v>
      </c>
      <c r="B438" s="45">
        <v>600</v>
      </c>
      <c r="C438" s="54" t="s">
        <v>1840</v>
      </c>
      <c r="D438" s="66" t="s">
        <v>3090</v>
      </c>
      <c r="E438" s="45" t="s">
        <v>3435</v>
      </c>
      <c r="F438" s="54" t="s">
        <v>4654</v>
      </c>
      <c r="G438" s="13" t="s">
        <v>3679</v>
      </c>
      <c r="H438" s="13" t="s">
        <v>3636</v>
      </c>
      <c r="I438" s="13" t="s">
        <v>1329</v>
      </c>
      <c r="J438" s="74" t="s">
        <v>558</v>
      </c>
      <c r="K438" s="86"/>
      <c r="L438" s="86"/>
      <c r="M438" s="86"/>
      <c r="N438" s="86"/>
      <c r="O438" s="86"/>
      <c r="P438" s="98">
        <v>3183</v>
      </c>
      <c r="Q438" s="108">
        <v>580</v>
      </c>
      <c r="R438" s="89"/>
      <c r="S438" s="89"/>
      <c r="T438" s="89"/>
      <c r="U438" s="98">
        <v>520000</v>
      </c>
      <c r="V438" s="66" t="s">
        <v>1353</v>
      </c>
      <c r="W438" s="45" t="s">
        <v>1279</v>
      </c>
      <c r="X438" s="14" t="s">
        <v>2115</v>
      </c>
      <c r="Y438" s="13" t="s">
        <v>181</v>
      </c>
      <c r="Z438" s="135" t="s">
        <v>5770</v>
      </c>
      <c r="AB438" s="24" t="str">
        <f>VLOOKUP($A438,電子入札登録状況!$A$2:$G$501,6,FALSE)</f>
        <v>○</v>
      </c>
      <c r="AC438" s="24">
        <f>VLOOKUP($A438,電子入札登録状況!$A$2:$G$501,7,FALSE)</f>
        <v>229</v>
      </c>
    </row>
    <row r="439" spans="1:29" ht="18" customHeight="1">
      <c r="A439" s="36" t="s">
        <v>1773</v>
      </c>
      <c r="B439" s="45">
        <v>601</v>
      </c>
      <c r="C439" s="54" t="s">
        <v>1069</v>
      </c>
      <c r="D439" s="66" t="s">
        <v>3090</v>
      </c>
      <c r="E439" s="45" t="s">
        <v>4287</v>
      </c>
      <c r="F439" s="54" t="s">
        <v>4653</v>
      </c>
      <c r="G439" s="13" t="s">
        <v>3679</v>
      </c>
      <c r="H439" s="13" t="s">
        <v>2907</v>
      </c>
      <c r="I439" s="13" t="s">
        <v>2861</v>
      </c>
      <c r="J439" s="74" t="s">
        <v>1767</v>
      </c>
      <c r="K439" s="86"/>
      <c r="L439" s="86"/>
      <c r="M439" s="86"/>
      <c r="N439" s="86"/>
      <c r="O439" s="86"/>
      <c r="P439" s="98">
        <v>113215</v>
      </c>
      <c r="Q439" s="108">
        <v>337</v>
      </c>
      <c r="R439" s="89"/>
      <c r="S439" s="89"/>
      <c r="T439" s="89"/>
      <c r="U439" s="98">
        <v>50000</v>
      </c>
      <c r="V439" s="66" t="s">
        <v>4172</v>
      </c>
      <c r="W439" s="45" t="s">
        <v>5958</v>
      </c>
      <c r="X439" s="14" t="s">
        <v>2995</v>
      </c>
      <c r="Y439" s="13" t="s">
        <v>1123</v>
      </c>
      <c r="Z439" s="135" t="s">
        <v>5513</v>
      </c>
      <c r="AB439" s="24" t="str">
        <f>VLOOKUP($A439,電子入札登録状況!$A$2:$G$501,6,FALSE)</f>
        <v>○</v>
      </c>
      <c r="AC439" s="24">
        <f>VLOOKUP($A439,電子入札登録状況!$A$2:$G$501,7,FALSE)</f>
        <v>354</v>
      </c>
    </row>
    <row r="440" spans="1:29" ht="18" customHeight="1">
      <c r="A440" s="36" t="s">
        <v>1773</v>
      </c>
      <c r="B440" s="45">
        <v>601</v>
      </c>
      <c r="C440" s="54" t="s">
        <v>1069</v>
      </c>
      <c r="D440" s="66" t="s">
        <v>3090</v>
      </c>
      <c r="E440" s="45" t="s">
        <v>4287</v>
      </c>
      <c r="F440" s="54" t="s">
        <v>4653</v>
      </c>
      <c r="G440" s="13" t="s">
        <v>3679</v>
      </c>
      <c r="H440" s="13" t="s">
        <v>2907</v>
      </c>
      <c r="I440" s="13" t="s">
        <v>2861</v>
      </c>
      <c r="J440" s="74" t="s">
        <v>1642</v>
      </c>
      <c r="K440" s="86"/>
      <c r="L440" s="86"/>
      <c r="M440" s="86"/>
      <c r="N440" s="86"/>
      <c r="O440" s="86"/>
      <c r="P440" s="98">
        <v>8407594</v>
      </c>
      <c r="Q440" s="108">
        <v>337</v>
      </c>
      <c r="R440" s="89"/>
      <c r="S440" s="89"/>
      <c r="T440" s="89"/>
      <c r="U440" s="98">
        <v>50000</v>
      </c>
      <c r="V440" s="66" t="s">
        <v>4172</v>
      </c>
      <c r="W440" s="45" t="s">
        <v>5958</v>
      </c>
      <c r="X440" s="14" t="s">
        <v>2995</v>
      </c>
      <c r="Y440" s="13" t="s">
        <v>1123</v>
      </c>
      <c r="Z440" s="135" t="s">
        <v>5513</v>
      </c>
      <c r="AB440" s="24" t="str">
        <f>VLOOKUP($A440,電子入札登録状況!$A$2:$G$501,6,FALSE)</f>
        <v>○</v>
      </c>
      <c r="AC440" s="24">
        <f>VLOOKUP($A440,電子入札登録状況!$A$2:$G$501,7,FALSE)</f>
        <v>354</v>
      </c>
    </row>
    <row r="441" spans="1:29" ht="18" customHeight="1">
      <c r="A441" s="36" t="s">
        <v>1773</v>
      </c>
      <c r="B441" s="45">
        <v>601</v>
      </c>
      <c r="C441" s="54" t="s">
        <v>1069</v>
      </c>
      <c r="D441" s="66" t="s">
        <v>3090</v>
      </c>
      <c r="E441" s="45" t="s">
        <v>4287</v>
      </c>
      <c r="F441" s="54" t="s">
        <v>4653</v>
      </c>
      <c r="G441" s="13" t="s">
        <v>3679</v>
      </c>
      <c r="H441" s="13" t="s">
        <v>2907</v>
      </c>
      <c r="I441" s="13" t="s">
        <v>2861</v>
      </c>
      <c r="J441" s="74" t="s">
        <v>2872</v>
      </c>
      <c r="K441" s="86"/>
      <c r="L441" s="86"/>
      <c r="M441" s="86"/>
      <c r="N441" s="86"/>
      <c r="O441" s="86"/>
      <c r="P441" s="98">
        <v>439186</v>
      </c>
      <c r="Q441" s="108">
        <v>337</v>
      </c>
      <c r="R441" s="89"/>
      <c r="S441" s="89"/>
      <c r="T441" s="89"/>
      <c r="U441" s="98">
        <v>50000</v>
      </c>
      <c r="V441" s="66" t="s">
        <v>4172</v>
      </c>
      <c r="W441" s="45" t="s">
        <v>5958</v>
      </c>
      <c r="X441" s="14" t="s">
        <v>2995</v>
      </c>
      <c r="Y441" s="13" t="s">
        <v>1123</v>
      </c>
      <c r="Z441" s="135" t="s">
        <v>5513</v>
      </c>
      <c r="AB441" s="24" t="str">
        <f>VLOOKUP($A441,電子入札登録状況!$A$2:$G$501,6,FALSE)</f>
        <v>○</v>
      </c>
      <c r="AC441" s="24">
        <f>VLOOKUP($A441,電子入札登録状況!$A$2:$G$501,7,FALSE)</f>
        <v>354</v>
      </c>
    </row>
    <row r="442" spans="1:29" ht="18" customHeight="1">
      <c r="A442" s="36" t="s">
        <v>1773</v>
      </c>
      <c r="B442" s="45">
        <v>601</v>
      </c>
      <c r="C442" s="54" t="s">
        <v>1069</v>
      </c>
      <c r="D442" s="66" t="s">
        <v>3090</v>
      </c>
      <c r="E442" s="45" t="s">
        <v>4287</v>
      </c>
      <c r="F442" s="54" t="s">
        <v>4653</v>
      </c>
      <c r="G442" s="13" t="s">
        <v>3679</v>
      </c>
      <c r="H442" s="13" t="s">
        <v>2907</v>
      </c>
      <c r="I442" s="13" t="s">
        <v>2861</v>
      </c>
      <c r="J442" s="74" t="s">
        <v>1980</v>
      </c>
      <c r="K442" s="86"/>
      <c r="L442" s="86"/>
      <c r="M442" s="86"/>
      <c r="N442" s="86"/>
      <c r="O442" s="86"/>
      <c r="P442" s="98">
        <v>108545</v>
      </c>
      <c r="Q442" s="108">
        <v>337</v>
      </c>
      <c r="R442" s="89"/>
      <c r="S442" s="89"/>
      <c r="T442" s="89"/>
      <c r="U442" s="98">
        <v>50000</v>
      </c>
      <c r="V442" s="66" t="s">
        <v>4172</v>
      </c>
      <c r="W442" s="45" t="s">
        <v>5958</v>
      </c>
      <c r="X442" s="14" t="s">
        <v>2995</v>
      </c>
      <c r="Y442" s="13" t="s">
        <v>1123</v>
      </c>
      <c r="Z442" s="135" t="s">
        <v>5513</v>
      </c>
      <c r="AB442" s="24" t="str">
        <f>VLOOKUP($A442,電子入札登録状況!$A$2:$G$501,6,FALSE)</f>
        <v>○</v>
      </c>
      <c r="AC442" s="24">
        <f>VLOOKUP($A442,電子入札登録状況!$A$2:$G$501,7,FALSE)</f>
        <v>354</v>
      </c>
    </row>
    <row r="443" spans="1:29" ht="18" customHeight="1">
      <c r="A443" s="36" t="s">
        <v>2962</v>
      </c>
      <c r="B443" s="45">
        <v>605</v>
      </c>
      <c r="C443" s="54" t="s">
        <v>1439</v>
      </c>
      <c r="D443" s="66" t="s">
        <v>3090</v>
      </c>
      <c r="E443" s="45" t="s">
        <v>3340</v>
      </c>
      <c r="F443" s="54" t="s">
        <v>4296</v>
      </c>
      <c r="G443" s="13" t="s">
        <v>3690</v>
      </c>
      <c r="H443" s="13" t="s">
        <v>5033</v>
      </c>
      <c r="I443" s="13" t="s">
        <v>4459</v>
      </c>
      <c r="J443" s="74" t="s">
        <v>1642</v>
      </c>
      <c r="K443" s="86"/>
      <c r="L443" s="86"/>
      <c r="M443" s="86"/>
      <c r="N443" s="86"/>
      <c r="O443" s="86"/>
      <c r="P443" s="98">
        <v>34865</v>
      </c>
      <c r="Q443" s="108">
        <v>17</v>
      </c>
      <c r="R443" s="89"/>
      <c r="S443" s="89"/>
      <c r="T443" s="89"/>
      <c r="U443" s="98">
        <v>5907978</v>
      </c>
      <c r="V443" s="66" t="s">
        <v>4172</v>
      </c>
      <c r="W443" s="45" t="s">
        <v>5730</v>
      </c>
      <c r="X443" s="14" t="s">
        <v>4095</v>
      </c>
      <c r="Y443" s="13" t="s">
        <v>4581</v>
      </c>
      <c r="Z443" s="135" t="s">
        <v>5314</v>
      </c>
      <c r="AB443" s="24" t="e">
        <f>VLOOKUP($A443,電子入札登録状況!$A$2:$G$501,6,FALSE)</f>
        <v>#N/A</v>
      </c>
      <c r="AC443" s="24" t="e">
        <f>VLOOKUP($A443,電子入札登録状況!$A$2:$G$501,7,FALSE)</f>
        <v>#N/A</v>
      </c>
    </row>
    <row r="444" spans="1:29" ht="18" customHeight="1">
      <c r="A444" s="36" t="s">
        <v>2962</v>
      </c>
      <c r="B444" s="45">
        <v>605</v>
      </c>
      <c r="C444" s="54" t="s">
        <v>1439</v>
      </c>
      <c r="D444" s="66" t="s">
        <v>3090</v>
      </c>
      <c r="E444" s="45" t="s">
        <v>3340</v>
      </c>
      <c r="F444" s="54" t="s">
        <v>4296</v>
      </c>
      <c r="G444" s="13" t="s">
        <v>3690</v>
      </c>
      <c r="H444" s="13" t="s">
        <v>5033</v>
      </c>
      <c r="I444" s="13" t="s">
        <v>4459</v>
      </c>
      <c r="J444" s="74" t="s">
        <v>1980</v>
      </c>
      <c r="K444" s="86"/>
      <c r="L444" s="86"/>
      <c r="M444" s="86"/>
      <c r="N444" s="86"/>
      <c r="O444" s="86"/>
      <c r="P444" s="98">
        <v>1022416</v>
      </c>
      <c r="Q444" s="108">
        <v>17</v>
      </c>
      <c r="R444" s="89"/>
      <c r="S444" s="89"/>
      <c r="T444" s="89"/>
      <c r="U444" s="98">
        <v>5907978</v>
      </c>
      <c r="V444" s="66" t="s">
        <v>4172</v>
      </c>
      <c r="W444" s="45" t="s">
        <v>5730</v>
      </c>
      <c r="X444" s="14" t="s">
        <v>4095</v>
      </c>
      <c r="Y444" s="13" t="s">
        <v>4581</v>
      </c>
      <c r="Z444" s="135" t="s">
        <v>5314</v>
      </c>
      <c r="AB444" s="24" t="e">
        <f>VLOOKUP($A444,電子入札登録状況!$A$2:$G$501,6,FALSE)</f>
        <v>#N/A</v>
      </c>
      <c r="AC444" s="24" t="e">
        <f>VLOOKUP($A444,電子入札登録状況!$A$2:$G$501,7,FALSE)</f>
        <v>#N/A</v>
      </c>
    </row>
    <row r="445" spans="1:29" ht="18" customHeight="1">
      <c r="A445" s="36" t="s">
        <v>2519</v>
      </c>
      <c r="B445" s="45">
        <v>608</v>
      </c>
      <c r="C445" s="54" t="s">
        <v>4158</v>
      </c>
      <c r="D445" s="66" t="s">
        <v>3090</v>
      </c>
      <c r="E445" s="45" t="s">
        <v>3428</v>
      </c>
      <c r="F445" s="54" t="s">
        <v>1509</v>
      </c>
      <c r="G445" s="13" t="s">
        <v>3679</v>
      </c>
      <c r="H445" s="13" t="s">
        <v>2079</v>
      </c>
      <c r="I445" s="13" t="s">
        <v>4578</v>
      </c>
      <c r="J445" s="74" t="s">
        <v>1767</v>
      </c>
      <c r="K445" s="86"/>
      <c r="L445" s="86"/>
      <c r="M445" s="86"/>
      <c r="N445" s="86"/>
      <c r="O445" s="86"/>
      <c r="P445" s="98">
        <v>83930</v>
      </c>
      <c r="Q445" s="108">
        <v>102</v>
      </c>
      <c r="R445" s="89"/>
      <c r="S445" s="89"/>
      <c r="T445" s="89"/>
      <c r="U445" s="98">
        <v>100000</v>
      </c>
      <c r="V445" s="66" t="s">
        <v>4172</v>
      </c>
      <c r="W445" s="45" t="s">
        <v>4915</v>
      </c>
      <c r="X445" s="14" t="s">
        <v>690</v>
      </c>
      <c r="Y445" s="13" t="s">
        <v>4707</v>
      </c>
      <c r="Z445" s="135" t="s">
        <v>4472</v>
      </c>
      <c r="AB445" s="24" t="str">
        <f>VLOOKUP($A445,電子入札登録状況!$A$2:$G$501,6,FALSE)</f>
        <v>○</v>
      </c>
      <c r="AC445" s="24">
        <f>VLOOKUP($A445,電子入札登録状況!$A$2:$G$501,7,FALSE)</f>
        <v>747</v>
      </c>
    </row>
    <row r="446" spans="1:29" ht="18" customHeight="1">
      <c r="A446" s="36" t="s">
        <v>2519</v>
      </c>
      <c r="B446" s="45">
        <v>608</v>
      </c>
      <c r="C446" s="54" t="s">
        <v>4158</v>
      </c>
      <c r="D446" s="66" t="s">
        <v>3090</v>
      </c>
      <c r="E446" s="45" t="s">
        <v>3428</v>
      </c>
      <c r="F446" s="54" t="s">
        <v>1509</v>
      </c>
      <c r="G446" s="13" t="s">
        <v>3679</v>
      </c>
      <c r="H446" s="13" t="s">
        <v>2079</v>
      </c>
      <c r="I446" s="13" t="s">
        <v>4578</v>
      </c>
      <c r="J446" s="74" t="s">
        <v>1642</v>
      </c>
      <c r="K446" s="86"/>
      <c r="L446" s="86"/>
      <c r="M446" s="86"/>
      <c r="N446" s="86"/>
      <c r="O446" s="86"/>
      <c r="P446" s="98">
        <v>1568963</v>
      </c>
      <c r="Q446" s="108">
        <v>102</v>
      </c>
      <c r="R446" s="89"/>
      <c r="S446" s="89"/>
      <c r="T446" s="89"/>
      <c r="U446" s="98">
        <v>100000</v>
      </c>
      <c r="V446" s="66" t="s">
        <v>4172</v>
      </c>
      <c r="W446" s="45" t="s">
        <v>4915</v>
      </c>
      <c r="X446" s="14" t="s">
        <v>690</v>
      </c>
      <c r="Y446" s="13" t="s">
        <v>4707</v>
      </c>
      <c r="Z446" s="135" t="s">
        <v>4472</v>
      </c>
      <c r="AB446" s="24" t="str">
        <f>VLOOKUP($A446,電子入札登録状況!$A$2:$G$501,6,FALSE)</f>
        <v>○</v>
      </c>
      <c r="AC446" s="24">
        <f>VLOOKUP($A446,電子入札登録状況!$A$2:$G$501,7,FALSE)</f>
        <v>747</v>
      </c>
    </row>
    <row r="447" spans="1:29" ht="18" customHeight="1">
      <c r="A447" s="36" t="s">
        <v>2519</v>
      </c>
      <c r="B447" s="45">
        <v>608</v>
      </c>
      <c r="C447" s="54" t="s">
        <v>4158</v>
      </c>
      <c r="D447" s="66" t="s">
        <v>3090</v>
      </c>
      <c r="E447" s="45" t="s">
        <v>3428</v>
      </c>
      <c r="F447" s="54" t="s">
        <v>1509</v>
      </c>
      <c r="G447" s="13" t="s">
        <v>3679</v>
      </c>
      <c r="H447" s="13" t="s">
        <v>2079</v>
      </c>
      <c r="I447" s="13" t="s">
        <v>4578</v>
      </c>
      <c r="J447" s="74" t="s">
        <v>2872</v>
      </c>
      <c r="K447" s="86"/>
      <c r="L447" s="86"/>
      <c r="M447" s="86"/>
      <c r="N447" s="86"/>
      <c r="O447" s="86"/>
      <c r="P447" s="98">
        <v>34251</v>
      </c>
      <c r="Q447" s="108">
        <v>102</v>
      </c>
      <c r="R447" s="89"/>
      <c r="S447" s="89"/>
      <c r="T447" s="89"/>
      <c r="U447" s="98">
        <v>100000</v>
      </c>
      <c r="V447" s="66" t="s">
        <v>4172</v>
      </c>
      <c r="W447" s="45" t="s">
        <v>4915</v>
      </c>
      <c r="X447" s="14" t="s">
        <v>690</v>
      </c>
      <c r="Y447" s="13" t="s">
        <v>4707</v>
      </c>
      <c r="Z447" s="135" t="s">
        <v>4472</v>
      </c>
      <c r="AB447" s="24" t="str">
        <f>VLOOKUP($A447,電子入札登録状況!$A$2:$G$501,6,FALSE)</f>
        <v>○</v>
      </c>
      <c r="AC447" s="24">
        <f>VLOOKUP($A447,電子入札登録状況!$A$2:$G$501,7,FALSE)</f>
        <v>747</v>
      </c>
    </row>
    <row r="448" spans="1:29" ht="18" customHeight="1">
      <c r="A448" s="36" t="s">
        <v>2519</v>
      </c>
      <c r="B448" s="45">
        <v>608</v>
      </c>
      <c r="C448" s="54" t="s">
        <v>4158</v>
      </c>
      <c r="D448" s="66" t="s">
        <v>3090</v>
      </c>
      <c r="E448" s="45" t="s">
        <v>3428</v>
      </c>
      <c r="F448" s="54" t="s">
        <v>1509</v>
      </c>
      <c r="G448" s="13" t="s">
        <v>3679</v>
      </c>
      <c r="H448" s="13" t="s">
        <v>2079</v>
      </c>
      <c r="I448" s="13" t="s">
        <v>4578</v>
      </c>
      <c r="J448" s="74" t="s">
        <v>1980</v>
      </c>
      <c r="K448" s="86"/>
      <c r="L448" s="86"/>
      <c r="M448" s="86"/>
      <c r="N448" s="86"/>
      <c r="O448" s="86"/>
      <c r="P448" s="98">
        <v>23877</v>
      </c>
      <c r="Q448" s="108">
        <v>102</v>
      </c>
      <c r="R448" s="89"/>
      <c r="S448" s="89"/>
      <c r="T448" s="89"/>
      <c r="U448" s="98">
        <v>100000</v>
      </c>
      <c r="V448" s="66" t="s">
        <v>4172</v>
      </c>
      <c r="W448" s="45" t="s">
        <v>4915</v>
      </c>
      <c r="X448" s="14" t="s">
        <v>690</v>
      </c>
      <c r="Y448" s="13" t="s">
        <v>4707</v>
      </c>
      <c r="Z448" s="135" t="s">
        <v>4472</v>
      </c>
      <c r="AB448" s="24" t="str">
        <f>VLOOKUP($A448,電子入札登録状況!$A$2:$G$501,6,FALSE)</f>
        <v>○</v>
      </c>
      <c r="AC448" s="24">
        <f>VLOOKUP($A448,電子入札登録状況!$A$2:$G$501,7,FALSE)</f>
        <v>747</v>
      </c>
    </row>
    <row r="449" spans="1:29" ht="18" customHeight="1">
      <c r="A449" s="36" t="s">
        <v>2519</v>
      </c>
      <c r="B449" s="45">
        <v>608</v>
      </c>
      <c r="C449" s="54" t="s">
        <v>4158</v>
      </c>
      <c r="D449" s="66" t="s">
        <v>3090</v>
      </c>
      <c r="E449" s="45" t="s">
        <v>3428</v>
      </c>
      <c r="F449" s="54" t="s">
        <v>1509</v>
      </c>
      <c r="G449" s="13" t="s">
        <v>3679</v>
      </c>
      <c r="H449" s="13" t="s">
        <v>2079</v>
      </c>
      <c r="I449" s="13" t="s">
        <v>4578</v>
      </c>
      <c r="J449" s="74" t="s">
        <v>558</v>
      </c>
      <c r="K449" s="86"/>
      <c r="L449" s="86"/>
      <c r="M449" s="86"/>
      <c r="N449" s="86"/>
      <c r="O449" s="86"/>
      <c r="P449" s="98">
        <v>867216</v>
      </c>
      <c r="Q449" s="108">
        <v>102</v>
      </c>
      <c r="R449" s="89"/>
      <c r="S449" s="89"/>
      <c r="T449" s="89"/>
      <c r="U449" s="98">
        <v>100000</v>
      </c>
      <c r="V449" s="66" t="s">
        <v>4172</v>
      </c>
      <c r="W449" s="45" t="s">
        <v>4915</v>
      </c>
      <c r="X449" s="14" t="s">
        <v>690</v>
      </c>
      <c r="Y449" s="13" t="s">
        <v>4707</v>
      </c>
      <c r="Z449" s="135" t="s">
        <v>4472</v>
      </c>
      <c r="AB449" s="24" t="str">
        <f>VLOOKUP($A449,電子入札登録状況!$A$2:$G$501,6,FALSE)</f>
        <v>○</v>
      </c>
      <c r="AC449" s="24">
        <f>VLOOKUP($A449,電子入札登録状況!$A$2:$G$501,7,FALSE)</f>
        <v>747</v>
      </c>
    </row>
    <row r="450" spans="1:29" ht="18" customHeight="1">
      <c r="A450" s="36" t="s">
        <v>1452</v>
      </c>
      <c r="B450" s="45">
        <v>611</v>
      </c>
      <c r="C450" s="54" t="s">
        <v>226</v>
      </c>
      <c r="D450" s="66" t="s">
        <v>2849</v>
      </c>
      <c r="E450" s="45" t="s">
        <v>654</v>
      </c>
      <c r="F450" s="54" t="s">
        <v>3857</v>
      </c>
      <c r="G450" s="13" t="s">
        <v>3679</v>
      </c>
      <c r="H450" s="13" t="s">
        <v>559</v>
      </c>
      <c r="I450" s="13" t="s">
        <v>5108</v>
      </c>
      <c r="J450" s="74" t="s">
        <v>1767</v>
      </c>
      <c r="K450" s="86"/>
      <c r="L450" s="86"/>
      <c r="M450" s="86"/>
      <c r="N450" s="86"/>
      <c r="O450" s="86"/>
      <c r="P450" s="98">
        <v>3544</v>
      </c>
      <c r="Q450" s="108">
        <v>94</v>
      </c>
      <c r="R450" s="89"/>
      <c r="S450" s="89"/>
      <c r="T450" s="89"/>
      <c r="U450" s="98">
        <v>50000</v>
      </c>
      <c r="V450" s="66" t="s">
        <v>4172</v>
      </c>
      <c r="W450" s="45" t="s">
        <v>5957</v>
      </c>
      <c r="X450" s="14" t="s">
        <v>5335</v>
      </c>
      <c r="Y450" s="13" t="s">
        <v>1458</v>
      </c>
      <c r="Z450" s="135" t="s">
        <v>5435</v>
      </c>
      <c r="AB450" s="24" t="str">
        <f>VLOOKUP($A450,電子入札登録状況!$A$2:$G$501,6,FALSE)</f>
        <v>○</v>
      </c>
      <c r="AC450" s="24">
        <f>VLOOKUP($A450,電子入札登録状況!$A$2:$G$501,7,FALSE)</f>
        <v>196</v>
      </c>
    </row>
    <row r="451" spans="1:29" ht="18" customHeight="1">
      <c r="A451" s="36" t="s">
        <v>1452</v>
      </c>
      <c r="B451" s="45">
        <v>611</v>
      </c>
      <c r="C451" s="54" t="s">
        <v>226</v>
      </c>
      <c r="D451" s="66" t="s">
        <v>2849</v>
      </c>
      <c r="E451" s="45" t="s">
        <v>654</v>
      </c>
      <c r="F451" s="54" t="s">
        <v>3857</v>
      </c>
      <c r="G451" s="13" t="s">
        <v>3679</v>
      </c>
      <c r="H451" s="13" t="s">
        <v>559</v>
      </c>
      <c r="I451" s="13" t="s">
        <v>5108</v>
      </c>
      <c r="J451" s="74" t="s">
        <v>1642</v>
      </c>
      <c r="K451" s="86"/>
      <c r="L451" s="86"/>
      <c r="M451" s="86"/>
      <c r="N451" s="86"/>
      <c r="O451" s="86"/>
      <c r="P451" s="98">
        <v>170971</v>
      </c>
      <c r="Q451" s="108">
        <v>94</v>
      </c>
      <c r="R451" s="89"/>
      <c r="S451" s="89"/>
      <c r="T451" s="89"/>
      <c r="U451" s="98">
        <v>50000</v>
      </c>
      <c r="V451" s="66" t="s">
        <v>4172</v>
      </c>
      <c r="W451" s="45" t="s">
        <v>5957</v>
      </c>
      <c r="X451" s="14" t="s">
        <v>5335</v>
      </c>
      <c r="Y451" s="13" t="s">
        <v>1458</v>
      </c>
      <c r="Z451" s="135" t="s">
        <v>5435</v>
      </c>
      <c r="AB451" s="24" t="str">
        <f>VLOOKUP($A451,電子入札登録状況!$A$2:$G$501,6,FALSE)</f>
        <v>○</v>
      </c>
      <c r="AC451" s="24">
        <f>VLOOKUP($A451,電子入札登録状況!$A$2:$G$501,7,FALSE)</f>
        <v>196</v>
      </c>
    </row>
    <row r="452" spans="1:29" ht="18" customHeight="1">
      <c r="A452" s="36" t="s">
        <v>1452</v>
      </c>
      <c r="B452" s="45">
        <v>611</v>
      </c>
      <c r="C452" s="54" t="s">
        <v>226</v>
      </c>
      <c r="D452" s="66" t="s">
        <v>2849</v>
      </c>
      <c r="E452" s="45" t="s">
        <v>654</v>
      </c>
      <c r="F452" s="54" t="s">
        <v>3857</v>
      </c>
      <c r="G452" s="13" t="s">
        <v>3679</v>
      </c>
      <c r="H452" s="13" t="s">
        <v>559</v>
      </c>
      <c r="I452" s="13" t="s">
        <v>5108</v>
      </c>
      <c r="J452" s="74" t="s">
        <v>1980</v>
      </c>
      <c r="K452" s="86"/>
      <c r="L452" s="86"/>
      <c r="M452" s="86"/>
      <c r="N452" s="86"/>
      <c r="O452" s="86"/>
      <c r="P452" s="98">
        <v>2021221</v>
      </c>
      <c r="Q452" s="108">
        <v>94</v>
      </c>
      <c r="R452" s="89"/>
      <c r="S452" s="89"/>
      <c r="T452" s="89"/>
      <c r="U452" s="98">
        <v>50000</v>
      </c>
      <c r="V452" s="66" t="s">
        <v>4172</v>
      </c>
      <c r="W452" s="45" t="s">
        <v>5957</v>
      </c>
      <c r="X452" s="14" t="s">
        <v>5335</v>
      </c>
      <c r="Y452" s="13" t="s">
        <v>1458</v>
      </c>
      <c r="Z452" s="135" t="s">
        <v>5435</v>
      </c>
      <c r="AB452" s="24" t="str">
        <f>VLOOKUP($A452,電子入札登録状況!$A$2:$G$501,6,FALSE)</f>
        <v>○</v>
      </c>
      <c r="AC452" s="24">
        <f>VLOOKUP($A452,電子入札登録状況!$A$2:$G$501,7,FALSE)</f>
        <v>196</v>
      </c>
    </row>
    <row r="453" spans="1:29" ht="18" customHeight="1">
      <c r="A453" s="36" t="s">
        <v>1452</v>
      </c>
      <c r="B453" s="45">
        <v>611</v>
      </c>
      <c r="C453" s="54" t="s">
        <v>226</v>
      </c>
      <c r="D453" s="66" t="s">
        <v>2849</v>
      </c>
      <c r="E453" s="45" t="s">
        <v>654</v>
      </c>
      <c r="F453" s="54" t="s">
        <v>3857</v>
      </c>
      <c r="G453" s="13" t="s">
        <v>3679</v>
      </c>
      <c r="H453" s="13" t="s">
        <v>559</v>
      </c>
      <c r="I453" s="13" t="s">
        <v>5108</v>
      </c>
      <c r="J453" s="74" t="s">
        <v>281</v>
      </c>
      <c r="K453" s="86"/>
      <c r="L453" s="86"/>
      <c r="M453" s="86"/>
      <c r="N453" s="86"/>
      <c r="O453" s="86"/>
      <c r="P453" s="98">
        <v>52740</v>
      </c>
      <c r="Q453" s="108">
        <v>94</v>
      </c>
      <c r="R453" s="89"/>
      <c r="S453" s="89"/>
      <c r="T453" s="89"/>
      <c r="U453" s="98">
        <v>50000</v>
      </c>
      <c r="V453" s="66" t="s">
        <v>4172</v>
      </c>
      <c r="W453" s="45" t="s">
        <v>5957</v>
      </c>
      <c r="X453" s="14" t="s">
        <v>5335</v>
      </c>
      <c r="Y453" s="13" t="s">
        <v>1458</v>
      </c>
      <c r="Z453" s="135" t="s">
        <v>5435</v>
      </c>
      <c r="AB453" s="24" t="str">
        <f>VLOOKUP($A453,電子入札登録状況!$A$2:$G$501,6,FALSE)</f>
        <v>○</v>
      </c>
      <c r="AC453" s="24">
        <f>VLOOKUP($A453,電子入札登録状況!$A$2:$G$501,7,FALSE)</f>
        <v>196</v>
      </c>
    </row>
    <row r="454" spans="1:29" ht="18" customHeight="1">
      <c r="A454" s="36" t="s">
        <v>2520</v>
      </c>
      <c r="B454" s="45">
        <v>616</v>
      </c>
      <c r="C454" s="54" t="s">
        <v>3328</v>
      </c>
      <c r="D454" s="66" t="s">
        <v>3090</v>
      </c>
      <c r="E454" s="45" t="s">
        <v>3091</v>
      </c>
      <c r="F454" s="54" t="s">
        <v>2816</v>
      </c>
      <c r="G454" s="13" t="s">
        <v>3679</v>
      </c>
      <c r="H454" s="13" t="s">
        <v>379</v>
      </c>
      <c r="I454" s="13" t="s">
        <v>4132</v>
      </c>
      <c r="J454" s="74" t="s">
        <v>1767</v>
      </c>
      <c r="K454" s="86"/>
      <c r="L454" s="86"/>
      <c r="M454" s="86"/>
      <c r="N454" s="86"/>
      <c r="O454" s="86"/>
      <c r="P454" s="98">
        <v>1529418</v>
      </c>
      <c r="Q454" s="108">
        <v>477</v>
      </c>
      <c r="R454" s="89"/>
      <c r="S454" s="89"/>
      <c r="T454" s="89"/>
      <c r="U454" s="98">
        <v>2131733</v>
      </c>
      <c r="V454" s="66" t="s">
        <v>4172</v>
      </c>
      <c r="W454" s="45" t="s">
        <v>5740</v>
      </c>
      <c r="X454" s="14" t="s">
        <v>1675</v>
      </c>
      <c r="Y454" s="13" t="s">
        <v>5406</v>
      </c>
      <c r="Z454" s="135" t="s">
        <v>2626</v>
      </c>
      <c r="AB454" s="24" t="str">
        <f>VLOOKUP($A454,電子入札登録状況!$A$2:$G$501,6,FALSE)</f>
        <v>○</v>
      </c>
      <c r="AC454" s="24">
        <f>VLOOKUP($A454,電子入札登録状況!$A$2:$G$501,7,FALSE)</f>
        <v>220</v>
      </c>
    </row>
    <row r="455" spans="1:29" ht="18" customHeight="1">
      <c r="A455" s="36" t="s">
        <v>2520</v>
      </c>
      <c r="B455" s="45">
        <v>616</v>
      </c>
      <c r="C455" s="54" t="s">
        <v>3328</v>
      </c>
      <c r="D455" s="66" t="s">
        <v>3090</v>
      </c>
      <c r="E455" s="45" t="s">
        <v>3091</v>
      </c>
      <c r="F455" s="54" t="s">
        <v>2816</v>
      </c>
      <c r="G455" s="13" t="s">
        <v>3679</v>
      </c>
      <c r="H455" s="13" t="s">
        <v>379</v>
      </c>
      <c r="I455" s="13" t="s">
        <v>4132</v>
      </c>
      <c r="J455" s="74" t="s">
        <v>1642</v>
      </c>
      <c r="K455" s="86"/>
      <c r="L455" s="86"/>
      <c r="M455" s="86"/>
      <c r="N455" s="86"/>
      <c r="O455" s="86"/>
      <c r="P455" s="98">
        <v>12804395</v>
      </c>
      <c r="Q455" s="108">
        <v>477</v>
      </c>
      <c r="R455" s="89"/>
      <c r="S455" s="89"/>
      <c r="T455" s="89"/>
      <c r="U455" s="98">
        <v>2131733</v>
      </c>
      <c r="V455" s="66" t="s">
        <v>4172</v>
      </c>
      <c r="W455" s="45" t="s">
        <v>5740</v>
      </c>
      <c r="X455" s="14" t="s">
        <v>1675</v>
      </c>
      <c r="Y455" s="13" t="s">
        <v>5406</v>
      </c>
      <c r="Z455" s="135" t="s">
        <v>2626</v>
      </c>
      <c r="AB455" s="24" t="str">
        <f>VLOOKUP($A455,電子入札登録状況!$A$2:$G$501,6,FALSE)</f>
        <v>○</v>
      </c>
      <c r="AC455" s="24">
        <f>VLOOKUP($A455,電子入札登録状況!$A$2:$G$501,7,FALSE)</f>
        <v>220</v>
      </c>
    </row>
    <row r="456" spans="1:29" ht="18" customHeight="1">
      <c r="A456" s="36" t="s">
        <v>2520</v>
      </c>
      <c r="B456" s="45">
        <v>616</v>
      </c>
      <c r="C456" s="54" t="s">
        <v>3328</v>
      </c>
      <c r="D456" s="66" t="s">
        <v>3090</v>
      </c>
      <c r="E456" s="45" t="s">
        <v>3091</v>
      </c>
      <c r="F456" s="54" t="s">
        <v>2816</v>
      </c>
      <c r="G456" s="13" t="s">
        <v>3679</v>
      </c>
      <c r="H456" s="13" t="s">
        <v>379</v>
      </c>
      <c r="I456" s="13" t="s">
        <v>4132</v>
      </c>
      <c r="J456" s="74" t="s">
        <v>2872</v>
      </c>
      <c r="K456" s="86"/>
      <c r="L456" s="86"/>
      <c r="M456" s="86"/>
      <c r="N456" s="86"/>
      <c r="O456" s="86"/>
      <c r="P456" s="98">
        <v>50400</v>
      </c>
      <c r="Q456" s="108">
        <v>477</v>
      </c>
      <c r="R456" s="89"/>
      <c r="S456" s="89"/>
      <c r="T456" s="89"/>
      <c r="U456" s="98">
        <v>2131733</v>
      </c>
      <c r="V456" s="66" t="s">
        <v>4172</v>
      </c>
      <c r="W456" s="45" t="s">
        <v>5740</v>
      </c>
      <c r="X456" s="14" t="s">
        <v>1675</v>
      </c>
      <c r="Y456" s="13" t="s">
        <v>5406</v>
      </c>
      <c r="Z456" s="135" t="s">
        <v>2626</v>
      </c>
      <c r="AB456" s="24" t="str">
        <f>VLOOKUP($A456,電子入札登録状況!$A$2:$G$501,6,FALSE)</f>
        <v>○</v>
      </c>
      <c r="AC456" s="24">
        <f>VLOOKUP($A456,電子入札登録状況!$A$2:$G$501,7,FALSE)</f>
        <v>220</v>
      </c>
    </row>
    <row r="457" spans="1:29" ht="18" customHeight="1">
      <c r="A457" s="36" t="s">
        <v>2520</v>
      </c>
      <c r="B457" s="45">
        <v>616</v>
      </c>
      <c r="C457" s="54" t="s">
        <v>3328</v>
      </c>
      <c r="D457" s="66" t="s">
        <v>3090</v>
      </c>
      <c r="E457" s="45" t="s">
        <v>3091</v>
      </c>
      <c r="F457" s="54" t="s">
        <v>2816</v>
      </c>
      <c r="G457" s="13" t="s">
        <v>3679</v>
      </c>
      <c r="H457" s="13" t="s">
        <v>379</v>
      </c>
      <c r="I457" s="13" t="s">
        <v>4132</v>
      </c>
      <c r="J457" s="74" t="s">
        <v>1980</v>
      </c>
      <c r="K457" s="86"/>
      <c r="L457" s="86"/>
      <c r="M457" s="86"/>
      <c r="N457" s="86"/>
      <c r="O457" s="86"/>
      <c r="P457" s="98">
        <v>160488</v>
      </c>
      <c r="Q457" s="108">
        <v>477</v>
      </c>
      <c r="R457" s="89"/>
      <c r="S457" s="89"/>
      <c r="T457" s="89"/>
      <c r="U457" s="98">
        <v>2131733</v>
      </c>
      <c r="V457" s="66" t="s">
        <v>4172</v>
      </c>
      <c r="W457" s="45" t="s">
        <v>5740</v>
      </c>
      <c r="X457" s="14" t="s">
        <v>1675</v>
      </c>
      <c r="Y457" s="13" t="s">
        <v>5406</v>
      </c>
      <c r="Z457" s="135" t="s">
        <v>2626</v>
      </c>
      <c r="AB457" s="24" t="str">
        <f>VLOOKUP($A457,電子入札登録状況!$A$2:$G$501,6,FALSE)</f>
        <v>○</v>
      </c>
      <c r="AC457" s="24">
        <f>VLOOKUP($A457,電子入札登録状況!$A$2:$G$501,7,FALSE)</f>
        <v>220</v>
      </c>
    </row>
    <row r="458" spans="1:29" ht="18" customHeight="1">
      <c r="A458" s="36" t="s">
        <v>2520</v>
      </c>
      <c r="B458" s="45">
        <v>616</v>
      </c>
      <c r="C458" s="54" t="s">
        <v>3328</v>
      </c>
      <c r="D458" s="66" t="s">
        <v>3090</v>
      </c>
      <c r="E458" s="45" t="s">
        <v>3091</v>
      </c>
      <c r="F458" s="54" t="s">
        <v>2816</v>
      </c>
      <c r="G458" s="13" t="s">
        <v>3679</v>
      </c>
      <c r="H458" s="13" t="s">
        <v>379</v>
      </c>
      <c r="I458" s="13" t="s">
        <v>4132</v>
      </c>
      <c r="J458" s="74" t="s">
        <v>558</v>
      </c>
      <c r="K458" s="86"/>
      <c r="L458" s="86"/>
      <c r="M458" s="86"/>
      <c r="N458" s="86"/>
      <c r="O458" s="86"/>
      <c r="P458" s="98">
        <v>692894</v>
      </c>
      <c r="Q458" s="108">
        <v>477</v>
      </c>
      <c r="R458" s="89"/>
      <c r="S458" s="89"/>
      <c r="T458" s="89"/>
      <c r="U458" s="98">
        <v>2131733</v>
      </c>
      <c r="V458" s="66" t="s">
        <v>4172</v>
      </c>
      <c r="W458" s="45" t="s">
        <v>5740</v>
      </c>
      <c r="X458" s="14" t="s">
        <v>1675</v>
      </c>
      <c r="Y458" s="13" t="s">
        <v>5406</v>
      </c>
      <c r="Z458" s="135" t="s">
        <v>2626</v>
      </c>
      <c r="AB458" s="24" t="str">
        <f>VLOOKUP($A458,電子入札登録状況!$A$2:$G$501,6,FALSE)</f>
        <v>○</v>
      </c>
      <c r="AC458" s="24">
        <f>VLOOKUP($A458,電子入札登録状況!$A$2:$G$501,7,FALSE)</f>
        <v>220</v>
      </c>
    </row>
    <row r="459" spans="1:29" ht="18" customHeight="1">
      <c r="A459" s="36" t="s">
        <v>2531</v>
      </c>
      <c r="B459" s="45">
        <v>621</v>
      </c>
      <c r="C459" s="54" t="s">
        <v>134</v>
      </c>
      <c r="D459" s="66" t="s">
        <v>1827</v>
      </c>
      <c r="E459" s="45" t="s">
        <v>2223</v>
      </c>
      <c r="F459" s="54" t="s">
        <v>4621</v>
      </c>
      <c r="G459" s="13" t="s">
        <v>3690</v>
      </c>
      <c r="H459" s="13" t="s">
        <v>1585</v>
      </c>
      <c r="I459" s="13" t="s">
        <v>5107</v>
      </c>
      <c r="J459" s="74" t="s">
        <v>1642</v>
      </c>
      <c r="K459" s="86"/>
      <c r="L459" s="86"/>
      <c r="M459" s="86"/>
      <c r="N459" s="86"/>
      <c r="O459" s="86"/>
      <c r="P459" s="98">
        <v>1353520</v>
      </c>
      <c r="Q459" s="108">
        <v>334</v>
      </c>
      <c r="R459" s="89"/>
      <c r="S459" s="89"/>
      <c r="T459" s="89"/>
      <c r="U459" s="98">
        <v>50000</v>
      </c>
      <c r="V459" s="66" t="s">
        <v>1353</v>
      </c>
      <c r="W459" s="45" t="s">
        <v>4258</v>
      </c>
      <c r="X459" s="14" t="s">
        <v>3777</v>
      </c>
      <c r="Y459" s="13" t="s">
        <v>1585</v>
      </c>
      <c r="Z459" s="135" t="s">
        <v>5242</v>
      </c>
      <c r="AB459" s="24" t="str">
        <f>VLOOKUP($A459,電子入札登録状況!$A$2:$G$501,6,FALSE)</f>
        <v>○</v>
      </c>
      <c r="AC459" s="24">
        <f>VLOOKUP($A459,電子入札登録状況!$A$2:$G$501,7,FALSE)</f>
        <v>245</v>
      </c>
    </row>
    <row r="460" spans="1:29" ht="18" customHeight="1">
      <c r="A460" s="36" t="s">
        <v>2531</v>
      </c>
      <c r="B460" s="45">
        <v>621</v>
      </c>
      <c r="C460" s="54" t="s">
        <v>134</v>
      </c>
      <c r="D460" s="66" t="s">
        <v>1827</v>
      </c>
      <c r="E460" s="45" t="s">
        <v>2223</v>
      </c>
      <c r="F460" s="54" t="s">
        <v>4621</v>
      </c>
      <c r="G460" s="13" t="s">
        <v>3690</v>
      </c>
      <c r="H460" s="13" t="s">
        <v>1585</v>
      </c>
      <c r="I460" s="13" t="s">
        <v>5107</v>
      </c>
      <c r="J460" s="74" t="s">
        <v>2872</v>
      </c>
      <c r="K460" s="86"/>
      <c r="L460" s="86"/>
      <c r="M460" s="86"/>
      <c r="N460" s="86"/>
      <c r="O460" s="86"/>
      <c r="P460" s="98">
        <v>5988189</v>
      </c>
      <c r="Q460" s="108">
        <v>334</v>
      </c>
      <c r="R460" s="89"/>
      <c r="S460" s="89"/>
      <c r="T460" s="89"/>
      <c r="U460" s="98">
        <v>50000</v>
      </c>
      <c r="V460" s="66" t="s">
        <v>1353</v>
      </c>
      <c r="W460" s="45" t="s">
        <v>4258</v>
      </c>
      <c r="X460" s="14" t="s">
        <v>3777</v>
      </c>
      <c r="Y460" s="13" t="s">
        <v>1585</v>
      </c>
      <c r="Z460" s="135" t="s">
        <v>5242</v>
      </c>
      <c r="AB460" s="24" t="str">
        <f>VLOOKUP($A460,電子入札登録状況!$A$2:$G$501,6,FALSE)</f>
        <v>○</v>
      </c>
      <c r="AC460" s="24">
        <f>VLOOKUP($A460,電子入札登録状況!$A$2:$G$501,7,FALSE)</f>
        <v>245</v>
      </c>
    </row>
    <row r="461" spans="1:29" ht="18" customHeight="1">
      <c r="A461" s="36" t="s">
        <v>2018</v>
      </c>
      <c r="B461" s="45">
        <v>622</v>
      </c>
      <c r="C461" s="54" t="s">
        <v>5806</v>
      </c>
      <c r="D461" s="66" t="s">
        <v>4172</v>
      </c>
      <c r="E461" s="45" t="s">
        <v>2019</v>
      </c>
      <c r="F461" s="54" t="s">
        <v>3913</v>
      </c>
      <c r="G461" s="13" t="s">
        <v>3690</v>
      </c>
      <c r="H461" s="13" t="s">
        <v>1206</v>
      </c>
      <c r="I461" s="13" t="s">
        <v>5105</v>
      </c>
      <c r="J461" s="74" t="s">
        <v>1642</v>
      </c>
      <c r="K461" s="86"/>
      <c r="L461" s="86"/>
      <c r="M461" s="86"/>
      <c r="N461" s="86"/>
      <c r="O461" s="86"/>
      <c r="P461" s="98">
        <v>1382017</v>
      </c>
      <c r="Q461" s="108">
        <v>59</v>
      </c>
      <c r="R461" s="89"/>
      <c r="S461" s="89"/>
      <c r="T461" s="89"/>
      <c r="U461" s="98">
        <v>70000</v>
      </c>
      <c r="V461" s="66"/>
      <c r="W461" s="45"/>
      <c r="X461" s="14"/>
      <c r="Y461" s="13"/>
      <c r="Z461" s="135" t="s">
        <v>1118</v>
      </c>
      <c r="AB461" s="24" t="e">
        <f>VLOOKUP($A461,電子入札登録状況!$A$2:$G$501,6,FALSE)</f>
        <v>#N/A</v>
      </c>
      <c r="AC461" s="24" t="e">
        <f>VLOOKUP($A461,電子入札登録状況!$A$2:$G$501,7,FALSE)</f>
        <v>#N/A</v>
      </c>
    </row>
    <row r="462" spans="1:29" ht="18" customHeight="1">
      <c r="A462" s="36" t="s">
        <v>678</v>
      </c>
      <c r="B462" s="45">
        <v>627</v>
      </c>
      <c r="C462" s="54" t="s">
        <v>3171</v>
      </c>
      <c r="D462" s="66" t="s">
        <v>3090</v>
      </c>
      <c r="E462" s="45" t="s">
        <v>5977</v>
      </c>
      <c r="F462" s="54" t="s">
        <v>3499</v>
      </c>
      <c r="G462" s="13" t="s">
        <v>1514</v>
      </c>
      <c r="H462" s="13" t="s">
        <v>937</v>
      </c>
      <c r="I462" s="13" t="s">
        <v>5102</v>
      </c>
      <c r="J462" s="74" t="s">
        <v>1767</v>
      </c>
      <c r="K462" s="86"/>
      <c r="L462" s="86"/>
      <c r="M462" s="86"/>
      <c r="N462" s="86"/>
      <c r="O462" s="86"/>
      <c r="P462" s="98">
        <v>9631</v>
      </c>
      <c r="Q462" s="108">
        <v>27</v>
      </c>
      <c r="R462" s="89"/>
      <c r="S462" s="89"/>
      <c r="T462" s="89"/>
      <c r="U462" s="98">
        <v>23000</v>
      </c>
      <c r="V462" s="66" t="s">
        <v>4172</v>
      </c>
      <c r="W462" s="45" t="s">
        <v>5251</v>
      </c>
      <c r="X462" s="14" t="s">
        <v>3696</v>
      </c>
      <c r="Y462" s="13" t="s">
        <v>4360</v>
      </c>
      <c r="Z462" s="135" t="s">
        <v>640</v>
      </c>
      <c r="AB462" s="24" t="str">
        <f>VLOOKUP($A462,電子入札登録状況!$A$2:$G$501,6,FALSE)</f>
        <v>○</v>
      </c>
      <c r="AC462" s="24">
        <f>VLOOKUP($A462,電子入札登録状況!$A$2:$G$501,7,FALSE)</f>
        <v>19</v>
      </c>
    </row>
    <row r="463" spans="1:29" ht="18" customHeight="1">
      <c r="A463" s="36" t="s">
        <v>678</v>
      </c>
      <c r="B463" s="45">
        <v>627</v>
      </c>
      <c r="C463" s="54" t="s">
        <v>3171</v>
      </c>
      <c r="D463" s="66" t="s">
        <v>3090</v>
      </c>
      <c r="E463" s="45" t="s">
        <v>5977</v>
      </c>
      <c r="F463" s="54" t="s">
        <v>3499</v>
      </c>
      <c r="G463" s="13" t="s">
        <v>1514</v>
      </c>
      <c r="H463" s="13" t="s">
        <v>937</v>
      </c>
      <c r="I463" s="13" t="s">
        <v>5102</v>
      </c>
      <c r="J463" s="74" t="s">
        <v>1642</v>
      </c>
      <c r="K463" s="86"/>
      <c r="L463" s="86"/>
      <c r="M463" s="86"/>
      <c r="N463" s="86"/>
      <c r="O463" s="86"/>
      <c r="P463" s="98">
        <v>532693</v>
      </c>
      <c r="Q463" s="108">
        <v>27</v>
      </c>
      <c r="R463" s="89"/>
      <c r="S463" s="89"/>
      <c r="T463" s="89"/>
      <c r="U463" s="98">
        <v>23000</v>
      </c>
      <c r="V463" s="66" t="s">
        <v>4172</v>
      </c>
      <c r="W463" s="45" t="s">
        <v>5251</v>
      </c>
      <c r="X463" s="14" t="s">
        <v>3696</v>
      </c>
      <c r="Y463" s="13" t="s">
        <v>4360</v>
      </c>
      <c r="Z463" s="135" t="s">
        <v>640</v>
      </c>
      <c r="AB463" s="24" t="str">
        <f>VLOOKUP($A463,電子入札登録状況!$A$2:$G$501,6,FALSE)</f>
        <v>○</v>
      </c>
      <c r="AC463" s="24">
        <f>VLOOKUP($A463,電子入札登録状況!$A$2:$G$501,7,FALSE)</f>
        <v>19</v>
      </c>
    </row>
    <row r="464" spans="1:29" ht="18" customHeight="1">
      <c r="A464" s="36" t="s">
        <v>678</v>
      </c>
      <c r="B464" s="45">
        <v>627</v>
      </c>
      <c r="C464" s="54" t="s">
        <v>3171</v>
      </c>
      <c r="D464" s="66" t="s">
        <v>3090</v>
      </c>
      <c r="E464" s="45" t="s">
        <v>5977</v>
      </c>
      <c r="F464" s="54" t="s">
        <v>3499</v>
      </c>
      <c r="G464" s="13" t="s">
        <v>1514</v>
      </c>
      <c r="H464" s="13" t="s">
        <v>937</v>
      </c>
      <c r="I464" s="13" t="s">
        <v>5102</v>
      </c>
      <c r="J464" s="74" t="s">
        <v>2872</v>
      </c>
      <c r="K464" s="86"/>
      <c r="L464" s="86"/>
      <c r="M464" s="86"/>
      <c r="N464" s="86"/>
      <c r="O464" s="86"/>
      <c r="P464" s="98">
        <v>3470</v>
      </c>
      <c r="Q464" s="108">
        <v>27</v>
      </c>
      <c r="R464" s="89"/>
      <c r="S464" s="89"/>
      <c r="T464" s="89"/>
      <c r="U464" s="98">
        <v>23000</v>
      </c>
      <c r="V464" s="66" t="s">
        <v>4172</v>
      </c>
      <c r="W464" s="45" t="s">
        <v>5251</v>
      </c>
      <c r="X464" s="14" t="s">
        <v>3696</v>
      </c>
      <c r="Y464" s="13" t="s">
        <v>4360</v>
      </c>
      <c r="Z464" s="135" t="s">
        <v>640</v>
      </c>
      <c r="AB464" s="24" t="str">
        <f>VLOOKUP($A464,電子入札登録状況!$A$2:$G$501,6,FALSE)</f>
        <v>○</v>
      </c>
      <c r="AC464" s="24">
        <f>VLOOKUP($A464,電子入札登録状況!$A$2:$G$501,7,FALSE)</f>
        <v>19</v>
      </c>
    </row>
    <row r="465" spans="1:29" ht="18" customHeight="1">
      <c r="A465" s="36" t="s">
        <v>678</v>
      </c>
      <c r="B465" s="45">
        <v>627</v>
      </c>
      <c r="C465" s="54" t="s">
        <v>3171</v>
      </c>
      <c r="D465" s="66" t="s">
        <v>3090</v>
      </c>
      <c r="E465" s="45" t="s">
        <v>5977</v>
      </c>
      <c r="F465" s="54" t="s">
        <v>3499</v>
      </c>
      <c r="G465" s="13" t="s">
        <v>1514</v>
      </c>
      <c r="H465" s="13" t="s">
        <v>937</v>
      </c>
      <c r="I465" s="13" t="s">
        <v>5102</v>
      </c>
      <c r="J465" s="74" t="s">
        <v>1980</v>
      </c>
      <c r="K465" s="86"/>
      <c r="L465" s="86"/>
      <c r="M465" s="86"/>
      <c r="N465" s="86"/>
      <c r="O465" s="86"/>
      <c r="P465" s="98">
        <v>740</v>
      </c>
      <c r="Q465" s="108">
        <v>27</v>
      </c>
      <c r="R465" s="89"/>
      <c r="S465" s="89"/>
      <c r="T465" s="89"/>
      <c r="U465" s="98">
        <v>23000</v>
      </c>
      <c r="V465" s="66" t="s">
        <v>4172</v>
      </c>
      <c r="W465" s="45" t="s">
        <v>5251</v>
      </c>
      <c r="X465" s="14" t="s">
        <v>3696</v>
      </c>
      <c r="Y465" s="13" t="s">
        <v>4360</v>
      </c>
      <c r="Z465" s="135" t="s">
        <v>640</v>
      </c>
      <c r="AB465" s="24" t="str">
        <f>VLOOKUP($A465,電子入札登録状況!$A$2:$G$501,6,FALSE)</f>
        <v>○</v>
      </c>
      <c r="AC465" s="24">
        <f>VLOOKUP($A465,電子入札登録状況!$A$2:$G$501,7,FALSE)</f>
        <v>19</v>
      </c>
    </row>
    <row r="466" spans="1:29" ht="18" customHeight="1">
      <c r="A466" s="36" t="s">
        <v>2544</v>
      </c>
      <c r="B466" s="45">
        <v>628</v>
      </c>
      <c r="C466" s="54" t="s">
        <v>3329</v>
      </c>
      <c r="D466" s="66" t="s">
        <v>3090</v>
      </c>
      <c r="E466" s="45" t="s">
        <v>3542</v>
      </c>
      <c r="F466" s="54" t="s">
        <v>1336</v>
      </c>
      <c r="G466" s="13" t="s">
        <v>3679</v>
      </c>
      <c r="H466" s="13" t="s">
        <v>4687</v>
      </c>
      <c r="I466" s="13" t="s">
        <v>2982</v>
      </c>
      <c r="J466" s="74" t="s">
        <v>1767</v>
      </c>
      <c r="K466" s="86"/>
      <c r="L466" s="86"/>
      <c r="M466" s="86"/>
      <c r="N466" s="86"/>
      <c r="O466" s="86"/>
      <c r="P466" s="98">
        <v>22115</v>
      </c>
      <c r="Q466" s="108">
        <v>156</v>
      </c>
      <c r="R466" s="89"/>
      <c r="S466" s="89"/>
      <c r="T466" s="89"/>
      <c r="U466" s="98">
        <v>40000</v>
      </c>
      <c r="V466" s="66" t="s">
        <v>1353</v>
      </c>
      <c r="W466" s="45" t="s">
        <v>4365</v>
      </c>
      <c r="X466" s="14" t="s">
        <v>2366</v>
      </c>
      <c r="Y466" s="13" t="s">
        <v>5815</v>
      </c>
      <c r="Z466" s="135" t="s">
        <v>5435</v>
      </c>
      <c r="AB466" s="24" t="str">
        <f>VLOOKUP($A466,電子入札登録状況!$A$2:$G$501,6,FALSE)</f>
        <v>○</v>
      </c>
      <c r="AC466" s="24">
        <f>VLOOKUP($A466,電子入札登録状況!$A$2:$G$501,7,FALSE)</f>
        <v>308</v>
      </c>
    </row>
    <row r="467" spans="1:29" ht="18" customHeight="1">
      <c r="A467" s="36" t="s">
        <v>2544</v>
      </c>
      <c r="B467" s="45">
        <v>628</v>
      </c>
      <c r="C467" s="54" t="s">
        <v>3329</v>
      </c>
      <c r="D467" s="66" t="s">
        <v>3090</v>
      </c>
      <c r="E467" s="45" t="s">
        <v>3542</v>
      </c>
      <c r="F467" s="54" t="s">
        <v>1336</v>
      </c>
      <c r="G467" s="13" t="s">
        <v>3679</v>
      </c>
      <c r="H467" s="13" t="s">
        <v>4687</v>
      </c>
      <c r="I467" s="13" t="s">
        <v>2982</v>
      </c>
      <c r="J467" s="74" t="s">
        <v>1642</v>
      </c>
      <c r="K467" s="86"/>
      <c r="L467" s="86"/>
      <c r="M467" s="86"/>
      <c r="N467" s="86"/>
      <c r="O467" s="86"/>
      <c r="P467" s="98">
        <v>3723438</v>
      </c>
      <c r="Q467" s="108">
        <v>156</v>
      </c>
      <c r="R467" s="89"/>
      <c r="S467" s="89"/>
      <c r="T467" s="89"/>
      <c r="U467" s="98">
        <v>40000</v>
      </c>
      <c r="V467" s="66" t="s">
        <v>1353</v>
      </c>
      <c r="W467" s="45" t="s">
        <v>4365</v>
      </c>
      <c r="X467" s="14" t="s">
        <v>2366</v>
      </c>
      <c r="Y467" s="13" t="s">
        <v>5815</v>
      </c>
      <c r="Z467" s="135" t="s">
        <v>5435</v>
      </c>
      <c r="AB467" s="24" t="str">
        <f>VLOOKUP($A467,電子入札登録状況!$A$2:$G$501,6,FALSE)</f>
        <v>○</v>
      </c>
      <c r="AC467" s="24">
        <f>VLOOKUP($A467,電子入札登録状況!$A$2:$G$501,7,FALSE)</f>
        <v>308</v>
      </c>
    </row>
    <row r="468" spans="1:29" ht="18" customHeight="1">
      <c r="A468" s="36" t="s">
        <v>2544</v>
      </c>
      <c r="B468" s="45">
        <v>628</v>
      </c>
      <c r="C468" s="54" t="s">
        <v>3329</v>
      </c>
      <c r="D468" s="66" t="s">
        <v>3090</v>
      </c>
      <c r="E468" s="45" t="s">
        <v>3542</v>
      </c>
      <c r="F468" s="54" t="s">
        <v>1336</v>
      </c>
      <c r="G468" s="13" t="s">
        <v>3679</v>
      </c>
      <c r="H468" s="13" t="s">
        <v>4687</v>
      </c>
      <c r="I468" s="13" t="s">
        <v>2982</v>
      </c>
      <c r="J468" s="74" t="s">
        <v>1980</v>
      </c>
      <c r="K468" s="86"/>
      <c r="L468" s="86"/>
      <c r="M468" s="86"/>
      <c r="N468" s="86"/>
      <c r="O468" s="86"/>
      <c r="P468" s="98">
        <v>17676</v>
      </c>
      <c r="Q468" s="108">
        <v>156</v>
      </c>
      <c r="R468" s="89"/>
      <c r="S468" s="89"/>
      <c r="T468" s="89"/>
      <c r="U468" s="98">
        <v>40000</v>
      </c>
      <c r="V468" s="66" t="s">
        <v>1353</v>
      </c>
      <c r="W468" s="45" t="s">
        <v>4365</v>
      </c>
      <c r="X468" s="14" t="s">
        <v>2366</v>
      </c>
      <c r="Y468" s="13" t="s">
        <v>5815</v>
      </c>
      <c r="Z468" s="135" t="s">
        <v>5435</v>
      </c>
      <c r="AB468" s="24" t="str">
        <f>VLOOKUP($A468,電子入札登録状況!$A$2:$G$501,6,FALSE)</f>
        <v>○</v>
      </c>
      <c r="AC468" s="24">
        <f>VLOOKUP($A468,電子入札登録状況!$A$2:$G$501,7,FALSE)</f>
        <v>308</v>
      </c>
    </row>
    <row r="469" spans="1:29" ht="18" customHeight="1">
      <c r="A469" s="36" t="s">
        <v>2148</v>
      </c>
      <c r="B469" s="45">
        <v>629</v>
      </c>
      <c r="C469" s="54" t="s">
        <v>1978</v>
      </c>
      <c r="D469" s="66" t="s">
        <v>2849</v>
      </c>
      <c r="E469" s="45" t="s">
        <v>484</v>
      </c>
      <c r="F469" s="54" t="s">
        <v>1326</v>
      </c>
      <c r="G469" s="13" t="s">
        <v>3690</v>
      </c>
      <c r="H469" s="13" t="s">
        <v>1017</v>
      </c>
      <c r="I469" s="13" t="s">
        <v>5829</v>
      </c>
      <c r="J469" s="74" t="s">
        <v>1767</v>
      </c>
      <c r="K469" s="86"/>
      <c r="L469" s="86"/>
      <c r="M469" s="86"/>
      <c r="N469" s="86"/>
      <c r="O469" s="86"/>
      <c r="P469" s="98">
        <v>7074</v>
      </c>
      <c r="Q469" s="108">
        <v>43</v>
      </c>
      <c r="R469" s="89"/>
      <c r="S469" s="89"/>
      <c r="T469" s="89"/>
      <c r="U469" s="98">
        <v>35000</v>
      </c>
      <c r="V469" s="66" t="s">
        <v>4172</v>
      </c>
      <c r="W469" s="45" t="s">
        <v>190</v>
      </c>
      <c r="X469" s="14" t="s">
        <v>4408</v>
      </c>
      <c r="Y469" s="13" t="s">
        <v>1070</v>
      </c>
      <c r="Z469" s="135" t="s">
        <v>4062</v>
      </c>
      <c r="AB469" s="24" t="e">
        <f>VLOOKUP($A469,電子入札登録状況!$A$2:$G$501,6,FALSE)</f>
        <v>#N/A</v>
      </c>
      <c r="AC469" s="24" t="e">
        <f>VLOOKUP($A469,電子入札登録状況!$A$2:$G$501,7,FALSE)</f>
        <v>#N/A</v>
      </c>
    </row>
    <row r="470" spans="1:29" ht="18" customHeight="1">
      <c r="A470" s="36" t="s">
        <v>2148</v>
      </c>
      <c r="B470" s="45">
        <v>629</v>
      </c>
      <c r="C470" s="54" t="s">
        <v>1978</v>
      </c>
      <c r="D470" s="66" t="s">
        <v>2849</v>
      </c>
      <c r="E470" s="45" t="s">
        <v>484</v>
      </c>
      <c r="F470" s="54" t="s">
        <v>1326</v>
      </c>
      <c r="G470" s="13" t="s">
        <v>3690</v>
      </c>
      <c r="H470" s="13" t="s">
        <v>1017</v>
      </c>
      <c r="I470" s="13" t="s">
        <v>5829</v>
      </c>
      <c r="J470" s="74" t="s">
        <v>1642</v>
      </c>
      <c r="K470" s="86"/>
      <c r="L470" s="86"/>
      <c r="M470" s="86"/>
      <c r="N470" s="86"/>
      <c r="O470" s="86"/>
      <c r="P470" s="98">
        <v>771591</v>
      </c>
      <c r="Q470" s="108">
        <v>43</v>
      </c>
      <c r="R470" s="89"/>
      <c r="S470" s="89"/>
      <c r="T470" s="89"/>
      <c r="U470" s="98">
        <v>35000</v>
      </c>
      <c r="V470" s="66" t="s">
        <v>4172</v>
      </c>
      <c r="W470" s="45" t="s">
        <v>190</v>
      </c>
      <c r="X470" s="14" t="s">
        <v>4408</v>
      </c>
      <c r="Y470" s="13" t="s">
        <v>1070</v>
      </c>
      <c r="Z470" s="135" t="s">
        <v>4062</v>
      </c>
      <c r="AB470" s="24" t="e">
        <f>VLOOKUP($A470,電子入札登録状況!$A$2:$G$501,6,FALSE)</f>
        <v>#N/A</v>
      </c>
      <c r="AC470" s="24" t="e">
        <f>VLOOKUP($A470,電子入札登録状況!$A$2:$G$501,7,FALSE)</f>
        <v>#N/A</v>
      </c>
    </row>
    <row r="471" spans="1:29" ht="18" customHeight="1">
      <c r="A471" s="36" t="s">
        <v>2148</v>
      </c>
      <c r="B471" s="45">
        <v>629</v>
      </c>
      <c r="C471" s="54" t="s">
        <v>1978</v>
      </c>
      <c r="D471" s="66" t="s">
        <v>2849</v>
      </c>
      <c r="E471" s="45" t="s">
        <v>484</v>
      </c>
      <c r="F471" s="54" t="s">
        <v>1326</v>
      </c>
      <c r="G471" s="13" t="s">
        <v>3690</v>
      </c>
      <c r="H471" s="13" t="s">
        <v>1017</v>
      </c>
      <c r="I471" s="13" t="s">
        <v>5829</v>
      </c>
      <c r="J471" s="74" t="s">
        <v>2872</v>
      </c>
      <c r="K471" s="86"/>
      <c r="L471" s="86"/>
      <c r="M471" s="86"/>
      <c r="N471" s="86"/>
      <c r="O471" s="86"/>
      <c r="P471" s="98">
        <v>4325</v>
      </c>
      <c r="Q471" s="108">
        <v>43</v>
      </c>
      <c r="R471" s="89"/>
      <c r="S471" s="89"/>
      <c r="T471" s="89"/>
      <c r="U471" s="98">
        <v>35000</v>
      </c>
      <c r="V471" s="66" t="s">
        <v>4172</v>
      </c>
      <c r="W471" s="45" t="s">
        <v>190</v>
      </c>
      <c r="X471" s="14" t="s">
        <v>4408</v>
      </c>
      <c r="Y471" s="13" t="s">
        <v>1070</v>
      </c>
      <c r="Z471" s="135" t="s">
        <v>4062</v>
      </c>
      <c r="AB471" s="24" t="e">
        <f>VLOOKUP($A471,電子入札登録状況!$A$2:$G$501,6,FALSE)</f>
        <v>#N/A</v>
      </c>
      <c r="AC471" s="24" t="e">
        <f>VLOOKUP($A471,電子入札登録状況!$A$2:$G$501,7,FALSE)</f>
        <v>#N/A</v>
      </c>
    </row>
    <row r="472" spans="1:29" ht="18" customHeight="1">
      <c r="A472" s="36" t="s">
        <v>2148</v>
      </c>
      <c r="B472" s="45">
        <v>629</v>
      </c>
      <c r="C472" s="54" t="s">
        <v>1978</v>
      </c>
      <c r="D472" s="66" t="s">
        <v>2849</v>
      </c>
      <c r="E472" s="45" t="s">
        <v>484</v>
      </c>
      <c r="F472" s="54" t="s">
        <v>1326</v>
      </c>
      <c r="G472" s="13" t="s">
        <v>3690</v>
      </c>
      <c r="H472" s="13" t="s">
        <v>1017</v>
      </c>
      <c r="I472" s="13" t="s">
        <v>5829</v>
      </c>
      <c r="J472" s="74" t="s">
        <v>1980</v>
      </c>
      <c r="K472" s="86"/>
      <c r="L472" s="86"/>
      <c r="M472" s="86"/>
      <c r="N472" s="86"/>
      <c r="O472" s="86"/>
      <c r="P472" s="98">
        <v>30284</v>
      </c>
      <c r="Q472" s="108">
        <v>43</v>
      </c>
      <c r="R472" s="89"/>
      <c r="S472" s="89"/>
      <c r="T472" s="89"/>
      <c r="U472" s="98">
        <v>35000</v>
      </c>
      <c r="V472" s="66" t="s">
        <v>4172</v>
      </c>
      <c r="W472" s="45" t="s">
        <v>190</v>
      </c>
      <c r="X472" s="14" t="s">
        <v>4408</v>
      </c>
      <c r="Y472" s="13" t="s">
        <v>1070</v>
      </c>
      <c r="Z472" s="135" t="s">
        <v>4062</v>
      </c>
      <c r="AB472" s="24" t="e">
        <f>VLOOKUP($A472,電子入札登録状況!$A$2:$G$501,6,FALSE)</f>
        <v>#N/A</v>
      </c>
      <c r="AC472" s="24" t="e">
        <f>VLOOKUP($A472,電子入札登録状況!$A$2:$G$501,7,FALSE)</f>
        <v>#N/A</v>
      </c>
    </row>
    <row r="473" spans="1:29" ht="18" customHeight="1">
      <c r="A473" s="36" t="s">
        <v>1821</v>
      </c>
      <c r="B473" s="45">
        <v>633</v>
      </c>
      <c r="C473" s="54" t="s">
        <v>1754</v>
      </c>
      <c r="D473" s="66" t="s">
        <v>4172</v>
      </c>
      <c r="E473" s="45" t="s">
        <v>3088</v>
      </c>
      <c r="F473" s="54" t="s">
        <v>5587</v>
      </c>
      <c r="G473" s="13" t="s">
        <v>3690</v>
      </c>
      <c r="H473" s="13" t="s">
        <v>5073</v>
      </c>
      <c r="I473" s="13" t="s">
        <v>5589</v>
      </c>
      <c r="J473" s="74" t="s">
        <v>2872</v>
      </c>
      <c r="K473" s="86"/>
      <c r="L473" s="86"/>
      <c r="M473" s="86"/>
      <c r="N473" s="86"/>
      <c r="O473" s="86"/>
      <c r="P473" s="98">
        <v>12672422</v>
      </c>
      <c r="Q473" s="108">
        <v>397</v>
      </c>
      <c r="R473" s="89"/>
      <c r="S473" s="89"/>
      <c r="T473" s="89"/>
      <c r="U473" s="98">
        <v>50000</v>
      </c>
      <c r="V473" s="66"/>
      <c r="W473" s="45"/>
      <c r="X473" s="14"/>
      <c r="Y473" s="13"/>
      <c r="Z473" s="135" t="s">
        <v>3523</v>
      </c>
      <c r="AB473" s="24" t="e">
        <f>VLOOKUP($A473,電子入札登録状況!$A$2:$G$501,6,FALSE)</f>
        <v>#N/A</v>
      </c>
      <c r="AC473" s="24" t="e">
        <f>VLOOKUP($A473,電子入札登録状況!$A$2:$G$501,7,FALSE)</f>
        <v>#N/A</v>
      </c>
    </row>
    <row r="474" spans="1:29" ht="18" customHeight="1">
      <c r="A474" s="36" t="s">
        <v>2146</v>
      </c>
      <c r="B474" s="45">
        <v>634</v>
      </c>
      <c r="C474" s="54" t="s">
        <v>2410</v>
      </c>
      <c r="D474" s="66" t="s">
        <v>3090</v>
      </c>
      <c r="E474" s="45" t="s">
        <v>2147</v>
      </c>
      <c r="F474" s="54" t="s">
        <v>1698</v>
      </c>
      <c r="G474" s="13" t="s">
        <v>3679</v>
      </c>
      <c r="H474" s="13" t="s">
        <v>2546</v>
      </c>
      <c r="I474" s="13" t="s">
        <v>4466</v>
      </c>
      <c r="J474" s="74" t="s">
        <v>1767</v>
      </c>
      <c r="K474" s="86"/>
      <c r="L474" s="86"/>
      <c r="M474" s="86"/>
      <c r="N474" s="86"/>
      <c r="O474" s="86"/>
      <c r="P474" s="98">
        <v>102147</v>
      </c>
      <c r="Q474" s="108">
        <v>225</v>
      </c>
      <c r="R474" s="89"/>
      <c r="S474" s="89"/>
      <c r="T474" s="89"/>
      <c r="U474" s="98">
        <v>819965</v>
      </c>
      <c r="V474" s="66" t="s">
        <v>1353</v>
      </c>
      <c r="W474" s="45" t="s">
        <v>5250</v>
      </c>
      <c r="X474" s="14" t="s">
        <v>4480</v>
      </c>
      <c r="Y474" s="13" t="s">
        <v>5405</v>
      </c>
      <c r="Z474" s="135" t="s">
        <v>4781</v>
      </c>
      <c r="AB474" s="24" t="str">
        <f>VLOOKUP($A474,電子入札登録状況!$A$2:$G$501,6,FALSE)</f>
        <v>○</v>
      </c>
      <c r="AC474" s="24">
        <f>VLOOKUP($A474,電子入札登録状況!$A$2:$G$501,7,FALSE)</f>
        <v>29</v>
      </c>
    </row>
    <row r="475" spans="1:29" ht="18" customHeight="1">
      <c r="A475" s="36" t="s">
        <v>2146</v>
      </c>
      <c r="B475" s="45">
        <v>634</v>
      </c>
      <c r="C475" s="54" t="s">
        <v>2410</v>
      </c>
      <c r="D475" s="66" t="s">
        <v>3090</v>
      </c>
      <c r="E475" s="45" t="s">
        <v>2147</v>
      </c>
      <c r="F475" s="54" t="s">
        <v>1698</v>
      </c>
      <c r="G475" s="13" t="s">
        <v>3679</v>
      </c>
      <c r="H475" s="13" t="s">
        <v>2546</v>
      </c>
      <c r="I475" s="13" t="s">
        <v>4466</v>
      </c>
      <c r="J475" s="74" t="s">
        <v>1642</v>
      </c>
      <c r="K475" s="86"/>
      <c r="L475" s="86"/>
      <c r="M475" s="86"/>
      <c r="N475" s="86"/>
      <c r="O475" s="86"/>
      <c r="P475" s="98">
        <v>4136238</v>
      </c>
      <c r="Q475" s="108">
        <v>225</v>
      </c>
      <c r="R475" s="89"/>
      <c r="S475" s="89"/>
      <c r="T475" s="89"/>
      <c r="U475" s="98">
        <v>819965</v>
      </c>
      <c r="V475" s="66" t="s">
        <v>1353</v>
      </c>
      <c r="W475" s="45" t="s">
        <v>5250</v>
      </c>
      <c r="X475" s="14" t="s">
        <v>4480</v>
      </c>
      <c r="Y475" s="13" t="s">
        <v>5405</v>
      </c>
      <c r="Z475" s="135" t="s">
        <v>4781</v>
      </c>
      <c r="AB475" s="24" t="str">
        <f>VLOOKUP($A475,電子入札登録状況!$A$2:$G$501,6,FALSE)</f>
        <v>○</v>
      </c>
      <c r="AC475" s="24">
        <f>VLOOKUP($A475,電子入札登録状況!$A$2:$G$501,7,FALSE)</f>
        <v>29</v>
      </c>
    </row>
    <row r="476" spans="1:29" ht="18" customHeight="1">
      <c r="A476" s="36" t="s">
        <v>2146</v>
      </c>
      <c r="B476" s="45">
        <v>634</v>
      </c>
      <c r="C476" s="54" t="s">
        <v>2410</v>
      </c>
      <c r="D476" s="66" t="s">
        <v>3090</v>
      </c>
      <c r="E476" s="45" t="s">
        <v>2147</v>
      </c>
      <c r="F476" s="54" t="s">
        <v>1698</v>
      </c>
      <c r="G476" s="13" t="s">
        <v>3679</v>
      </c>
      <c r="H476" s="13" t="s">
        <v>2546</v>
      </c>
      <c r="I476" s="13" t="s">
        <v>4466</v>
      </c>
      <c r="J476" s="74" t="s">
        <v>1980</v>
      </c>
      <c r="K476" s="86"/>
      <c r="L476" s="86"/>
      <c r="M476" s="86"/>
      <c r="N476" s="86"/>
      <c r="O476" s="86"/>
      <c r="P476" s="98">
        <v>4912558</v>
      </c>
      <c r="Q476" s="108">
        <v>225</v>
      </c>
      <c r="R476" s="89"/>
      <c r="S476" s="89"/>
      <c r="T476" s="89"/>
      <c r="U476" s="98">
        <v>819965</v>
      </c>
      <c r="V476" s="66" t="s">
        <v>1353</v>
      </c>
      <c r="W476" s="45" t="s">
        <v>5250</v>
      </c>
      <c r="X476" s="14" t="s">
        <v>4480</v>
      </c>
      <c r="Y476" s="13" t="s">
        <v>5405</v>
      </c>
      <c r="Z476" s="135" t="s">
        <v>4781</v>
      </c>
      <c r="AB476" s="24" t="str">
        <f>VLOOKUP($A476,電子入札登録状況!$A$2:$G$501,6,FALSE)</f>
        <v>○</v>
      </c>
      <c r="AC476" s="24">
        <f>VLOOKUP($A476,電子入札登録状況!$A$2:$G$501,7,FALSE)</f>
        <v>29</v>
      </c>
    </row>
    <row r="477" spans="1:29" ht="18" customHeight="1">
      <c r="A477" s="36" t="s">
        <v>297</v>
      </c>
      <c r="B477" s="45">
        <v>647</v>
      </c>
      <c r="C477" s="54" t="s">
        <v>1389</v>
      </c>
      <c r="D477" s="66" t="s">
        <v>1353</v>
      </c>
      <c r="E477" s="45" t="s">
        <v>5991</v>
      </c>
      <c r="F477" s="54" t="s">
        <v>2440</v>
      </c>
      <c r="G477" s="13" t="s">
        <v>3690</v>
      </c>
      <c r="H477" s="13" t="s">
        <v>2145</v>
      </c>
      <c r="I477" s="13" t="s">
        <v>5101</v>
      </c>
      <c r="J477" s="74" t="s">
        <v>1642</v>
      </c>
      <c r="K477" s="86"/>
      <c r="L477" s="86"/>
      <c r="M477" s="86"/>
      <c r="N477" s="86"/>
      <c r="O477" s="86"/>
      <c r="P477" s="98">
        <v>1103520</v>
      </c>
      <c r="Q477" s="108">
        <v>584</v>
      </c>
      <c r="R477" s="89"/>
      <c r="S477" s="89"/>
      <c r="T477" s="89"/>
      <c r="U477" s="98">
        <v>90000</v>
      </c>
      <c r="V477" s="66"/>
      <c r="W477" s="45"/>
      <c r="X477" s="14"/>
      <c r="Y477" s="13"/>
      <c r="Z477" s="135" t="s">
        <v>206</v>
      </c>
      <c r="AB477" s="24" t="e">
        <f>VLOOKUP($A477,電子入札登録状況!$A$2:$G$501,6,FALSE)</f>
        <v>#N/A</v>
      </c>
      <c r="AC477" s="24" t="e">
        <f>VLOOKUP($A477,電子入札登録状況!$A$2:$G$501,7,FALSE)</f>
        <v>#N/A</v>
      </c>
    </row>
    <row r="478" spans="1:29" ht="18" customHeight="1">
      <c r="A478" s="36" t="s">
        <v>297</v>
      </c>
      <c r="B478" s="45">
        <v>647</v>
      </c>
      <c r="C478" s="54" t="s">
        <v>1389</v>
      </c>
      <c r="D478" s="66" t="s">
        <v>1353</v>
      </c>
      <c r="E478" s="45" t="s">
        <v>5991</v>
      </c>
      <c r="F478" s="54" t="s">
        <v>2440</v>
      </c>
      <c r="G478" s="13" t="s">
        <v>3690</v>
      </c>
      <c r="H478" s="13" t="s">
        <v>2145</v>
      </c>
      <c r="I478" s="13" t="s">
        <v>5101</v>
      </c>
      <c r="J478" s="74" t="s">
        <v>2872</v>
      </c>
      <c r="K478" s="86"/>
      <c r="L478" s="86"/>
      <c r="M478" s="86"/>
      <c r="N478" s="86"/>
      <c r="O478" s="86"/>
      <c r="P478" s="98">
        <v>11310923</v>
      </c>
      <c r="Q478" s="108">
        <v>584</v>
      </c>
      <c r="R478" s="89"/>
      <c r="S478" s="89"/>
      <c r="T478" s="89"/>
      <c r="U478" s="98">
        <v>90000</v>
      </c>
      <c r="V478" s="66"/>
      <c r="W478" s="45"/>
      <c r="X478" s="14"/>
      <c r="Y478" s="13"/>
      <c r="Z478" s="135" t="s">
        <v>206</v>
      </c>
      <c r="AB478" s="24" t="e">
        <f>VLOOKUP($A478,電子入札登録状況!$A$2:$G$501,6,FALSE)</f>
        <v>#N/A</v>
      </c>
      <c r="AC478" s="24" t="e">
        <f>VLOOKUP($A478,電子入札登録状況!$A$2:$G$501,7,FALSE)</f>
        <v>#N/A</v>
      </c>
    </row>
    <row r="479" spans="1:29" ht="18" customHeight="1">
      <c r="A479" s="36" t="s">
        <v>2552</v>
      </c>
      <c r="B479" s="45">
        <v>655</v>
      </c>
      <c r="C479" s="54" t="s">
        <v>1745</v>
      </c>
      <c r="D479" s="66" t="s">
        <v>3090</v>
      </c>
      <c r="E479" s="45" t="s">
        <v>1415</v>
      </c>
      <c r="F479" s="54" t="s">
        <v>2338</v>
      </c>
      <c r="G479" s="13" t="s">
        <v>3679</v>
      </c>
      <c r="H479" s="13" t="s">
        <v>116</v>
      </c>
      <c r="I479" s="13" t="s">
        <v>664</v>
      </c>
      <c r="J479" s="74" t="s">
        <v>1767</v>
      </c>
      <c r="K479" s="86"/>
      <c r="L479" s="86"/>
      <c r="M479" s="86"/>
      <c r="N479" s="86"/>
      <c r="O479" s="86"/>
      <c r="P479" s="98">
        <v>24164</v>
      </c>
      <c r="Q479" s="108">
        <v>600</v>
      </c>
      <c r="R479" s="89"/>
      <c r="S479" s="89"/>
      <c r="T479" s="89"/>
      <c r="U479" s="98">
        <v>200000</v>
      </c>
      <c r="V479" s="66" t="s">
        <v>4172</v>
      </c>
      <c r="W479" s="45" t="s">
        <v>3128</v>
      </c>
      <c r="X479" s="14" t="s">
        <v>2955</v>
      </c>
      <c r="Y479" s="13" t="s">
        <v>5401</v>
      </c>
      <c r="Z479" s="135" t="s">
        <v>5469</v>
      </c>
      <c r="AB479" s="24" t="str">
        <f>VLOOKUP($A479,電子入札登録状況!$A$2:$G$501,6,FALSE)</f>
        <v>○</v>
      </c>
      <c r="AC479" s="24">
        <f>VLOOKUP($A479,電子入札登録状況!$A$2:$G$501,7,FALSE)</f>
        <v>249</v>
      </c>
    </row>
    <row r="480" spans="1:29" ht="18" customHeight="1">
      <c r="A480" s="36" t="s">
        <v>2552</v>
      </c>
      <c r="B480" s="45">
        <v>655</v>
      </c>
      <c r="C480" s="54" t="s">
        <v>1745</v>
      </c>
      <c r="D480" s="66" t="s">
        <v>3090</v>
      </c>
      <c r="E480" s="45" t="s">
        <v>1415</v>
      </c>
      <c r="F480" s="54" t="s">
        <v>2338</v>
      </c>
      <c r="G480" s="13" t="s">
        <v>3679</v>
      </c>
      <c r="H480" s="13" t="s">
        <v>116</v>
      </c>
      <c r="I480" s="13" t="s">
        <v>664</v>
      </c>
      <c r="J480" s="74" t="s">
        <v>1642</v>
      </c>
      <c r="K480" s="86"/>
      <c r="L480" s="86"/>
      <c r="M480" s="86"/>
      <c r="N480" s="86"/>
      <c r="O480" s="86"/>
      <c r="P480" s="98">
        <v>14897211</v>
      </c>
      <c r="Q480" s="108">
        <v>600</v>
      </c>
      <c r="R480" s="89"/>
      <c r="S480" s="89"/>
      <c r="T480" s="89"/>
      <c r="U480" s="98">
        <v>200000</v>
      </c>
      <c r="V480" s="66" t="s">
        <v>4172</v>
      </c>
      <c r="W480" s="45" t="s">
        <v>3128</v>
      </c>
      <c r="X480" s="14" t="s">
        <v>2955</v>
      </c>
      <c r="Y480" s="13" t="s">
        <v>5401</v>
      </c>
      <c r="Z480" s="135" t="s">
        <v>5469</v>
      </c>
      <c r="AB480" s="24" t="str">
        <f>VLOOKUP($A480,電子入札登録状況!$A$2:$G$501,6,FALSE)</f>
        <v>○</v>
      </c>
      <c r="AC480" s="24">
        <f>VLOOKUP($A480,電子入札登録状況!$A$2:$G$501,7,FALSE)</f>
        <v>249</v>
      </c>
    </row>
    <row r="481" spans="1:29" ht="18" customHeight="1">
      <c r="A481" s="36" t="s">
        <v>2552</v>
      </c>
      <c r="B481" s="45">
        <v>655</v>
      </c>
      <c r="C481" s="54" t="s">
        <v>1745</v>
      </c>
      <c r="D481" s="66" t="s">
        <v>3090</v>
      </c>
      <c r="E481" s="45" t="s">
        <v>1415</v>
      </c>
      <c r="F481" s="54" t="s">
        <v>2338</v>
      </c>
      <c r="G481" s="13" t="s">
        <v>3679</v>
      </c>
      <c r="H481" s="13" t="s">
        <v>116</v>
      </c>
      <c r="I481" s="13" t="s">
        <v>664</v>
      </c>
      <c r="J481" s="74" t="s">
        <v>2872</v>
      </c>
      <c r="K481" s="86"/>
      <c r="L481" s="86"/>
      <c r="M481" s="86"/>
      <c r="N481" s="86"/>
      <c r="O481" s="86"/>
      <c r="P481" s="98">
        <v>1653757</v>
      </c>
      <c r="Q481" s="108">
        <v>600</v>
      </c>
      <c r="R481" s="89"/>
      <c r="S481" s="89"/>
      <c r="T481" s="89"/>
      <c r="U481" s="98">
        <v>200000</v>
      </c>
      <c r="V481" s="66" t="s">
        <v>4172</v>
      </c>
      <c r="W481" s="45" t="s">
        <v>3128</v>
      </c>
      <c r="X481" s="14" t="s">
        <v>2955</v>
      </c>
      <c r="Y481" s="13" t="s">
        <v>5401</v>
      </c>
      <c r="Z481" s="135" t="s">
        <v>5469</v>
      </c>
      <c r="AB481" s="24" t="str">
        <f>VLOOKUP($A481,電子入札登録状況!$A$2:$G$501,6,FALSE)</f>
        <v>○</v>
      </c>
      <c r="AC481" s="24">
        <f>VLOOKUP($A481,電子入札登録状況!$A$2:$G$501,7,FALSE)</f>
        <v>249</v>
      </c>
    </row>
    <row r="482" spans="1:29" ht="18" customHeight="1">
      <c r="A482" s="36" t="s">
        <v>2552</v>
      </c>
      <c r="B482" s="45">
        <v>655</v>
      </c>
      <c r="C482" s="54" t="s">
        <v>1745</v>
      </c>
      <c r="D482" s="66" t="s">
        <v>3090</v>
      </c>
      <c r="E482" s="45" t="s">
        <v>1415</v>
      </c>
      <c r="F482" s="54" t="s">
        <v>2338</v>
      </c>
      <c r="G482" s="13" t="s">
        <v>3679</v>
      </c>
      <c r="H482" s="13" t="s">
        <v>116</v>
      </c>
      <c r="I482" s="13" t="s">
        <v>664</v>
      </c>
      <c r="J482" s="74" t="s">
        <v>1980</v>
      </c>
      <c r="K482" s="86"/>
      <c r="L482" s="86"/>
      <c r="M482" s="86"/>
      <c r="N482" s="86"/>
      <c r="O482" s="86"/>
      <c r="P482" s="98">
        <v>89620</v>
      </c>
      <c r="Q482" s="108">
        <v>600</v>
      </c>
      <c r="R482" s="89"/>
      <c r="S482" s="89"/>
      <c r="T482" s="89"/>
      <c r="U482" s="98">
        <v>200000</v>
      </c>
      <c r="V482" s="66" t="s">
        <v>4172</v>
      </c>
      <c r="W482" s="45" t="s">
        <v>3128</v>
      </c>
      <c r="X482" s="14" t="s">
        <v>2955</v>
      </c>
      <c r="Y482" s="13" t="s">
        <v>5401</v>
      </c>
      <c r="Z482" s="135" t="s">
        <v>5469</v>
      </c>
      <c r="AB482" s="24" t="str">
        <f>VLOOKUP($A482,電子入札登録状況!$A$2:$G$501,6,FALSE)</f>
        <v>○</v>
      </c>
      <c r="AC482" s="24">
        <f>VLOOKUP($A482,電子入札登録状況!$A$2:$G$501,7,FALSE)</f>
        <v>249</v>
      </c>
    </row>
    <row r="483" spans="1:29" ht="18" customHeight="1">
      <c r="A483" s="36" t="s">
        <v>2552</v>
      </c>
      <c r="B483" s="45">
        <v>655</v>
      </c>
      <c r="C483" s="54" t="s">
        <v>1745</v>
      </c>
      <c r="D483" s="66" t="s">
        <v>3090</v>
      </c>
      <c r="E483" s="45" t="s">
        <v>1415</v>
      </c>
      <c r="F483" s="54" t="s">
        <v>2338</v>
      </c>
      <c r="G483" s="13" t="s">
        <v>3679</v>
      </c>
      <c r="H483" s="13" t="s">
        <v>116</v>
      </c>
      <c r="I483" s="13" t="s">
        <v>664</v>
      </c>
      <c r="J483" s="74" t="s">
        <v>281</v>
      </c>
      <c r="K483" s="86"/>
      <c r="L483" s="86"/>
      <c r="M483" s="86"/>
      <c r="N483" s="86"/>
      <c r="O483" s="86"/>
      <c r="P483" s="98">
        <v>101776</v>
      </c>
      <c r="Q483" s="108">
        <v>600</v>
      </c>
      <c r="R483" s="89"/>
      <c r="S483" s="89"/>
      <c r="T483" s="89"/>
      <c r="U483" s="98">
        <v>200000</v>
      </c>
      <c r="V483" s="66" t="s">
        <v>4172</v>
      </c>
      <c r="W483" s="45" t="s">
        <v>3128</v>
      </c>
      <c r="X483" s="14" t="s">
        <v>2955</v>
      </c>
      <c r="Y483" s="13" t="s">
        <v>5401</v>
      </c>
      <c r="Z483" s="135" t="s">
        <v>5469</v>
      </c>
      <c r="AB483" s="24" t="str">
        <f>VLOOKUP($A483,電子入札登録状況!$A$2:$G$501,6,FALSE)</f>
        <v>○</v>
      </c>
      <c r="AC483" s="24">
        <f>VLOOKUP($A483,電子入札登録状況!$A$2:$G$501,7,FALSE)</f>
        <v>249</v>
      </c>
    </row>
    <row r="484" spans="1:29" ht="18" customHeight="1">
      <c r="A484" s="36" t="s">
        <v>998</v>
      </c>
      <c r="B484" s="45">
        <v>656</v>
      </c>
      <c r="C484" s="54" t="s">
        <v>4156</v>
      </c>
      <c r="D484" s="66" t="s">
        <v>963</v>
      </c>
      <c r="E484" s="45" t="s">
        <v>779</v>
      </c>
      <c r="F484" s="54" t="s">
        <v>3783</v>
      </c>
      <c r="G484" s="13" t="s">
        <v>3679</v>
      </c>
      <c r="H484" s="13" t="s">
        <v>3348</v>
      </c>
      <c r="I484" s="13" t="s">
        <v>4704</v>
      </c>
      <c r="J484" s="74" t="s">
        <v>1767</v>
      </c>
      <c r="K484" s="86"/>
      <c r="L484" s="86"/>
      <c r="M484" s="86"/>
      <c r="N484" s="86"/>
      <c r="O484" s="86"/>
      <c r="P484" s="98">
        <v>144413</v>
      </c>
      <c r="Q484" s="108">
        <v>50</v>
      </c>
      <c r="R484" s="89"/>
      <c r="S484" s="89"/>
      <c r="T484" s="89"/>
      <c r="U484" s="98">
        <v>31500</v>
      </c>
      <c r="V484" s="66" t="s">
        <v>4172</v>
      </c>
      <c r="W484" s="45" t="s">
        <v>568</v>
      </c>
      <c r="X484" s="14" t="s">
        <v>2233</v>
      </c>
      <c r="Y484" s="13" t="s">
        <v>5400</v>
      </c>
      <c r="Z484" s="135" t="s">
        <v>2778</v>
      </c>
      <c r="AB484" s="24" t="e">
        <f>VLOOKUP($A484,電子入札登録状況!$A$2:$G$501,6,FALSE)</f>
        <v>#N/A</v>
      </c>
      <c r="AC484" s="24" t="e">
        <f>VLOOKUP($A484,電子入札登録状況!$A$2:$G$501,7,FALSE)</f>
        <v>#N/A</v>
      </c>
    </row>
    <row r="485" spans="1:29" ht="18" customHeight="1">
      <c r="A485" s="36" t="s">
        <v>998</v>
      </c>
      <c r="B485" s="45">
        <v>656</v>
      </c>
      <c r="C485" s="54" t="s">
        <v>4156</v>
      </c>
      <c r="D485" s="66" t="s">
        <v>963</v>
      </c>
      <c r="E485" s="45" t="s">
        <v>779</v>
      </c>
      <c r="F485" s="54" t="s">
        <v>3783</v>
      </c>
      <c r="G485" s="13" t="s">
        <v>3679</v>
      </c>
      <c r="H485" s="13" t="s">
        <v>3348</v>
      </c>
      <c r="I485" s="13" t="s">
        <v>4704</v>
      </c>
      <c r="J485" s="74" t="s">
        <v>1642</v>
      </c>
      <c r="K485" s="86"/>
      <c r="L485" s="86"/>
      <c r="M485" s="86"/>
      <c r="N485" s="86"/>
      <c r="O485" s="86"/>
      <c r="P485" s="98">
        <v>617786</v>
      </c>
      <c r="Q485" s="108">
        <v>50</v>
      </c>
      <c r="R485" s="89"/>
      <c r="S485" s="89"/>
      <c r="T485" s="89"/>
      <c r="U485" s="98">
        <v>31500</v>
      </c>
      <c r="V485" s="66" t="s">
        <v>4172</v>
      </c>
      <c r="W485" s="45" t="s">
        <v>568</v>
      </c>
      <c r="X485" s="14" t="s">
        <v>2233</v>
      </c>
      <c r="Y485" s="13" t="s">
        <v>5400</v>
      </c>
      <c r="Z485" s="135" t="s">
        <v>2778</v>
      </c>
      <c r="AB485" s="24" t="e">
        <f>VLOOKUP($A485,電子入札登録状況!$A$2:$G$501,6,FALSE)</f>
        <v>#N/A</v>
      </c>
      <c r="AC485" s="24" t="e">
        <f>VLOOKUP($A485,電子入札登録状況!$A$2:$G$501,7,FALSE)</f>
        <v>#N/A</v>
      </c>
    </row>
    <row r="486" spans="1:29" ht="18" customHeight="1">
      <c r="A486" s="36" t="s">
        <v>998</v>
      </c>
      <c r="B486" s="45">
        <v>656</v>
      </c>
      <c r="C486" s="54" t="s">
        <v>4156</v>
      </c>
      <c r="D486" s="66" t="s">
        <v>963</v>
      </c>
      <c r="E486" s="45" t="s">
        <v>779</v>
      </c>
      <c r="F486" s="54" t="s">
        <v>3783</v>
      </c>
      <c r="G486" s="13" t="s">
        <v>3679</v>
      </c>
      <c r="H486" s="13" t="s">
        <v>3348</v>
      </c>
      <c r="I486" s="13" t="s">
        <v>4704</v>
      </c>
      <c r="J486" s="74" t="s">
        <v>558</v>
      </c>
      <c r="K486" s="86"/>
      <c r="L486" s="86"/>
      <c r="M486" s="86"/>
      <c r="N486" s="86"/>
      <c r="O486" s="86"/>
      <c r="P486" s="98">
        <v>90463</v>
      </c>
      <c r="Q486" s="108">
        <v>50</v>
      </c>
      <c r="R486" s="89"/>
      <c r="S486" s="89"/>
      <c r="T486" s="89"/>
      <c r="U486" s="98">
        <v>31500</v>
      </c>
      <c r="V486" s="66" t="s">
        <v>4172</v>
      </c>
      <c r="W486" s="45" t="s">
        <v>568</v>
      </c>
      <c r="X486" s="14" t="s">
        <v>2233</v>
      </c>
      <c r="Y486" s="13" t="s">
        <v>5400</v>
      </c>
      <c r="Z486" s="135" t="s">
        <v>2778</v>
      </c>
      <c r="AB486" s="24" t="e">
        <f>VLOOKUP($A486,電子入札登録状況!$A$2:$G$501,6,FALSE)</f>
        <v>#N/A</v>
      </c>
      <c r="AC486" s="24" t="e">
        <f>VLOOKUP($A486,電子入札登録状況!$A$2:$G$501,7,FALSE)</f>
        <v>#N/A</v>
      </c>
    </row>
    <row r="487" spans="1:29" ht="18" customHeight="1">
      <c r="A487" s="36" t="s">
        <v>3219</v>
      </c>
      <c r="B487" s="45">
        <v>658</v>
      </c>
      <c r="C487" s="54" t="s">
        <v>614</v>
      </c>
      <c r="D487" s="66" t="s">
        <v>3090</v>
      </c>
      <c r="E487" s="45" t="s">
        <v>2199</v>
      </c>
      <c r="F487" s="54" t="s">
        <v>3903</v>
      </c>
      <c r="G487" s="13" t="s">
        <v>3679</v>
      </c>
      <c r="H487" s="13" t="s">
        <v>186</v>
      </c>
      <c r="I487" s="13" t="s">
        <v>2860</v>
      </c>
      <c r="J487" s="74" t="s">
        <v>1767</v>
      </c>
      <c r="K487" s="86"/>
      <c r="L487" s="86"/>
      <c r="M487" s="86"/>
      <c r="N487" s="86"/>
      <c r="O487" s="86"/>
      <c r="P487" s="98">
        <v>7540</v>
      </c>
      <c r="Q487" s="108">
        <v>276</v>
      </c>
      <c r="R487" s="89"/>
      <c r="S487" s="89"/>
      <c r="T487" s="89"/>
      <c r="U487" s="98">
        <v>270000</v>
      </c>
      <c r="V487" s="66" t="s">
        <v>1353</v>
      </c>
      <c r="W487" s="45" t="s">
        <v>3817</v>
      </c>
      <c r="X487" s="14" t="s">
        <v>3624</v>
      </c>
      <c r="Y487" s="13" t="s">
        <v>3691</v>
      </c>
      <c r="Z487" s="135" t="s">
        <v>1147</v>
      </c>
      <c r="AB487" s="24" t="str">
        <f>VLOOKUP($A487,電子入札登録状況!$A$2:$G$501,6,FALSE)</f>
        <v>○</v>
      </c>
      <c r="AC487" s="24">
        <f>VLOOKUP($A487,電子入札登録状況!$A$2:$G$501,7,FALSE)</f>
        <v>183</v>
      </c>
    </row>
    <row r="488" spans="1:29" ht="18" customHeight="1">
      <c r="A488" s="36" t="s">
        <v>3219</v>
      </c>
      <c r="B488" s="45">
        <v>658</v>
      </c>
      <c r="C488" s="54" t="s">
        <v>614</v>
      </c>
      <c r="D488" s="66" t="s">
        <v>3090</v>
      </c>
      <c r="E488" s="45" t="s">
        <v>2199</v>
      </c>
      <c r="F488" s="54" t="s">
        <v>3903</v>
      </c>
      <c r="G488" s="13" t="s">
        <v>3679</v>
      </c>
      <c r="H488" s="13" t="s">
        <v>186</v>
      </c>
      <c r="I488" s="13" t="s">
        <v>2860</v>
      </c>
      <c r="J488" s="74" t="s">
        <v>1642</v>
      </c>
      <c r="K488" s="86"/>
      <c r="L488" s="86"/>
      <c r="M488" s="86"/>
      <c r="N488" s="86"/>
      <c r="O488" s="86"/>
      <c r="P488" s="98">
        <v>6805066</v>
      </c>
      <c r="Q488" s="108">
        <v>276</v>
      </c>
      <c r="R488" s="89"/>
      <c r="S488" s="89"/>
      <c r="T488" s="89"/>
      <c r="U488" s="98">
        <v>270000</v>
      </c>
      <c r="V488" s="66" t="s">
        <v>1353</v>
      </c>
      <c r="W488" s="45" t="s">
        <v>3817</v>
      </c>
      <c r="X488" s="14" t="s">
        <v>3624</v>
      </c>
      <c r="Y488" s="13" t="s">
        <v>3691</v>
      </c>
      <c r="Z488" s="135" t="s">
        <v>1147</v>
      </c>
      <c r="AB488" s="24" t="str">
        <f>VLOOKUP($A488,電子入札登録状況!$A$2:$G$501,6,FALSE)</f>
        <v>○</v>
      </c>
      <c r="AC488" s="24">
        <f>VLOOKUP($A488,電子入札登録状況!$A$2:$G$501,7,FALSE)</f>
        <v>183</v>
      </c>
    </row>
    <row r="489" spans="1:29" ht="18" customHeight="1">
      <c r="A489" s="36" t="s">
        <v>3219</v>
      </c>
      <c r="B489" s="45">
        <v>658</v>
      </c>
      <c r="C489" s="54" t="s">
        <v>614</v>
      </c>
      <c r="D489" s="66" t="s">
        <v>3090</v>
      </c>
      <c r="E489" s="45" t="s">
        <v>2199</v>
      </c>
      <c r="F489" s="54" t="s">
        <v>3903</v>
      </c>
      <c r="G489" s="13" t="s">
        <v>3679</v>
      </c>
      <c r="H489" s="13" t="s">
        <v>186</v>
      </c>
      <c r="I489" s="13" t="s">
        <v>2860</v>
      </c>
      <c r="J489" s="74" t="s">
        <v>2872</v>
      </c>
      <c r="K489" s="86"/>
      <c r="L489" s="86"/>
      <c r="M489" s="86"/>
      <c r="N489" s="86"/>
      <c r="O489" s="86"/>
      <c r="P489" s="97">
        <v>12357</v>
      </c>
      <c r="Q489" s="108">
        <v>276</v>
      </c>
      <c r="R489" s="89"/>
      <c r="S489" s="89"/>
      <c r="T489" s="89"/>
      <c r="U489" s="98">
        <v>270000</v>
      </c>
      <c r="V489" s="66" t="s">
        <v>1353</v>
      </c>
      <c r="W489" s="45" t="s">
        <v>3817</v>
      </c>
      <c r="X489" s="14" t="s">
        <v>3624</v>
      </c>
      <c r="Y489" s="13" t="s">
        <v>3691</v>
      </c>
      <c r="Z489" s="135" t="s">
        <v>1147</v>
      </c>
      <c r="AB489" s="24" t="str">
        <f>VLOOKUP($A489,電子入札登録状況!$A$2:$G$501,6,FALSE)</f>
        <v>○</v>
      </c>
      <c r="AC489" s="24">
        <f>VLOOKUP($A489,電子入札登録状況!$A$2:$G$501,7,FALSE)</f>
        <v>183</v>
      </c>
    </row>
    <row r="490" spans="1:29" ht="18" customHeight="1">
      <c r="A490" s="36" t="s">
        <v>3219</v>
      </c>
      <c r="B490" s="45">
        <v>658</v>
      </c>
      <c r="C490" s="54" t="s">
        <v>614</v>
      </c>
      <c r="D490" s="66" t="s">
        <v>3090</v>
      </c>
      <c r="E490" s="45" t="s">
        <v>2199</v>
      </c>
      <c r="F490" s="54" t="s">
        <v>3903</v>
      </c>
      <c r="G490" s="13" t="s">
        <v>3679</v>
      </c>
      <c r="H490" s="13" t="s">
        <v>186</v>
      </c>
      <c r="I490" s="13" t="s">
        <v>2860</v>
      </c>
      <c r="J490" s="74" t="s">
        <v>1980</v>
      </c>
      <c r="K490" s="86"/>
      <c r="L490" s="86"/>
      <c r="M490" s="86"/>
      <c r="N490" s="86"/>
      <c r="O490" s="86"/>
      <c r="P490" s="98">
        <v>45088</v>
      </c>
      <c r="Q490" s="108">
        <v>276</v>
      </c>
      <c r="R490" s="89"/>
      <c r="S490" s="89"/>
      <c r="T490" s="89"/>
      <c r="U490" s="98">
        <v>270000</v>
      </c>
      <c r="V490" s="66" t="s">
        <v>1353</v>
      </c>
      <c r="W490" s="45" t="s">
        <v>3817</v>
      </c>
      <c r="X490" s="54" t="s">
        <v>3624</v>
      </c>
      <c r="Y490" s="13" t="s">
        <v>3691</v>
      </c>
      <c r="Z490" s="135" t="s">
        <v>1147</v>
      </c>
      <c r="AB490" s="24" t="str">
        <f>VLOOKUP($A490,電子入札登録状況!$A$2:$G$501,6,FALSE)</f>
        <v>○</v>
      </c>
      <c r="AC490" s="24">
        <f>VLOOKUP($A490,電子入札登録状況!$A$2:$G$501,7,FALSE)</f>
        <v>183</v>
      </c>
    </row>
    <row r="491" spans="1:29" ht="18" customHeight="1">
      <c r="A491" s="36" t="s">
        <v>3219</v>
      </c>
      <c r="B491" s="45">
        <v>658</v>
      </c>
      <c r="C491" s="54" t="s">
        <v>614</v>
      </c>
      <c r="D491" s="66" t="s">
        <v>3090</v>
      </c>
      <c r="E491" s="45" t="s">
        <v>2199</v>
      </c>
      <c r="F491" s="54" t="s">
        <v>3903</v>
      </c>
      <c r="G491" s="13" t="s">
        <v>3679</v>
      </c>
      <c r="H491" s="13" t="s">
        <v>186</v>
      </c>
      <c r="I491" s="13" t="s">
        <v>2860</v>
      </c>
      <c r="J491" s="74" t="s">
        <v>558</v>
      </c>
      <c r="K491" s="86"/>
      <c r="L491" s="86"/>
      <c r="M491" s="86"/>
      <c r="N491" s="86"/>
      <c r="O491" s="86"/>
      <c r="P491" s="98">
        <v>2873</v>
      </c>
      <c r="Q491" s="108">
        <v>276</v>
      </c>
      <c r="R491" s="89"/>
      <c r="S491" s="89"/>
      <c r="T491" s="89"/>
      <c r="U491" s="98">
        <v>270000</v>
      </c>
      <c r="V491" s="66" t="s">
        <v>1353</v>
      </c>
      <c r="W491" s="45" t="s">
        <v>3817</v>
      </c>
      <c r="X491" s="14" t="s">
        <v>3624</v>
      </c>
      <c r="Y491" s="13" t="s">
        <v>3691</v>
      </c>
      <c r="Z491" s="135" t="s">
        <v>1147</v>
      </c>
      <c r="AB491" s="24" t="str">
        <f>VLOOKUP($A491,電子入札登録状況!$A$2:$G$501,6,FALSE)</f>
        <v>○</v>
      </c>
      <c r="AC491" s="24">
        <f>VLOOKUP($A491,電子入札登録状況!$A$2:$G$501,7,FALSE)</f>
        <v>183</v>
      </c>
    </row>
    <row r="492" spans="1:29" ht="18" customHeight="1">
      <c r="A492" s="36" t="s">
        <v>3219</v>
      </c>
      <c r="B492" s="45">
        <v>658</v>
      </c>
      <c r="C492" s="54" t="s">
        <v>614</v>
      </c>
      <c r="D492" s="66" t="s">
        <v>3090</v>
      </c>
      <c r="E492" s="45" t="s">
        <v>2199</v>
      </c>
      <c r="F492" s="54" t="s">
        <v>3903</v>
      </c>
      <c r="G492" s="13" t="s">
        <v>3679</v>
      </c>
      <c r="H492" s="13" t="s">
        <v>186</v>
      </c>
      <c r="I492" s="13" t="s">
        <v>2860</v>
      </c>
      <c r="J492" s="74" t="s">
        <v>281</v>
      </c>
      <c r="K492" s="86"/>
      <c r="L492" s="86"/>
      <c r="M492" s="86"/>
      <c r="N492" s="86"/>
      <c r="O492" s="86"/>
      <c r="P492" s="97">
        <v>0</v>
      </c>
      <c r="Q492" s="108">
        <v>276</v>
      </c>
      <c r="R492" s="89"/>
      <c r="S492" s="89"/>
      <c r="T492" s="89"/>
      <c r="U492" s="98">
        <v>270000</v>
      </c>
      <c r="V492" s="66" t="s">
        <v>1353</v>
      </c>
      <c r="W492" s="45" t="s">
        <v>3817</v>
      </c>
      <c r="X492" s="54" t="s">
        <v>3624</v>
      </c>
      <c r="Y492" s="13" t="s">
        <v>3691</v>
      </c>
      <c r="Z492" s="135" t="s">
        <v>1147</v>
      </c>
      <c r="AB492" s="24" t="str">
        <f>VLOOKUP($A492,電子入札登録状況!$A$2:$G$501,6,FALSE)</f>
        <v>○</v>
      </c>
      <c r="AC492" s="24">
        <f>VLOOKUP($A492,電子入札登録状況!$A$2:$G$501,7,FALSE)</f>
        <v>183</v>
      </c>
    </row>
    <row r="493" spans="1:29" ht="18" customHeight="1">
      <c r="A493" s="36" t="s">
        <v>2011</v>
      </c>
      <c r="B493" s="45">
        <v>659</v>
      </c>
      <c r="C493" s="54" t="s">
        <v>1708</v>
      </c>
      <c r="D493" s="66" t="s">
        <v>3090</v>
      </c>
      <c r="E493" s="45" t="s">
        <v>650</v>
      </c>
      <c r="F493" s="54" t="s">
        <v>4572</v>
      </c>
      <c r="G493" s="13" t="s">
        <v>3679</v>
      </c>
      <c r="H493" s="13" t="s">
        <v>4737</v>
      </c>
      <c r="I493" s="13" t="s">
        <v>2790</v>
      </c>
      <c r="J493" s="74" t="s">
        <v>1767</v>
      </c>
      <c r="K493" s="86"/>
      <c r="L493" s="86"/>
      <c r="M493" s="86"/>
      <c r="N493" s="86"/>
      <c r="O493" s="86"/>
      <c r="P493" s="98">
        <v>191412</v>
      </c>
      <c r="Q493" s="108">
        <v>213</v>
      </c>
      <c r="R493" s="89"/>
      <c r="S493" s="89"/>
      <c r="T493" s="89"/>
      <c r="U493" s="98">
        <v>1000000</v>
      </c>
      <c r="V493" s="66" t="s">
        <v>4172</v>
      </c>
      <c r="W493" s="45" t="s">
        <v>5209</v>
      </c>
      <c r="X493" s="14" t="s">
        <v>5276</v>
      </c>
      <c r="Y493" s="13" t="s">
        <v>3532</v>
      </c>
      <c r="Z493" s="135" t="s">
        <v>1147</v>
      </c>
      <c r="AB493" s="24" t="str">
        <f>VLOOKUP($A493,電子入札登録状況!$A$2:$G$501,6,FALSE)</f>
        <v>○</v>
      </c>
      <c r="AC493" s="24">
        <f>VLOOKUP($A493,電子入札登録状況!$A$2:$G$501,7,FALSE)</f>
        <v>148</v>
      </c>
    </row>
    <row r="494" spans="1:29" ht="18" customHeight="1">
      <c r="A494" s="36" t="s">
        <v>2011</v>
      </c>
      <c r="B494" s="45">
        <v>659</v>
      </c>
      <c r="C494" s="54" t="s">
        <v>1708</v>
      </c>
      <c r="D494" s="66" t="s">
        <v>3090</v>
      </c>
      <c r="E494" s="45" t="s">
        <v>650</v>
      </c>
      <c r="F494" s="54" t="s">
        <v>4572</v>
      </c>
      <c r="G494" s="13" t="s">
        <v>3679</v>
      </c>
      <c r="H494" s="13" t="s">
        <v>4737</v>
      </c>
      <c r="I494" s="13" t="s">
        <v>2790</v>
      </c>
      <c r="J494" s="74" t="s">
        <v>1642</v>
      </c>
      <c r="K494" s="86"/>
      <c r="L494" s="86"/>
      <c r="M494" s="86"/>
      <c r="N494" s="86"/>
      <c r="O494" s="86"/>
      <c r="P494" s="97">
        <v>5509041</v>
      </c>
      <c r="Q494" s="108">
        <v>213</v>
      </c>
      <c r="R494" s="89"/>
      <c r="S494" s="89"/>
      <c r="T494" s="89"/>
      <c r="U494" s="98">
        <v>1000000</v>
      </c>
      <c r="V494" s="66" t="s">
        <v>4172</v>
      </c>
      <c r="W494" s="45" t="s">
        <v>5209</v>
      </c>
      <c r="X494" s="14" t="s">
        <v>5276</v>
      </c>
      <c r="Y494" s="13" t="s">
        <v>3532</v>
      </c>
      <c r="Z494" s="135" t="s">
        <v>1147</v>
      </c>
      <c r="AB494" s="24" t="str">
        <f>VLOOKUP($A494,電子入札登録状況!$A$2:$G$501,6,FALSE)</f>
        <v>○</v>
      </c>
      <c r="AC494" s="24">
        <f>VLOOKUP($A494,電子入札登録状況!$A$2:$G$501,7,FALSE)</f>
        <v>148</v>
      </c>
    </row>
    <row r="495" spans="1:29" ht="18" customHeight="1">
      <c r="A495" s="36" t="s">
        <v>2011</v>
      </c>
      <c r="B495" s="45">
        <v>659</v>
      </c>
      <c r="C495" s="54" t="s">
        <v>1708</v>
      </c>
      <c r="D495" s="66" t="s">
        <v>3090</v>
      </c>
      <c r="E495" s="45" t="s">
        <v>650</v>
      </c>
      <c r="F495" s="54" t="s">
        <v>4572</v>
      </c>
      <c r="G495" s="13" t="s">
        <v>3679</v>
      </c>
      <c r="H495" s="13" t="s">
        <v>4737</v>
      </c>
      <c r="I495" s="13" t="s">
        <v>2790</v>
      </c>
      <c r="J495" s="74" t="s">
        <v>2872</v>
      </c>
      <c r="K495" s="86"/>
      <c r="L495" s="86"/>
      <c r="M495" s="86"/>
      <c r="N495" s="86"/>
      <c r="O495" s="86"/>
      <c r="P495" s="98">
        <v>214297</v>
      </c>
      <c r="Q495" s="108">
        <v>213</v>
      </c>
      <c r="R495" s="89"/>
      <c r="S495" s="89"/>
      <c r="T495" s="89"/>
      <c r="U495" s="98">
        <v>1000000</v>
      </c>
      <c r="V495" s="66" t="s">
        <v>4172</v>
      </c>
      <c r="W495" s="45" t="s">
        <v>5209</v>
      </c>
      <c r="X495" s="14" t="s">
        <v>5276</v>
      </c>
      <c r="Y495" s="13" t="s">
        <v>3532</v>
      </c>
      <c r="Z495" s="135" t="s">
        <v>1147</v>
      </c>
      <c r="AB495" s="24" t="str">
        <f>VLOOKUP($A495,電子入札登録状況!$A$2:$G$501,6,FALSE)</f>
        <v>○</v>
      </c>
      <c r="AC495" s="24">
        <f>VLOOKUP($A495,電子入札登録状況!$A$2:$G$501,7,FALSE)</f>
        <v>148</v>
      </c>
    </row>
    <row r="496" spans="1:29" ht="18" customHeight="1">
      <c r="A496" s="36" t="s">
        <v>2011</v>
      </c>
      <c r="B496" s="45">
        <v>659</v>
      </c>
      <c r="C496" s="54" t="s">
        <v>1708</v>
      </c>
      <c r="D496" s="66" t="s">
        <v>3090</v>
      </c>
      <c r="E496" s="45" t="s">
        <v>650</v>
      </c>
      <c r="F496" s="54" t="s">
        <v>4572</v>
      </c>
      <c r="G496" s="13" t="s">
        <v>3679</v>
      </c>
      <c r="H496" s="13" t="s">
        <v>4737</v>
      </c>
      <c r="I496" s="13" t="s">
        <v>2790</v>
      </c>
      <c r="J496" s="74" t="s">
        <v>1980</v>
      </c>
      <c r="K496" s="86"/>
      <c r="L496" s="86"/>
      <c r="M496" s="86"/>
      <c r="N496" s="86"/>
      <c r="O496" s="86"/>
      <c r="P496" s="98">
        <v>41671</v>
      </c>
      <c r="Q496" s="108">
        <v>213</v>
      </c>
      <c r="R496" s="89"/>
      <c r="S496" s="89"/>
      <c r="T496" s="89"/>
      <c r="U496" s="98">
        <v>1000000</v>
      </c>
      <c r="V496" s="66" t="s">
        <v>4172</v>
      </c>
      <c r="W496" s="45" t="s">
        <v>5209</v>
      </c>
      <c r="X496" s="14" t="s">
        <v>5276</v>
      </c>
      <c r="Y496" s="13" t="s">
        <v>3532</v>
      </c>
      <c r="Z496" s="135" t="s">
        <v>1147</v>
      </c>
      <c r="AA496" s="144"/>
      <c r="AB496" s="24" t="str">
        <f>VLOOKUP($A496,電子入札登録状況!$A$2:$G$501,6,FALSE)</f>
        <v>○</v>
      </c>
      <c r="AC496" s="24">
        <f>VLOOKUP($A496,電子入札登録状況!$A$2:$G$501,7,FALSE)</f>
        <v>148</v>
      </c>
    </row>
    <row r="497" spans="1:29" ht="18" customHeight="1">
      <c r="A497" s="36" t="s">
        <v>2555</v>
      </c>
      <c r="B497" s="45">
        <v>660</v>
      </c>
      <c r="C497" s="54" t="s">
        <v>4155</v>
      </c>
      <c r="D497" s="66" t="s">
        <v>4172</v>
      </c>
      <c r="E497" s="45" t="s">
        <v>1385</v>
      </c>
      <c r="F497" s="54" t="s">
        <v>1182</v>
      </c>
      <c r="G497" s="13" t="s">
        <v>3690</v>
      </c>
      <c r="H497" s="13" t="s">
        <v>1737</v>
      </c>
      <c r="I497" s="13" t="s">
        <v>4519</v>
      </c>
      <c r="J497" s="74" t="s">
        <v>1767</v>
      </c>
      <c r="K497" s="86"/>
      <c r="L497" s="86"/>
      <c r="M497" s="86"/>
      <c r="N497" s="86"/>
      <c r="O497" s="86"/>
      <c r="P497" s="98">
        <v>68226</v>
      </c>
      <c r="Q497" s="108">
        <v>27</v>
      </c>
      <c r="R497" s="89"/>
      <c r="S497" s="89"/>
      <c r="T497" s="89"/>
      <c r="U497" s="98">
        <v>10000</v>
      </c>
      <c r="V497" s="66"/>
      <c r="W497" s="45"/>
      <c r="X497" s="14"/>
      <c r="Y497" s="13"/>
      <c r="Z497" s="135" t="s">
        <v>890</v>
      </c>
      <c r="AB497" s="24" t="e">
        <f>VLOOKUP($A497,電子入札登録状況!$A$2:$G$501,6,FALSE)</f>
        <v>#N/A</v>
      </c>
      <c r="AC497" s="24" t="e">
        <f>VLOOKUP($A497,電子入札登録状況!$A$2:$G$501,7,FALSE)</f>
        <v>#N/A</v>
      </c>
    </row>
    <row r="498" spans="1:29" ht="18" customHeight="1">
      <c r="A498" s="36" t="s">
        <v>2555</v>
      </c>
      <c r="B498" s="45">
        <v>660</v>
      </c>
      <c r="C498" s="54" t="s">
        <v>4155</v>
      </c>
      <c r="D498" s="66" t="s">
        <v>4172</v>
      </c>
      <c r="E498" s="45" t="s">
        <v>1385</v>
      </c>
      <c r="F498" s="54" t="s">
        <v>1182</v>
      </c>
      <c r="G498" s="13" t="s">
        <v>3690</v>
      </c>
      <c r="H498" s="13" t="s">
        <v>1737</v>
      </c>
      <c r="I498" s="13" t="s">
        <v>4519</v>
      </c>
      <c r="J498" s="74" t="s">
        <v>1642</v>
      </c>
      <c r="K498" s="86"/>
      <c r="L498" s="86"/>
      <c r="M498" s="86"/>
      <c r="N498" s="86"/>
      <c r="O498" s="86"/>
      <c r="P498" s="98">
        <v>155642</v>
      </c>
      <c r="Q498" s="108">
        <v>27</v>
      </c>
      <c r="R498" s="89"/>
      <c r="S498" s="89"/>
      <c r="T498" s="89"/>
      <c r="U498" s="98">
        <v>10000</v>
      </c>
      <c r="V498" s="66"/>
      <c r="W498" s="45"/>
      <c r="X498" s="14"/>
      <c r="Y498" s="13"/>
      <c r="Z498" s="135" t="s">
        <v>890</v>
      </c>
      <c r="AB498" s="24" t="e">
        <f>VLOOKUP($A498,電子入札登録状況!$A$2:$G$501,6,FALSE)</f>
        <v>#N/A</v>
      </c>
      <c r="AC498" s="24" t="e">
        <f>VLOOKUP($A498,電子入札登録状況!$A$2:$G$501,7,FALSE)</f>
        <v>#N/A</v>
      </c>
    </row>
    <row r="499" spans="1:29" ht="18" customHeight="1">
      <c r="A499" s="36" t="s">
        <v>2555</v>
      </c>
      <c r="B499" s="45">
        <v>660</v>
      </c>
      <c r="C499" s="54" t="s">
        <v>4155</v>
      </c>
      <c r="D499" s="66" t="s">
        <v>4172</v>
      </c>
      <c r="E499" s="45" t="s">
        <v>1385</v>
      </c>
      <c r="F499" s="54" t="s">
        <v>1182</v>
      </c>
      <c r="G499" s="13" t="s">
        <v>3690</v>
      </c>
      <c r="H499" s="13" t="s">
        <v>1737</v>
      </c>
      <c r="I499" s="13" t="s">
        <v>4519</v>
      </c>
      <c r="J499" s="74" t="s">
        <v>1980</v>
      </c>
      <c r="K499" s="86"/>
      <c r="L499" s="86"/>
      <c r="M499" s="86"/>
      <c r="N499" s="86"/>
      <c r="O499" s="86"/>
      <c r="P499" s="98">
        <v>49540</v>
      </c>
      <c r="Q499" s="108">
        <v>27</v>
      </c>
      <c r="R499" s="89"/>
      <c r="S499" s="89"/>
      <c r="T499" s="89"/>
      <c r="U499" s="98">
        <v>10000</v>
      </c>
      <c r="V499" s="66"/>
      <c r="W499" s="45"/>
      <c r="X499" s="14"/>
      <c r="Y499" s="13"/>
      <c r="Z499" s="135" t="s">
        <v>890</v>
      </c>
      <c r="AB499" s="24" t="e">
        <f>VLOOKUP($A499,電子入札登録状況!$A$2:$G$501,6,FALSE)</f>
        <v>#N/A</v>
      </c>
      <c r="AC499" s="24" t="e">
        <f>VLOOKUP($A499,電子入札登録状況!$A$2:$G$501,7,FALSE)</f>
        <v>#N/A</v>
      </c>
    </row>
    <row r="500" spans="1:29" ht="18" customHeight="1">
      <c r="A500" s="36" t="s">
        <v>2555</v>
      </c>
      <c r="B500" s="45">
        <v>660</v>
      </c>
      <c r="C500" s="54" t="s">
        <v>4155</v>
      </c>
      <c r="D500" s="66" t="s">
        <v>4172</v>
      </c>
      <c r="E500" s="45" t="s">
        <v>1385</v>
      </c>
      <c r="F500" s="54" t="s">
        <v>1182</v>
      </c>
      <c r="G500" s="13" t="s">
        <v>3690</v>
      </c>
      <c r="H500" s="13" t="s">
        <v>1737</v>
      </c>
      <c r="I500" s="13" t="s">
        <v>4519</v>
      </c>
      <c r="J500" s="74" t="s">
        <v>558</v>
      </c>
      <c r="K500" s="86"/>
      <c r="L500" s="86"/>
      <c r="M500" s="86"/>
      <c r="N500" s="86"/>
      <c r="O500" s="86"/>
      <c r="P500" s="98">
        <v>17251</v>
      </c>
      <c r="Q500" s="108">
        <v>27</v>
      </c>
      <c r="R500" s="89"/>
      <c r="S500" s="89"/>
      <c r="T500" s="89"/>
      <c r="U500" s="98">
        <v>10000</v>
      </c>
      <c r="V500" s="66"/>
      <c r="W500" s="45"/>
      <c r="X500" s="14"/>
      <c r="Y500" s="13"/>
      <c r="Z500" s="135" t="s">
        <v>890</v>
      </c>
      <c r="AB500" s="24" t="e">
        <f>VLOOKUP($A500,電子入札登録状況!$A$2:$G$501,6,FALSE)</f>
        <v>#N/A</v>
      </c>
      <c r="AC500" s="24" t="e">
        <f>VLOOKUP($A500,電子入札登録状況!$A$2:$G$501,7,FALSE)</f>
        <v>#N/A</v>
      </c>
    </row>
    <row r="501" spans="1:29" ht="18" customHeight="1">
      <c r="A501" s="36" t="s">
        <v>2565</v>
      </c>
      <c r="B501" s="45">
        <v>661</v>
      </c>
      <c r="C501" s="54" t="s">
        <v>3250</v>
      </c>
      <c r="D501" s="66" t="s">
        <v>2849</v>
      </c>
      <c r="E501" s="45" t="s">
        <v>1733</v>
      </c>
      <c r="F501" s="54" t="s">
        <v>4789</v>
      </c>
      <c r="G501" s="13" t="s">
        <v>3690</v>
      </c>
      <c r="H501" s="13" t="s">
        <v>2564</v>
      </c>
      <c r="I501" s="13" t="s">
        <v>5836</v>
      </c>
      <c r="J501" s="74" t="s">
        <v>1767</v>
      </c>
      <c r="K501" s="86"/>
      <c r="L501" s="86"/>
      <c r="M501" s="86"/>
      <c r="N501" s="86"/>
      <c r="O501" s="86"/>
      <c r="P501" s="98">
        <v>12560147</v>
      </c>
      <c r="Q501" s="108">
        <v>941</v>
      </c>
      <c r="R501" s="89"/>
      <c r="S501" s="89"/>
      <c r="T501" s="89"/>
      <c r="U501" s="98">
        <v>1673778</v>
      </c>
      <c r="V501" s="66" t="s">
        <v>4172</v>
      </c>
      <c r="W501" s="45" t="s">
        <v>3940</v>
      </c>
      <c r="X501" s="14" t="s">
        <v>1296</v>
      </c>
      <c r="Y501" s="13" t="s">
        <v>2773</v>
      </c>
      <c r="Z501" s="135" t="s">
        <v>625</v>
      </c>
      <c r="AB501" s="24" t="str">
        <f>VLOOKUP($A501,電子入札登録状況!$A$2:$G$501,6,FALSE)</f>
        <v>○</v>
      </c>
      <c r="AC501" s="24">
        <f>VLOOKUP($A501,電子入札登録状況!$A$2:$G$501,7,FALSE)</f>
        <v>85</v>
      </c>
    </row>
    <row r="502" spans="1:29" ht="18" customHeight="1">
      <c r="A502" s="36" t="s">
        <v>2565</v>
      </c>
      <c r="B502" s="45">
        <v>661</v>
      </c>
      <c r="C502" s="54" t="s">
        <v>3250</v>
      </c>
      <c r="D502" s="66" t="s">
        <v>2849</v>
      </c>
      <c r="E502" s="45" t="s">
        <v>1733</v>
      </c>
      <c r="F502" s="54" t="s">
        <v>4789</v>
      </c>
      <c r="G502" s="13" t="s">
        <v>3690</v>
      </c>
      <c r="H502" s="13" t="s">
        <v>2564</v>
      </c>
      <c r="I502" s="13" t="s">
        <v>5836</v>
      </c>
      <c r="J502" s="74" t="s">
        <v>1642</v>
      </c>
      <c r="K502" s="86"/>
      <c r="L502" s="86"/>
      <c r="M502" s="86"/>
      <c r="N502" s="86"/>
      <c r="O502" s="86"/>
      <c r="P502" s="98">
        <v>15864859</v>
      </c>
      <c r="Q502" s="108">
        <v>941</v>
      </c>
      <c r="R502" s="89"/>
      <c r="S502" s="89"/>
      <c r="T502" s="89"/>
      <c r="U502" s="98">
        <v>1673778</v>
      </c>
      <c r="V502" s="66" t="s">
        <v>4172</v>
      </c>
      <c r="W502" s="45" t="s">
        <v>3940</v>
      </c>
      <c r="X502" s="14" t="s">
        <v>1296</v>
      </c>
      <c r="Y502" s="13" t="s">
        <v>2773</v>
      </c>
      <c r="Z502" s="135" t="s">
        <v>625</v>
      </c>
      <c r="AB502" s="24" t="str">
        <f>VLOOKUP($A502,電子入札登録状況!$A$2:$G$501,6,FALSE)</f>
        <v>○</v>
      </c>
      <c r="AC502" s="24">
        <f>VLOOKUP($A502,電子入札登録状況!$A$2:$G$501,7,FALSE)</f>
        <v>85</v>
      </c>
    </row>
    <row r="503" spans="1:29" ht="18" customHeight="1">
      <c r="A503" s="36" t="s">
        <v>2565</v>
      </c>
      <c r="B503" s="45">
        <v>661</v>
      </c>
      <c r="C503" s="54" t="s">
        <v>3250</v>
      </c>
      <c r="D503" s="66" t="s">
        <v>2849</v>
      </c>
      <c r="E503" s="45" t="s">
        <v>1733</v>
      </c>
      <c r="F503" s="54" t="s">
        <v>4789</v>
      </c>
      <c r="G503" s="13" t="s">
        <v>3690</v>
      </c>
      <c r="H503" s="13" t="s">
        <v>2564</v>
      </c>
      <c r="I503" s="13" t="s">
        <v>5836</v>
      </c>
      <c r="J503" s="74" t="s">
        <v>2872</v>
      </c>
      <c r="K503" s="86"/>
      <c r="L503" s="86"/>
      <c r="M503" s="86"/>
      <c r="N503" s="86"/>
      <c r="O503" s="86"/>
      <c r="P503" s="98">
        <v>57822</v>
      </c>
      <c r="Q503" s="108">
        <v>941</v>
      </c>
      <c r="R503" s="89"/>
      <c r="S503" s="89"/>
      <c r="T503" s="89"/>
      <c r="U503" s="98">
        <v>1673778</v>
      </c>
      <c r="V503" s="66" t="s">
        <v>4172</v>
      </c>
      <c r="W503" s="45" t="s">
        <v>3940</v>
      </c>
      <c r="X503" s="14" t="s">
        <v>1296</v>
      </c>
      <c r="Y503" s="13" t="s">
        <v>2773</v>
      </c>
      <c r="Z503" s="135" t="s">
        <v>625</v>
      </c>
      <c r="AB503" s="24" t="str">
        <f>VLOOKUP($A503,電子入札登録状況!$A$2:$G$501,6,FALSE)</f>
        <v>○</v>
      </c>
      <c r="AC503" s="24">
        <f>VLOOKUP($A503,電子入札登録状況!$A$2:$G$501,7,FALSE)</f>
        <v>85</v>
      </c>
    </row>
    <row r="504" spans="1:29" ht="18" customHeight="1">
      <c r="A504" s="36" t="s">
        <v>2565</v>
      </c>
      <c r="B504" s="45">
        <v>661</v>
      </c>
      <c r="C504" s="54" t="s">
        <v>3250</v>
      </c>
      <c r="D504" s="66" t="s">
        <v>2849</v>
      </c>
      <c r="E504" s="45" t="s">
        <v>1733</v>
      </c>
      <c r="F504" s="54" t="s">
        <v>4789</v>
      </c>
      <c r="G504" s="13" t="s">
        <v>3690</v>
      </c>
      <c r="H504" s="13" t="s">
        <v>2564</v>
      </c>
      <c r="I504" s="13" t="s">
        <v>5836</v>
      </c>
      <c r="J504" s="74" t="s">
        <v>1980</v>
      </c>
      <c r="K504" s="86"/>
      <c r="L504" s="86"/>
      <c r="M504" s="86"/>
      <c r="N504" s="86"/>
      <c r="O504" s="86"/>
      <c r="P504" s="98">
        <v>339615</v>
      </c>
      <c r="Q504" s="108">
        <v>941</v>
      </c>
      <c r="R504" s="89"/>
      <c r="S504" s="89"/>
      <c r="T504" s="89"/>
      <c r="U504" s="98">
        <v>1673778</v>
      </c>
      <c r="V504" s="66" t="s">
        <v>4172</v>
      </c>
      <c r="W504" s="45" t="s">
        <v>3940</v>
      </c>
      <c r="X504" s="14" t="s">
        <v>1296</v>
      </c>
      <c r="Y504" s="13" t="s">
        <v>2773</v>
      </c>
      <c r="Z504" s="135" t="s">
        <v>625</v>
      </c>
      <c r="AB504" s="24" t="str">
        <f>VLOOKUP($A504,電子入札登録状況!$A$2:$G$501,6,FALSE)</f>
        <v>○</v>
      </c>
      <c r="AC504" s="24">
        <f>VLOOKUP($A504,電子入札登録状況!$A$2:$G$501,7,FALSE)</f>
        <v>85</v>
      </c>
    </row>
    <row r="505" spans="1:29" ht="18" customHeight="1">
      <c r="A505" s="36" t="s">
        <v>2565</v>
      </c>
      <c r="B505" s="45">
        <v>661</v>
      </c>
      <c r="C505" s="54" t="s">
        <v>3250</v>
      </c>
      <c r="D505" s="66" t="s">
        <v>2849</v>
      </c>
      <c r="E505" s="45" t="s">
        <v>1733</v>
      </c>
      <c r="F505" s="54" t="s">
        <v>4789</v>
      </c>
      <c r="G505" s="13" t="s">
        <v>3690</v>
      </c>
      <c r="H505" s="13" t="s">
        <v>2564</v>
      </c>
      <c r="I505" s="13" t="s">
        <v>5836</v>
      </c>
      <c r="J505" s="74" t="s">
        <v>558</v>
      </c>
      <c r="K505" s="86"/>
      <c r="L505" s="86"/>
      <c r="M505" s="86"/>
      <c r="N505" s="86"/>
      <c r="O505" s="86"/>
      <c r="P505" s="97">
        <v>89701</v>
      </c>
      <c r="Q505" s="108">
        <v>941</v>
      </c>
      <c r="R505" s="89"/>
      <c r="S505" s="89"/>
      <c r="T505" s="89"/>
      <c r="U505" s="98">
        <v>1673778</v>
      </c>
      <c r="V505" s="66" t="s">
        <v>4172</v>
      </c>
      <c r="W505" s="45" t="s">
        <v>3940</v>
      </c>
      <c r="X505" s="14" t="s">
        <v>1296</v>
      </c>
      <c r="Y505" s="13" t="s">
        <v>2773</v>
      </c>
      <c r="Z505" s="135" t="s">
        <v>625</v>
      </c>
      <c r="AB505" s="24" t="str">
        <f>VLOOKUP($A505,電子入札登録状況!$A$2:$G$501,6,FALSE)</f>
        <v>○</v>
      </c>
      <c r="AC505" s="24">
        <f>VLOOKUP($A505,電子入札登録状況!$A$2:$G$501,7,FALSE)</f>
        <v>85</v>
      </c>
    </row>
    <row r="506" spans="1:29" ht="18" customHeight="1">
      <c r="A506" s="36" t="s">
        <v>2581</v>
      </c>
      <c r="B506" s="45">
        <v>662</v>
      </c>
      <c r="C506" s="54" t="s">
        <v>539</v>
      </c>
      <c r="D506" s="66" t="s">
        <v>4172</v>
      </c>
      <c r="E506" s="45" t="s">
        <v>4467</v>
      </c>
      <c r="F506" s="54" t="s">
        <v>1299</v>
      </c>
      <c r="G506" s="13" t="s">
        <v>3690</v>
      </c>
      <c r="H506" s="13" t="s">
        <v>2772</v>
      </c>
      <c r="I506" s="13" t="s">
        <v>550</v>
      </c>
      <c r="J506" s="74" t="s">
        <v>1767</v>
      </c>
      <c r="K506" s="86"/>
      <c r="L506" s="86"/>
      <c r="M506" s="86"/>
      <c r="N506" s="86"/>
      <c r="O506" s="86"/>
      <c r="P506" s="98">
        <v>22750</v>
      </c>
      <c r="Q506" s="108">
        <v>131</v>
      </c>
      <c r="R506" s="89"/>
      <c r="S506" s="89"/>
      <c r="T506" s="89"/>
      <c r="U506" s="98">
        <v>390000</v>
      </c>
      <c r="V506" s="66"/>
      <c r="W506" s="45"/>
      <c r="X506" s="14"/>
      <c r="Y506" s="13"/>
      <c r="Z506" s="135" t="s">
        <v>99</v>
      </c>
      <c r="AB506" s="24" t="str">
        <f>VLOOKUP($A506,電子入札登録状況!$A$2:$G$501,6,FALSE)</f>
        <v>○</v>
      </c>
      <c r="AC506" s="24">
        <f>VLOOKUP($A506,電子入札登録状況!$A$2:$G$501,7,FALSE)</f>
        <v>769</v>
      </c>
    </row>
    <row r="507" spans="1:29" ht="18" customHeight="1">
      <c r="A507" s="36" t="s">
        <v>2581</v>
      </c>
      <c r="B507" s="45">
        <v>662</v>
      </c>
      <c r="C507" s="54" t="s">
        <v>539</v>
      </c>
      <c r="D507" s="66" t="s">
        <v>4172</v>
      </c>
      <c r="E507" s="45" t="s">
        <v>4467</v>
      </c>
      <c r="F507" s="54" t="s">
        <v>1299</v>
      </c>
      <c r="G507" s="13" t="s">
        <v>3690</v>
      </c>
      <c r="H507" s="13" t="s">
        <v>2772</v>
      </c>
      <c r="I507" s="13" t="s">
        <v>550</v>
      </c>
      <c r="J507" s="74" t="s">
        <v>1642</v>
      </c>
      <c r="K507" s="86"/>
      <c r="L507" s="86"/>
      <c r="M507" s="86"/>
      <c r="N507" s="86"/>
      <c r="O507" s="86"/>
      <c r="P507" s="98">
        <v>5917363</v>
      </c>
      <c r="Q507" s="108">
        <v>131</v>
      </c>
      <c r="R507" s="89"/>
      <c r="S507" s="89"/>
      <c r="T507" s="89"/>
      <c r="U507" s="98">
        <v>390000</v>
      </c>
      <c r="V507" s="66"/>
      <c r="W507" s="45"/>
      <c r="X507" s="14"/>
      <c r="Y507" s="13"/>
      <c r="Z507" s="135" t="s">
        <v>99</v>
      </c>
      <c r="AB507" s="24" t="str">
        <f>VLOOKUP($A507,電子入札登録状況!$A$2:$G$501,6,FALSE)</f>
        <v>○</v>
      </c>
      <c r="AC507" s="24">
        <f>VLOOKUP($A507,電子入札登録状況!$A$2:$G$501,7,FALSE)</f>
        <v>769</v>
      </c>
    </row>
    <row r="508" spans="1:29" ht="18" customHeight="1">
      <c r="A508" s="36" t="s">
        <v>2581</v>
      </c>
      <c r="B508" s="45">
        <v>662</v>
      </c>
      <c r="C508" s="54" t="s">
        <v>539</v>
      </c>
      <c r="D508" s="66" t="s">
        <v>4172</v>
      </c>
      <c r="E508" s="45" t="s">
        <v>4467</v>
      </c>
      <c r="F508" s="54" t="s">
        <v>1299</v>
      </c>
      <c r="G508" s="13" t="s">
        <v>3690</v>
      </c>
      <c r="H508" s="13" t="s">
        <v>2772</v>
      </c>
      <c r="I508" s="13" t="s">
        <v>550</v>
      </c>
      <c r="J508" s="74" t="s">
        <v>2872</v>
      </c>
      <c r="K508" s="86"/>
      <c r="L508" s="86"/>
      <c r="M508" s="86"/>
      <c r="N508" s="86"/>
      <c r="O508" s="86"/>
      <c r="P508" s="98">
        <v>286113</v>
      </c>
      <c r="Q508" s="108">
        <v>131</v>
      </c>
      <c r="R508" s="89"/>
      <c r="S508" s="89"/>
      <c r="T508" s="89"/>
      <c r="U508" s="98">
        <v>390000</v>
      </c>
      <c r="V508" s="66"/>
      <c r="W508" s="45"/>
      <c r="X508" s="14"/>
      <c r="Y508" s="13"/>
      <c r="Z508" s="135" t="s">
        <v>99</v>
      </c>
      <c r="AB508" s="24" t="str">
        <f>VLOOKUP($A508,電子入札登録状況!$A$2:$G$501,6,FALSE)</f>
        <v>○</v>
      </c>
      <c r="AC508" s="24">
        <f>VLOOKUP($A508,電子入札登録状況!$A$2:$G$501,7,FALSE)</f>
        <v>769</v>
      </c>
    </row>
    <row r="509" spans="1:29" ht="18" customHeight="1">
      <c r="A509" s="36" t="s">
        <v>2582</v>
      </c>
      <c r="B509" s="45">
        <v>669</v>
      </c>
      <c r="C509" s="54" t="s">
        <v>92</v>
      </c>
      <c r="D509" s="66" t="s">
        <v>1948</v>
      </c>
      <c r="E509" s="45" t="s">
        <v>1977</v>
      </c>
      <c r="F509" s="54" t="s">
        <v>4651</v>
      </c>
      <c r="G509" s="13" t="s">
        <v>3690</v>
      </c>
      <c r="H509" s="13" t="s">
        <v>1950</v>
      </c>
      <c r="I509" s="13" t="s">
        <v>238</v>
      </c>
      <c r="J509" s="74" t="s">
        <v>1767</v>
      </c>
      <c r="K509" s="86"/>
      <c r="L509" s="86"/>
      <c r="M509" s="86"/>
      <c r="N509" s="86"/>
      <c r="O509" s="86"/>
      <c r="P509" s="97">
        <v>116063</v>
      </c>
      <c r="Q509" s="108">
        <v>240</v>
      </c>
      <c r="R509" s="89"/>
      <c r="S509" s="89"/>
      <c r="T509" s="89"/>
      <c r="U509" s="98">
        <v>50000</v>
      </c>
      <c r="V509" s="66" t="s">
        <v>1353</v>
      </c>
      <c r="W509" s="45" t="s">
        <v>2085</v>
      </c>
      <c r="X509" s="14" t="s">
        <v>5334</v>
      </c>
      <c r="Y509" s="13" t="s">
        <v>2741</v>
      </c>
      <c r="Z509" s="135" t="s">
        <v>4339</v>
      </c>
      <c r="AB509" s="24" t="e">
        <f>VLOOKUP($A509,電子入札登録状況!$A$2:$G$501,6,FALSE)</f>
        <v>#N/A</v>
      </c>
      <c r="AC509" s="24" t="e">
        <f>VLOOKUP($A509,電子入札登録状況!$A$2:$G$501,7,FALSE)</f>
        <v>#N/A</v>
      </c>
    </row>
    <row r="510" spans="1:29" ht="18" customHeight="1">
      <c r="A510" s="36" t="s">
        <v>2582</v>
      </c>
      <c r="B510" s="45">
        <v>669</v>
      </c>
      <c r="C510" s="54" t="s">
        <v>92</v>
      </c>
      <c r="D510" s="66" t="s">
        <v>1948</v>
      </c>
      <c r="E510" s="45" t="s">
        <v>1977</v>
      </c>
      <c r="F510" s="54" t="s">
        <v>4651</v>
      </c>
      <c r="G510" s="13" t="s">
        <v>3690</v>
      </c>
      <c r="H510" s="74" t="s">
        <v>1950</v>
      </c>
      <c r="I510" s="74" t="s">
        <v>238</v>
      </c>
      <c r="J510" s="74" t="s">
        <v>1642</v>
      </c>
      <c r="K510" s="86"/>
      <c r="L510" s="86"/>
      <c r="M510" s="86"/>
      <c r="N510" s="86"/>
      <c r="O510" s="86"/>
      <c r="P510" s="98">
        <v>5026293</v>
      </c>
      <c r="Q510" s="108">
        <v>240</v>
      </c>
      <c r="R510" s="89"/>
      <c r="S510" s="89"/>
      <c r="T510" s="89"/>
      <c r="U510" s="98">
        <v>50000</v>
      </c>
      <c r="V510" s="66" t="s">
        <v>1353</v>
      </c>
      <c r="W510" s="45" t="s">
        <v>2085</v>
      </c>
      <c r="X510" s="14" t="s">
        <v>5334</v>
      </c>
      <c r="Y510" s="13" t="s">
        <v>2741</v>
      </c>
      <c r="Z510" s="135" t="s">
        <v>4339</v>
      </c>
      <c r="AB510" s="24" t="e">
        <f>VLOOKUP($A510,電子入札登録状況!$A$2:$G$501,6,FALSE)</f>
        <v>#N/A</v>
      </c>
      <c r="AC510" s="24" t="e">
        <f>VLOOKUP($A510,電子入札登録状況!$A$2:$G$501,7,FALSE)</f>
        <v>#N/A</v>
      </c>
    </row>
    <row r="511" spans="1:29" ht="18" customHeight="1">
      <c r="A511" s="36" t="s">
        <v>2582</v>
      </c>
      <c r="B511" s="45">
        <v>669</v>
      </c>
      <c r="C511" s="54" t="s">
        <v>92</v>
      </c>
      <c r="D511" s="66" t="s">
        <v>1948</v>
      </c>
      <c r="E511" s="45" t="s">
        <v>1977</v>
      </c>
      <c r="F511" s="54" t="s">
        <v>4651</v>
      </c>
      <c r="G511" s="13" t="s">
        <v>3690</v>
      </c>
      <c r="H511" s="13" t="s">
        <v>1950</v>
      </c>
      <c r="I511" s="13" t="s">
        <v>238</v>
      </c>
      <c r="J511" s="74" t="s">
        <v>2872</v>
      </c>
      <c r="K511" s="86"/>
      <c r="L511" s="86"/>
      <c r="M511" s="86"/>
      <c r="N511" s="86"/>
      <c r="O511" s="86"/>
      <c r="P511" s="98">
        <v>71952</v>
      </c>
      <c r="Q511" s="108">
        <v>240</v>
      </c>
      <c r="R511" s="89"/>
      <c r="S511" s="89"/>
      <c r="T511" s="89"/>
      <c r="U511" s="98">
        <v>50000</v>
      </c>
      <c r="V511" s="66" t="s">
        <v>1353</v>
      </c>
      <c r="W511" s="45" t="s">
        <v>2085</v>
      </c>
      <c r="X511" s="14" t="s">
        <v>5334</v>
      </c>
      <c r="Y511" s="13" t="s">
        <v>2741</v>
      </c>
      <c r="Z511" s="135" t="s">
        <v>4339</v>
      </c>
      <c r="AB511" s="24" t="e">
        <f>VLOOKUP($A511,電子入札登録状況!$A$2:$G$501,6,FALSE)</f>
        <v>#N/A</v>
      </c>
      <c r="AC511" s="24" t="e">
        <f>VLOOKUP($A511,電子入札登録状況!$A$2:$G$501,7,FALSE)</f>
        <v>#N/A</v>
      </c>
    </row>
    <row r="512" spans="1:29" ht="18" customHeight="1">
      <c r="A512" s="36" t="s">
        <v>2582</v>
      </c>
      <c r="B512" s="45">
        <v>669</v>
      </c>
      <c r="C512" s="54" t="s">
        <v>92</v>
      </c>
      <c r="D512" s="66" t="s">
        <v>1948</v>
      </c>
      <c r="E512" s="45" t="s">
        <v>1977</v>
      </c>
      <c r="F512" s="54" t="s">
        <v>4651</v>
      </c>
      <c r="G512" s="13" t="s">
        <v>3690</v>
      </c>
      <c r="H512" s="13" t="s">
        <v>1950</v>
      </c>
      <c r="I512" s="13" t="s">
        <v>238</v>
      </c>
      <c r="J512" s="74" t="s">
        <v>1980</v>
      </c>
      <c r="K512" s="86"/>
      <c r="L512" s="86"/>
      <c r="M512" s="86"/>
      <c r="N512" s="86"/>
      <c r="O512" s="86"/>
      <c r="P512" s="98">
        <v>112630</v>
      </c>
      <c r="Q512" s="108">
        <v>240</v>
      </c>
      <c r="R512" s="89"/>
      <c r="S512" s="89"/>
      <c r="T512" s="89"/>
      <c r="U512" s="98">
        <v>50000</v>
      </c>
      <c r="V512" s="66" t="s">
        <v>1353</v>
      </c>
      <c r="W512" s="45" t="s">
        <v>2085</v>
      </c>
      <c r="X512" s="14" t="s">
        <v>5334</v>
      </c>
      <c r="Y512" s="13" t="s">
        <v>2741</v>
      </c>
      <c r="Z512" s="135" t="s">
        <v>4339</v>
      </c>
      <c r="AB512" s="24" t="e">
        <f>VLOOKUP($A512,電子入札登録状況!$A$2:$G$501,6,FALSE)</f>
        <v>#N/A</v>
      </c>
      <c r="AC512" s="24" t="e">
        <f>VLOOKUP($A512,電子入札登録状況!$A$2:$G$501,7,FALSE)</f>
        <v>#N/A</v>
      </c>
    </row>
    <row r="513" spans="1:29" ht="18" customHeight="1">
      <c r="A513" s="36" t="s">
        <v>2582</v>
      </c>
      <c r="B513" s="45">
        <v>669</v>
      </c>
      <c r="C513" s="54" t="s">
        <v>92</v>
      </c>
      <c r="D513" s="66" t="s">
        <v>1948</v>
      </c>
      <c r="E513" s="45" t="s">
        <v>1977</v>
      </c>
      <c r="F513" s="54" t="s">
        <v>4651</v>
      </c>
      <c r="G513" s="13" t="s">
        <v>3690</v>
      </c>
      <c r="H513" s="13" t="s">
        <v>1950</v>
      </c>
      <c r="I513" s="13" t="s">
        <v>238</v>
      </c>
      <c r="J513" s="74" t="s">
        <v>558</v>
      </c>
      <c r="K513" s="86"/>
      <c r="L513" s="86"/>
      <c r="M513" s="86"/>
      <c r="N513" s="86"/>
      <c r="O513" s="86"/>
      <c r="P513" s="98">
        <v>5528</v>
      </c>
      <c r="Q513" s="108">
        <v>240</v>
      </c>
      <c r="R513" s="89"/>
      <c r="S513" s="89"/>
      <c r="T513" s="89"/>
      <c r="U513" s="98">
        <v>50000</v>
      </c>
      <c r="V513" s="66" t="s">
        <v>1353</v>
      </c>
      <c r="W513" s="45" t="s">
        <v>2085</v>
      </c>
      <c r="X513" s="14" t="s">
        <v>5334</v>
      </c>
      <c r="Y513" s="13" t="s">
        <v>2741</v>
      </c>
      <c r="Z513" s="135" t="s">
        <v>4339</v>
      </c>
      <c r="AB513" s="24" t="e">
        <f>VLOOKUP($A513,電子入札登録状況!$A$2:$G$501,6,FALSE)</f>
        <v>#N/A</v>
      </c>
      <c r="AC513" s="24" t="e">
        <f>VLOOKUP($A513,電子入札登録状況!$A$2:$G$501,7,FALSE)</f>
        <v>#N/A</v>
      </c>
    </row>
    <row r="514" spans="1:29" ht="18" customHeight="1">
      <c r="A514" s="37" t="s">
        <v>2788</v>
      </c>
      <c r="B514" s="46">
        <v>670</v>
      </c>
      <c r="C514" s="56" t="s">
        <v>380</v>
      </c>
      <c r="D514" s="67" t="s">
        <v>1874</v>
      </c>
      <c r="E514" s="46" t="s">
        <v>1221</v>
      </c>
      <c r="F514" s="56" t="s">
        <v>478</v>
      </c>
      <c r="G514" s="74" t="s">
        <v>3690</v>
      </c>
      <c r="H514" s="74" t="s">
        <v>4806</v>
      </c>
      <c r="I514" s="74" t="s">
        <v>1746</v>
      </c>
      <c r="J514" s="74" t="s">
        <v>1767</v>
      </c>
      <c r="K514" s="86"/>
      <c r="L514" s="86"/>
      <c r="M514" s="86"/>
      <c r="N514" s="86"/>
      <c r="O514" s="86"/>
      <c r="P514" s="99">
        <v>161302</v>
      </c>
      <c r="Q514" s="99">
        <v>135</v>
      </c>
      <c r="R514" s="116"/>
      <c r="S514" s="116"/>
      <c r="T514" s="116"/>
      <c r="U514" s="99">
        <v>30000</v>
      </c>
      <c r="V514" s="67" t="s">
        <v>4172</v>
      </c>
      <c r="W514" s="46" t="s">
        <v>838</v>
      </c>
      <c r="X514" s="124" t="s">
        <v>3178</v>
      </c>
      <c r="Y514" s="74" t="s">
        <v>5296</v>
      </c>
      <c r="Z514" s="136" t="s">
        <v>236</v>
      </c>
      <c r="AA514" s="143"/>
      <c r="AB514" s="24" t="e">
        <f>VLOOKUP($A514,電子入札登録状況!$A$2:$G$501,6,FALSE)</f>
        <v>#N/A</v>
      </c>
      <c r="AC514" s="24" t="e">
        <f>VLOOKUP($A514,電子入札登録状況!$A$2:$G$501,7,FALSE)</f>
        <v>#N/A</v>
      </c>
    </row>
    <row r="515" spans="1:29" ht="18" customHeight="1">
      <c r="A515" s="36" t="s">
        <v>2788</v>
      </c>
      <c r="B515" s="45">
        <v>670</v>
      </c>
      <c r="C515" s="54" t="s">
        <v>380</v>
      </c>
      <c r="D515" s="66" t="s">
        <v>1874</v>
      </c>
      <c r="E515" s="45" t="s">
        <v>1221</v>
      </c>
      <c r="F515" s="54" t="s">
        <v>478</v>
      </c>
      <c r="G515" s="13" t="s">
        <v>3690</v>
      </c>
      <c r="H515" s="13" t="s">
        <v>4806</v>
      </c>
      <c r="I515" s="13" t="s">
        <v>1746</v>
      </c>
      <c r="J515" s="74" t="s">
        <v>1642</v>
      </c>
      <c r="K515" s="86"/>
      <c r="L515" s="86"/>
      <c r="M515" s="86"/>
      <c r="N515" s="86"/>
      <c r="O515" s="86"/>
      <c r="P515" s="98">
        <v>2119039</v>
      </c>
      <c r="Q515" s="108">
        <v>135</v>
      </c>
      <c r="R515" s="89"/>
      <c r="S515" s="89"/>
      <c r="T515" s="89"/>
      <c r="U515" s="98">
        <v>30000</v>
      </c>
      <c r="V515" s="66" t="s">
        <v>4172</v>
      </c>
      <c r="W515" s="45" t="s">
        <v>838</v>
      </c>
      <c r="X515" s="14" t="s">
        <v>3178</v>
      </c>
      <c r="Y515" s="13" t="s">
        <v>5296</v>
      </c>
      <c r="Z515" s="136" t="s">
        <v>236</v>
      </c>
      <c r="AB515" s="24" t="e">
        <f>VLOOKUP($A515,電子入札登録状況!$A$2:$G$501,6,FALSE)</f>
        <v>#N/A</v>
      </c>
      <c r="AC515" s="24" t="e">
        <f>VLOOKUP($A515,電子入札登録状況!$A$2:$G$501,7,FALSE)</f>
        <v>#N/A</v>
      </c>
    </row>
    <row r="516" spans="1:29" ht="18" customHeight="1">
      <c r="A516" s="36" t="s">
        <v>2788</v>
      </c>
      <c r="B516" s="45">
        <v>670</v>
      </c>
      <c r="C516" s="54" t="s">
        <v>380</v>
      </c>
      <c r="D516" s="66" t="s">
        <v>1874</v>
      </c>
      <c r="E516" s="45" t="s">
        <v>1221</v>
      </c>
      <c r="F516" s="54" t="s">
        <v>478</v>
      </c>
      <c r="G516" s="13" t="s">
        <v>3690</v>
      </c>
      <c r="H516" s="13" t="s">
        <v>4806</v>
      </c>
      <c r="I516" s="13" t="s">
        <v>1746</v>
      </c>
      <c r="J516" s="74" t="s">
        <v>2872</v>
      </c>
      <c r="K516" s="86"/>
      <c r="L516" s="86"/>
      <c r="M516" s="86"/>
      <c r="N516" s="86"/>
      <c r="O516" s="86"/>
      <c r="P516" s="98">
        <v>35172</v>
      </c>
      <c r="Q516" s="108">
        <v>135</v>
      </c>
      <c r="R516" s="89"/>
      <c r="S516" s="89"/>
      <c r="T516" s="89"/>
      <c r="U516" s="98">
        <v>30000</v>
      </c>
      <c r="V516" s="66" t="s">
        <v>4172</v>
      </c>
      <c r="W516" s="45" t="s">
        <v>838</v>
      </c>
      <c r="X516" s="14" t="s">
        <v>3178</v>
      </c>
      <c r="Y516" s="13" t="s">
        <v>5296</v>
      </c>
      <c r="Z516" s="136" t="s">
        <v>236</v>
      </c>
      <c r="AB516" s="24" t="e">
        <f>VLOOKUP($A516,電子入札登録状況!$A$2:$G$501,6,FALSE)</f>
        <v>#N/A</v>
      </c>
      <c r="AC516" s="24" t="e">
        <f>VLOOKUP($A516,電子入札登録状況!$A$2:$G$501,7,FALSE)</f>
        <v>#N/A</v>
      </c>
    </row>
    <row r="517" spans="1:29" ht="18" customHeight="1">
      <c r="A517" s="36" t="s">
        <v>2788</v>
      </c>
      <c r="B517" s="45">
        <v>670</v>
      </c>
      <c r="C517" s="54" t="s">
        <v>380</v>
      </c>
      <c r="D517" s="66" t="s">
        <v>1874</v>
      </c>
      <c r="E517" s="45" t="s">
        <v>1221</v>
      </c>
      <c r="F517" s="54" t="s">
        <v>478</v>
      </c>
      <c r="G517" s="13" t="s">
        <v>3690</v>
      </c>
      <c r="H517" s="13" t="s">
        <v>4806</v>
      </c>
      <c r="I517" s="13" t="s">
        <v>1746</v>
      </c>
      <c r="J517" s="74" t="s">
        <v>1980</v>
      </c>
      <c r="K517" s="86"/>
      <c r="L517" s="86"/>
      <c r="M517" s="86"/>
      <c r="N517" s="86"/>
      <c r="O517" s="86"/>
      <c r="P517" s="98">
        <v>172553</v>
      </c>
      <c r="Q517" s="108">
        <v>135</v>
      </c>
      <c r="R517" s="89"/>
      <c r="S517" s="89"/>
      <c r="T517" s="89"/>
      <c r="U517" s="98">
        <v>30000</v>
      </c>
      <c r="V517" s="66" t="s">
        <v>4172</v>
      </c>
      <c r="W517" s="45" t="s">
        <v>838</v>
      </c>
      <c r="X517" s="14" t="s">
        <v>3178</v>
      </c>
      <c r="Y517" s="13" t="s">
        <v>5296</v>
      </c>
      <c r="Z517" s="135" t="s">
        <v>236</v>
      </c>
      <c r="AB517" s="24" t="e">
        <f>VLOOKUP($A517,電子入札登録状況!$A$2:$G$501,6,FALSE)</f>
        <v>#N/A</v>
      </c>
      <c r="AC517" s="24" t="e">
        <f>VLOOKUP($A517,電子入札登録状況!$A$2:$G$501,7,FALSE)</f>
        <v>#N/A</v>
      </c>
    </row>
    <row r="518" spans="1:29" ht="18" customHeight="1">
      <c r="A518" s="36" t="s">
        <v>2788</v>
      </c>
      <c r="B518" s="45">
        <v>670</v>
      </c>
      <c r="C518" s="54" t="s">
        <v>380</v>
      </c>
      <c r="D518" s="66" t="s">
        <v>1874</v>
      </c>
      <c r="E518" s="45" t="s">
        <v>1221</v>
      </c>
      <c r="F518" s="54" t="s">
        <v>478</v>
      </c>
      <c r="G518" s="13" t="s">
        <v>3690</v>
      </c>
      <c r="H518" s="13" t="s">
        <v>4806</v>
      </c>
      <c r="I518" s="13" t="s">
        <v>1746</v>
      </c>
      <c r="J518" s="74" t="s">
        <v>558</v>
      </c>
      <c r="K518" s="86"/>
      <c r="L518" s="86"/>
      <c r="M518" s="86"/>
      <c r="N518" s="86"/>
      <c r="O518" s="86"/>
      <c r="P518" s="98">
        <v>38604</v>
      </c>
      <c r="Q518" s="108">
        <v>135</v>
      </c>
      <c r="R518" s="89"/>
      <c r="S518" s="89"/>
      <c r="T518" s="89"/>
      <c r="U518" s="98">
        <v>30000</v>
      </c>
      <c r="V518" s="66" t="s">
        <v>4172</v>
      </c>
      <c r="W518" s="45" t="s">
        <v>838</v>
      </c>
      <c r="X518" s="14" t="s">
        <v>3178</v>
      </c>
      <c r="Y518" s="13" t="s">
        <v>5296</v>
      </c>
      <c r="Z518" s="135" t="s">
        <v>236</v>
      </c>
      <c r="AB518" s="24" t="e">
        <f>VLOOKUP($A518,電子入札登録状況!$A$2:$G$501,6,FALSE)</f>
        <v>#N/A</v>
      </c>
      <c r="AC518" s="24" t="e">
        <f>VLOOKUP($A518,電子入札登録状況!$A$2:$G$501,7,FALSE)</f>
        <v>#N/A</v>
      </c>
    </row>
    <row r="519" spans="1:29" ht="18" customHeight="1">
      <c r="A519" s="36" t="s">
        <v>1264</v>
      </c>
      <c r="B519" s="45">
        <v>672</v>
      </c>
      <c r="C519" s="54" t="s">
        <v>3046</v>
      </c>
      <c r="D519" s="66" t="s">
        <v>3575</v>
      </c>
      <c r="E519" s="45" t="s">
        <v>5478</v>
      </c>
      <c r="F519" s="54" t="s">
        <v>3193</v>
      </c>
      <c r="G519" s="13" t="s">
        <v>3690</v>
      </c>
      <c r="H519" s="13" t="s">
        <v>404</v>
      </c>
      <c r="I519" s="13" t="s">
        <v>3125</v>
      </c>
      <c r="J519" s="74" t="s">
        <v>1767</v>
      </c>
      <c r="K519" s="86"/>
      <c r="L519" s="86"/>
      <c r="M519" s="86"/>
      <c r="N519" s="86"/>
      <c r="O519" s="86"/>
      <c r="P519" s="98">
        <v>412934</v>
      </c>
      <c r="Q519" s="108">
        <v>302</v>
      </c>
      <c r="R519" s="89"/>
      <c r="S519" s="89"/>
      <c r="T519" s="89"/>
      <c r="U519" s="98">
        <v>80000</v>
      </c>
      <c r="V519" s="66" t="s">
        <v>1353</v>
      </c>
      <c r="W519" s="45" t="s">
        <v>2167</v>
      </c>
      <c r="X519" s="14" t="s">
        <v>4254</v>
      </c>
      <c r="Y519" s="13" t="s">
        <v>1839</v>
      </c>
      <c r="Z519" s="135" t="s">
        <v>2324</v>
      </c>
      <c r="AB519" s="24" t="str">
        <f>VLOOKUP($A519,電子入札登録状況!$A$2:$G$501,6,FALSE)</f>
        <v>○</v>
      </c>
      <c r="AC519" s="24">
        <f>VLOOKUP($A519,電子入札登録状況!$A$2:$G$501,7,FALSE)</f>
        <v>484</v>
      </c>
    </row>
    <row r="520" spans="1:29" ht="18" customHeight="1">
      <c r="A520" s="36" t="s">
        <v>1264</v>
      </c>
      <c r="B520" s="45">
        <v>672</v>
      </c>
      <c r="C520" s="54" t="s">
        <v>3046</v>
      </c>
      <c r="D520" s="66" t="s">
        <v>3575</v>
      </c>
      <c r="E520" s="45" t="s">
        <v>5478</v>
      </c>
      <c r="F520" s="54" t="s">
        <v>3193</v>
      </c>
      <c r="G520" s="13" t="s">
        <v>3690</v>
      </c>
      <c r="H520" s="13" t="s">
        <v>404</v>
      </c>
      <c r="I520" s="13" t="s">
        <v>3125</v>
      </c>
      <c r="J520" s="74" t="s">
        <v>1642</v>
      </c>
      <c r="K520" s="86"/>
      <c r="L520" s="86"/>
      <c r="M520" s="86"/>
      <c r="N520" s="86"/>
      <c r="O520" s="86"/>
      <c r="P520" s="98">
        <v>5513187</v>
      </c>
      <c r="Q520" s="108">
        <v>302</v>
      </c>
      <c r="R520" s="89"/>
      <c r="S520" s="89"/>
      <c r="T520" s="89"/>
      <c r="U520" s="98">
        <v>80000</v>
      </c>
      <c r="V520" s="66" t="s">
        <v>1353</v>
      </c>
      <c r="W520" s="45" t="s">
        <v>2167</v>
      </c>
      <c r="X520" s="14" t="s">
        <v>4254</v>
      </c>
      <c r="Y520" s="13" t="s">
        <v>1839</v>
      </c>
      <c r="Z520" s="135" t="s">
        <v>2324</v>
      </c>
      <c r="AB520" s="24" t="str">
        <f>VLOOKUP($A520,電子入札登録状況!$A$2:$G$501,6,FALSE)</f>
        <v>○</v>
      </c>
      <c r="AC520" s="24">
        <f>VLOOKUP($A520,電子入札登録状況!$A$2:$G$501,7,FALSE)</f>
        <v>484</v>
      </c>
    </row>
    <row r="521" spans="1:29" ht="18" customHeight="1">
      <c r="A521" s="36" t="s">
        <v>1264</v>
      </c>
      <c r="B521" s="45">
        <v>672</v>
      </c>
      <c r="C521" s="54" t="s">
        <v>3046</v>
      </c>
      <c r="D521" s="66" t="s">
        <v>3575</v>
      </c>
      <c r="E521" s="45" t="s">
        <v>5478</v>
      </c>
      <c r="F521" s="54" t="s">
        <v>3193</v>
      </c>
      <c r="G521" s="13" t="s">
        <v>3690</v>
      </c>
      <c r="H521" s="13" t="s">
        <v>404</v>
      </c>
      <c r="I521" s="13" t="s">
        <v>3125</v>
      </c>
      <c r="J521" s="74" t="s">
        <v>2872</v>
      </c>
      <c r="K521" s="86"/>
      <c r="L521" s="86"/>
      <c r="M521" s="86"/>
      <c r="N521" s="86"/>
      <c r="O521" s="86"/>
      <c r="P521" s="98">
        <v>303606</v>
      </c>
      <c r="Q521" s="108">
        <v>302</v>
      </c>
      <c r="R521" s="89"/>
      <c r="S521" s="89"/>
      <c r="T521" s="89"/>
      <c r="U521" s="98">
        <v>80000</v>
      </c>
      <c r="V521" s="66" t="s">
        <v>1353</v>
      </c>
      <c r="W521" s="45" t="s">
        <v>2167</v>
      </c>
      <c r="X521" s="14" t="s">
        <v>4254</v>
      </c>
      <c r="Y521" s="13" t="s">
        <v>1839</v>
      </c>
      <c r="Z521" s="135" t="s">
        <v>2324</v>
      </c>
      <c r="AB521" s="24" t="str">
        <f>VLOOKUP($A521,電子入札登録状況!$A$2:$G$501,6,FALSE)</f>
        <v>○</v>
      </c>
      <c r="AC521" s="24">
        <f>VLOOKUP($A521,電子入札登録状況!$A$2:$G$501,7,FALSE)</f>
        <v>484</v>
      </c>
    </row>
    <row r="522" spans="1:29" ht="18" customHeight="1">
      <c r="A522" s="36" t="s">
        <v>1264</v>
      </c>
      <c r="B522" s="45">
        <v>672</v>
      </c>
      <c r="C522" s="54" t="s">
        <v>3046</v>
      </c>
      <c r="D522" s="66" t="s">
        <v>3575</v>
      </c>
      <c r="E522" s="45" t="s">
        <v>5478</v>
      </c>
      <c r="F522" s="54" t="s">
        <v>3193</v>
      </c>
      <c r="G522" s="13" t="s">
        <v>3690</v>
      </c>
      <c r="H522" s="13" t="s">
        <v>404</v>
      </c>
      <c r="I522" s="13" t="s">
        <v>3125</v>
      </c>
      <c r="J522" s="74" t="s">
        <v>1980</v>
      </c>
      <c r="K522" s="86"/>
      <c r="L522" s="86"/>
      <c r="M522" s="86"/>
      <c r="N522" s="86"/>
      <c r="O522" s="86"/>
      <c r="P522" s="98">
        <v>160187</v>
      </c>
      <c r="Q522" s="108">
        <v>302</v>
      </c>
      <c r="R522" s="89"/>
      <c r="S522" s="89"/>
      <c r="T522" s="89"/>
      <c r="U522" s="98">
        <v>80000</v>
      </c>
      <c r="V522" s="66" t="s">
        <v>1353</v>
      </c>
      <c r="W522" s="45" t="s">
        <v>2167</v>
      </c>
      <c r="X522" s="14" t="s">
        <v>4254</v>
      </c>
      <c r="Y522" s="13" t="s">
        <v>1839</v>
      </c>
      <c r="Z522" s="135" t="s">
        <v>2324</v>
      </c>
      <c r="AB522" s="24" t="str">
        <f>VLOOKUP($A522,電子入札登録状況!$A$2:$G$501,6,FALSE)</f>
        <v>○</v>
      </c>
      <c r="AC522" s="24">
        <f>VLOOKUP($A522,電子入札登録状況!$A$2:$G$501,7,FALSE)</f>
        <v>484</v>
      </c>
    </row>
    <row r="523" spans="1:29" ht="18" customHeight="1">
      <c r="A523" s="36" t="s">
        <v>1264</v>
      </c>
      <c r="B523" s="45">
        <v>672</v>
      </c>
      <c r="C523" s="54" t="s">
        <v>3046</v>
      </c>
      <c r="D523" s="66" t="s">
        <v>3575</v>
      </c>
      <c r="E523" s="45" t="s">
        <v>5478</v>
      </c>
      <c r="F523" s="54" t="s">
        <v>3193</v>
      </c>
      <c r="G523" s="13" t="s">
        <v>3690</v>
      </c>
      <c r="H523" s="13" t="s">
        <v>404</v>
      </c>
      <c r="I523" s="13" t="s">
        <v>3125</v>
      </c>
      <c r="J523" s="74" t="s">
        <v>558</v>
      </c>
      <c r="K523" s="86"/>
      <c r="L523" s="86"/>
      <c r="M523" s="86"/>
      <c r="N523" s="86"/>
      <c r="O523" s="86"/>
      <c r="P523" s="98">
        <v>0</v>
      </c>
      <c r="Q523" s="108">
        <v>302</v>
      </c>
      <c r="R523" s="89"/>
      <c r="S523" s="89"/>
      <c r="T523" s="89"/>
      <c r="U523" s="98">
        <v>80000</v>
      </c>
      <c r="V523" s="66" t="s">
        <v>1353</v>
      </c>
      <c r="W523" s="45" t="s">
        <v>2167</v>
      </c>
      <c r="X523" s="14" t="s">
        <v>4254</v>
      </c>
      <c r="Y523" s="13" t="s">
        <v>1839</v>
      </c>
      <c r="Z523" s="135" t="s">
        <v>2324</v>
      </c>
      <c r="AB523" s="24" t="str">
        <f>VLOOKUP($A523,電子入札登録状況!$A$2:$G$501,6,FALSE)</f>
        <v>○</v>
      </c>
      <c r="AC523" s="24">
        <f>VLOOKUP($A523,電子入札登録状況!$A$2:$G$501,7,FALSE)</f>
        <v>484</v>
      </c>
    </row>
    <row r="524" spans="1:29" ht="18" customHeight="1">
      <c r="A524" s="36" t="s">
        <v>1264</v>
      </c>
      <c r="B524" s="45">
        <v>672</v>
      </c>
      <c r="C524" s="54" t="s">
        <v>3046</v>
      </c>
      <c r="D524" s="66" t="s">
        <v>3575</v>
      </c>
      <c r="E524" s="45" t="s">
        <v>5478</v>
      </c>
      <c r="F524" s="54" t="s">
        <v>3193</v>
      </c>
      <c r="G524" s="13" t="s">
        <v>3690</v>
      </c>
      <c r="H524" s="13" t="s">
        <v>404</v>
      </c>
      <c r="I524" s="13" t="s">
        <v>3125</v>
      </c>
      <c r="J524" s="74" t="s">
        <v>281</v>
      </c>
      <c r="K524" s="86"/>
      <c r="L524" s="86"/>
      <c r="M524" s="86"/>
      <c r="N524" s="86"/>
      <c r="O524" s="86"/>
      <c r="P524" s="98">
        <v>0</v>
      </c>
      <c r="Q524" s="108">
        <v>302</v>
      </c>
      <c r="R524" s="89"/>
      <c r="S524" s="89"/>
      <c r="T524" s="89"/>
      <c r="U524" s="98">
        <v>80000</v>
      </c>
      <c r="V524" s="66" t="s">
        <v>1353</v>
      </c>
      <c r="W524" s="45" t="s">
        <v>2167</v>
      </c>
      <c r="X524" s="14" t="s">
        <v>4254</v>
      </c>
      <c r="Y524" s="13" t="s">
        <v>1839</v>
      </c>
      <c r="Z524" s="135" t="s">
        <v>2324</v>
      </c>
      <c r="AB524" s="24" t="str">
        <f>VLOOKUP($A524,電子入札登録状況!$A$2:$G$501,6,FALSE)</f>
        <v>○</v>
      </c>
      <c r="AC524" s="24">
        <f>VLOOKUP($A524,電子入札登録状況!$A$2:$G$501,7,FALSE)</f>
        <v>484</v>
      </c>
    </row>
    <row r="525" spans="1:29" ht="18" customHeight="1">
      <c r="A525" s="36" t="s">
        <v>538</v>
      </c>
      <c r="B525" s="45">
        <v>674</v>
      </c>
      <c r="C525" s="54" t="s">
        <v>660</v>
      </c>
      <c r="D525" s="66" t="s">
        <v>2849</v>
      </c>
      <c r="E525" s="45" t="s">
        <v>6000</v>
      </c>
      <c r="F525" s="54" t="s">
        <v>5835</v>
      </c>
      <c r="G525" s="13" t="s">
        <v>3679</v>
      </c>
      <c r="H525" s="13" t="s">
        <v>706</v>
      </c>
      <c r="I525" s="13" t="s">
        <v>2731</v>
      </c>
      <c r="J525" s="74" t="s">
        <v>1767</v>
      </c>
      <c r="K525" s="86"/>
      <c r="L525" s="86"/>
      <c r="M525" s="86"/>
      <c r="N525" s="86"/>
      <c r="O525" s="86"/>
      <c r="P525" s="98">
        <v>196898</v>
      </c>
      <c r="Q525" s="108">
        <v>416</v>
      </c>
      <c r="R525" s="89"/>
      <c r="S525" s="89"/>
      <c r="T525" s="89"/>
      <c r="U525" s="98">
        <v>100000</v>
      </c>
      <c r="V525" s="66" t="s">
        <v>4172</v>
      </c>
      <c r="W525" s="45" t="s">
        <v>4179</v>
      </c>
      <c r="X525" s="14" t="s">
        <v>2992</v>
      </c>
      <c r="Y525" s="13" t="s">
        <v>227</v>
      </c>
      <c r="Z525" s="135" t="s">
        <v>4454</v>
      </c>
      <c r="AB525" s="24" t="str">
        <f>VLOOKUP($A525,電子入札登録状況!$A$2:$G$501,6,FALSE)</f>
        <v>○</v>
      </c>
      <c r="AC525" s="24">
        <f>VLOOKUP($A525,電子入札登録状況!$A$2:$G$501,7,FALSE)</f>
        <v>199</v>
      </c>
    </row>
    <row r="526" spans="1:29" ht="18" customHeight="1">
      <c r="A526" s="36" t="s">
        <v>538</v>
      </c>
      <c r="B526" s="45">
        <v>674</v>
      </c>
      <c r="C526" s="54" t="s">
        <v>660</v>
      </c>
      <c r="D526" s="66" t="s">
        <v>2849</v>
      </c>
      <c r="E526" s="45" t="s">
        <v>6000</v>
      </c>
      <c r="F526" s="54" t="s">
        <v>5835</v>
      </c>
      <c r="G526" s="13" t="s">
        <v>3679</v>
      </c>
      <c r="H526" s="13" t="s">
        <v>706</v>
      </c>
      <c r="I526" s="13" t="s">
        <v>2731</v>
      </c>
      <c r="J526" s="74" t="s">
        <v>1642</v>
      </c>
      <c r="K526" s="86"/>
      <c r="L526" s="86"/>
      <c r="M526" s="86"/>
      <c r="N526" s="86"/>
      <c r="O526" s="86"/>
      <c r="P526" s="98">
        <v>9435565</v>
      </c>
      <c r="Q526" s="108">
        <v>416</v>
      </c>
      <c r="R526" s="89"/>
      <c r="S526" s="89"/>
      <c r="T526" s="89"/>
      <c r="U526" s="98">
        <v>100000</v>
      </c>
      <c r="V526" s="66" t="s">
        <v>4172</v>
      </c>
      <c r="W526" s="45" t="s">
        <v>4179</v>
      </c>
      <c r="X526" s="14" t="s">
        <v>2992</v>
      </c>
      <c r="Y526" s="13" t="s">
        <v>227</v>
      </c>
      <c r="Z526" s="135" t="s">
        <v>4454</v>
      </c>
      <c r="AB526" s="24" t="str">
        <f>VLOOKUP($A526,電子入札登録状況!$A$2:$G$501,6,FALSE)</f>
        <v>○</v>
      </c>
      <c r="AC526" s="24">
        <f>VLOOKUP($A526,電子入札登録状況!$A$2:$G$501,7,FALSE)</f>
        <v>199</v>
      </c>
    </row>
    <row r="527" spans="1:29" ht="18" customHeight="1">
      <c r="A527" s="36" t="s">
        <v>538</v>
      </c>
      <c r="B527" s="45">
        <v>674</v>
      </c>
      <c r="C527" s="54" t="s">
        <v>660</v>
      </c>
      <c r="D527" s="66" t="s">
        <v>2849</v>
      </c>
      <c r="E527" s="45" t="s">
        <v>6000</v>
      </c>
      <c r="F527" s="54" t="s">
        <v>5835</v>
      </c>
      <c r="G527" s="13" t="s">
        <v>3679</v>
      </c>
      <c r="H527" s="13" t="s">
        <v>706</v>
      </c>
      <c r="I527" s="13" t="s">
        <v>2731</v>
      </c>
      <c r="J527" s="74" t="s">
        <v>1980</v>
      </c>
      <c r="K527" s="86"/>
      <c r="L527" s="86"/>
      <c r="M527" s="86"/>
      <c r="N527" s="86"/>
      <c r="O527" s="86"/>
      <c r="P527" s="98">
        <v>5479450</v>
      </c>
      <c r="Q527" s="108">
        <v>416</v>
      </c>
      <c r="R527" s="89"/>
      <c r="S527" s="89"/>
      <c r="T527" s="89"/>
      <c r="U527" s="98">
        <v>100000</v>
      </c>
      <c r="V527" s="66" t="s">
        <v>4172</v>
      </c>
      <c r="W527" s="45" t="s">
        <v>4179</v>
      </c>
      <c r="X527" s="14" t="s">
        <v>2992</v>
      </c>
      <c r="Y527" s="13" t="s">
        <v>227</v>
      </c>
      <c r="Z527" s="135" t="s">
        <v>4454</v>
      </c>
      <c r="AB527" s="24" t="str">
        <f>VLOOKUP($A527,電子入札登録状況!$A$2:$G$501,6,FALSE)</f>
        <v>○</v>
      </c>
      <c r="AC527" s="24">
        <f>VLOOKUP($A527,電子入札登録状況!$A$2:$G$501,7,FALSE)</f>
        <v>199</v>
      </c>
    </row>
    <row r="528" spans="1:29" ht="18" customHeight="1">
      <c r="A528" s="36" t="s">
        <v>538</v>
      </c>
      <c r="B528" s="45">
        <v>674</v>
      </c>
      <c r="C528" s="54" t="s">
        <v>660</v>
      </c>
      <c r="D528" s="66" t="s">
        <v>2849</v>
      </c>
      <c r="E528" s="45" t="s">
        <v>6000</v>
      </c>
      <c r="F528" s="54" t="s">
        <v>5835</v>
      </c>
      <c r="G528" s="13" t="s">
        <v>3679</v>
      </c>
      <c r="H528" s="13" t="s">
        <v>706</v>
      </c>
      <c r="I528" s="13" t="s">
        <v>2731</v>
      </c>
      <c r="J528" s="74" t="s">
        <v>558</v>
      </c>
      <c r="K528" s="86"/>
      <c r="L528" s="86"/>
      <c r="M528" s="86"/>
      <c r="N528" s="86"/>
      <c r="O528" s="86"/>
      <c r="P528" s="98">
        <v>500254</v>
      </c>
      <c r="Q528" s="108">
        <v>416</v>
      </c>
      <c r="R528" s="89"/>
      <c r="S528" s="89"/>
      <c r="T528" s="89"/>
      <c r="U528" s="98">
        <v>100000</v>
      </c>
      <c r="V528" s="66" t="s">
        <v>4172</v>
      </c>
      <c r="W528" s="45" t="s">
        <v>4179</v>
      </c>
      <c r="X528" s="14" t="s">
        <v>2992</v>
      </c>
      <c r="Y528" s="13" t="s">
        <v>227</v>
      </c>
      <c r="Z528" s="135" t="s">
        <v>4454</v>
      </c>
      <c r="AB528" s="24" t="str">
        <f>VLOOKUP($A528,電子入札登録状況!$A$2:$G$501,6,FALSE)</f>
        <v>○</v>
      </c>
      <c r="AC528" s="24">
        <f>VLOOKUP($A528,電子入札登録状況!$A$2:$G$501,7,FALSE)</f>
        <v>199</v>
      </c>
    </row>
    <row r="529" spans="1:29" ht="18" customHeight="1">
      <c r="A529" s="36" t="s">
        <v>3816</v>
      </c>
      <c r="B529" s="45">
        <v>675</v>
      </c>
      <c r="C529" s="54" t="s">
        <v>859</v>
      </c>
      <c r="D529" s="66" t="s">
        <v>2849</v>
      </c>
      <c r="E529" s="45" t="s">
        <v>3496</v>
      </c>
      <c r="F529" s="54" t="s">
        <v>5690</v>
      </c>
      <c r="G529" s="13" t="s">
        <v>3690</v>
      </c>
      <c r="H529" s="13" t="s">
        <v>3922</v>
      </c>
      <c r="I529" s="13" t="s">
        <v>2683</v>
      </c>
      <c r="J529" s="74" t="s">
        <v>1767</v>
      </c>
      <c r="K529" s="86"/>
      <c r="L529" s="86"/>
      <c r="M529" s="86"/>
      <c r="N529" s="86"/>
      <c r="O529" s="86"/>
      <c r="P529" s="98">
        <v>521183</v>
      </c>
      <c r="Q529" s="108">
        <v>54</v>
      </c>
      <c r="R529" s="89"/>
      <c r="S529" s="89"/>
      <c r="T529" s="89"/>
      <c r="U529" s="98">
        <v>60000</v>
      </c>
      <c r="V529" s="66" t="s">
        <v>4172</v>
      </c>
      <c r="W529" s="45" t="s">
        <v>497</v>
      </c>
      <c r="X529" s="14" t="s">
        <v>884</v>
      </c>
      <c r="Y529" s="13" t="s">
        <v>4205</v>
      </c>
      <c r="Z529" s="135" t="s">
        <v>5767</v>
      </c>
      <c r="AB529" s="24" t="e">
        <f>VLOOKUP($A529,電子入札登録状況!$A$2:$G$501,6,FALSE)</f>
        <v>#N/A</v>
      </c>
      <c r="AC529" s="24" t="e">
        <f>VLOOKUP($A529,電子入札登録状況!$A$2:$G$501,7,FALSE)</f>
        <v>#N/A</v>
      </c>
    </row>
    <row r="530" spans="1:29" ht="18" customHeight="1">
      <c r="A530" s="36" t="s">
        <v>3816</v>
      </c>
      <c r="B530" s="45">
        <v>675</v>
      </c>
      <c r="C530" s="54" t="s">
        <v>859</v>
      </c>
      <c r="D530" s="66" t="s">
        <v>2849</v>
      </c>
      <c r="E530" s="45" t="s">
        <v>3496</v>
      </c>
      <c r="F530" s="54" t="s">
        <v>5690</v>
      </c>
      <c r="G530" s="13" t="s">
        <v>3690</v>
      </c>
      <c r="H530" s="13" t="s">
        <v>3922</v>
      </c>
      <c r="I530" s="13" t="s">
        <v>2683</v>
      </c>
      <c r="J530" s="74" t="s">
        <v>1642</v>
      </c>
      <c r="K530" s="86"/>
      <c r="L530" s="86"/>
      <c r="M530" s="86"/>
      <c r="N530" s="86"/>
      <c r="O530" s="86"/>
      <c r="P530" s="98">
        <v>98315</v>
      </c>
      <c r="Q530" s="108">
        <v>54</v>
      </c>
      <c r="R530" s="89"/>
      <c r="S530" s="89"/>
      <c r="T530" s="89"/>
      <c r="U530" s="98">
        <v>60000</v>
      </c>
      <c r="V530" s="66" t="s">
        <v>4172</v>
      </c>
      <c r="W530" s="45" t="s">
        <v>497</v>
      </c>
      <c r="X530" s="14" t="s">
        <v>884</v>
      </c>
      <c r="Y530" s="13" t="s">
        <v>4205</v>
      </c>
      <c r="Z530" s="135" t="s">
        <v>5767</v>
      </c>
      <c r="AB530" s="24" t="e">
        <f>VLOOKUP($A530,電子入札登録状況!$A$2:$G$501,6,FALSE)</f>
        <v>#N/A</v>
      </c>
      <c r="AC530" s="24" t="e">
        <f>VLOOKUP($A530,電子入札登録状況!$A$2:$G$501,7,FALSE)</f>
        <v>#N/A</v>
      </c>
    </row>
    <row r="531" spans="1:29" ht="18" customHeight="1">
      <c r="A531" s="36" t="s">
        <v>3816</v>
      </c>
      <c r="B531" s="45">
        <v>675</v>
      </c>
      <c r="C531" s="54" t="s">
        <v>859</v>
      </c>
      <c r="D531" s="66" t="s">
        <v>2849</v>
      </c>
      <c r="E531" s="45" t="s">
        <v>3496</v>
      </c>
      <c r="F531" s="54" t="s">
        <v>5690</v>
      </c>
      <c r="G531" s="13" t="s">
        <v>3690</v>
      </c>
      <c r="H531" s="13" t="s">
        <v>3922</v>
      </c>
      <c r="I531" s="13" t="s">
        <v>2683</v>
      </c>
      <c r="J531" s="74" t="s">
        <v>558</v>
      </c>
      <c r="K531" s="86"/>
      <c r="L531" s="86"/>
      <c r="M531" s="86"/>
      <c r="N531" s="86"/>
      <c r="O531" s="86"/>
      <c r="P531" s="98">
        <v>82109</v>
      </c>
      <c r="Q531" s="108">
        <v>54</v>
      </c>
      <c r="R531" s="89"/>
      <c r="S531" s="89"/>
      <c r="T531" s="89"/>
      <c r="U531" s="98">
        <v>60000</v>
      </c>
      <c r="V531" s="66" t="s">
        <v>4172</v>
      </c>
      <c r="W531" s="45" t="s">
        <v>497</v>
      </c>
      <c r="X531" s="14" t="s">
        <v>884</v>
      </c>
      <c r="Y531" s="13" t="s">
        <v>4205</v>
      </c>
      <c r="Z531" s="135" t="s">
        <v>5767</v>
      </c>
      <c r="AB531" s="24" t="e">
        <f>VLOOKUP($A531,電子入札登録状況!$A$2:$G$501,6,FALSE)</f>
        <v>#N/A</v>
      </c>
      <c r="AC531" s="24" t="e">
        <f>VLOOKUP($A531,電子入札登録状況!$A$2:$G$501,7,FALSE)</f>
        <v>#N/A</v>
      </c>
    </row>
    <row r="532" spans="1:29" ht="18" customHeight="1">
      <c r="A532" s="36" t="s">
        <v>1143</v>
      </c>
      <c r="B532" s="45">
        <v>676</v>
      </c>
      <c r="C532" s="54" t="s">
        <v>3603</v>
      </c>
      <c r="D532" s="66" t="s">
        <v>3090</v>
      </c>
      <c r="E532" s="45" t="s">
        <v>1826</v>
      </c>
      <c r="F532" s="54" t="s">
        <v>4374</v>
      </c>
      <c r="G532" s="13" t="s">
        <v>3679</v>
      </c>
      <c r="H532" s="13" t="s">
        <v>4805</v>
      </c>
      <c r="I532" s="13" t="s">
        <v>5098</v>
      </c>
      <c r="J532" s="74" t="s">
        <v>1767</v>
      </c>
      <c r="K532" s="86"/>
      <c r="L532" s="86"/>
      <c r="M532" s="86"/>
      <c r="N532" s="86"/>
      <c r="O532" s="86"/>
      <c r="P532" s="98">
        <v>1682973</v>
      </c>
      <c r="Q532" s="108">
        <v>328</v>
      </c>
      <c r="R532" s="89"/>
      <c r="S532" s="89"/>
      <c r="T532" s="89"/>
      <c r="U532" s="98">
        <v>100000</v>
      </c>
      <c r="V532" s="66" t="s">
        <v>4172</v>
      </c>
      <c r="W532" s="45" t="s">
        <v>959</v>
      </c>
      <c r="X532" s="14" t="s">
        <v>1798</v>
      </c>
      <c r="Y532" s="13" t="s">
        <v>5399</v>
      </c>
      <c r="Z532" s="135" t="s">
        <v>5469</v>
      </c>
      <c r="AB532" s="24" t="str">
        <f>VLOOKUP($A532,電子入札登録状況!$A$2:$G$501,6,FALSE)</f>
        <v>○</v>
      </c>
      <c r="AC532" s="24">
        <f>VLOOKUP($A532,電子入札登録状況!$A$2:$G$501,7,FALSE)</f>
        <v>264</v>
      </c>
    </row>
    <row r="533" spans="1:29" ht="18" customHeight="1">
      <c r="A533" s="36" t="s">
        <v>1143</v>
      </c>
      <c r="B533" s="45">
        <v>676</v>
      </c>
      <c r="C533" s="54" t="s">
        <v>3603</v>
      </c>
      <c r="D533" s="66" t="s">
        <v>3090</v>
      </c>
      <c r="E533" s="45" t="s">
        <v>1826</v>
      </c>
      <c r="F533" s="54" t="s">
        <v>4374</v>
      </c>
      <c r="G533" s="13" t="s">
        <v>3679</v>
      </c>
      <c r="H533" s="13" t="s">
        <v>4805</v>
      </c>
      <c r="I533" s="13" t="s">
        <v>5098</v>
      </c>
      <c r="J533" s="74" t="s">
        <v>1642</v>
      </c>
      <c r="K533" s="86"/>
      <c r="L533" s="86"/>
      <c r="M533" s="86"/>
      <c r="N533" s="86"/>
      <c r="O533" s="86"/>
      <c r="P533" s="98">
        <v>4566266</v>
      </c>
      <c r="Q533" s="108">
        <v>328</v>
      </c>
      <c r="R533" s="89"/>
      <c r="S533" s="89"/>
      <c r="T533" s="89"/>
      <c r="U533" s="98">
        <v>100000</v>
      </c>
      <c r="V533" s="66" t="s">
        <v>4172</v>
      </c>
      <c r="W533" s="45" t="s">
        <v>959</v>
      </c>
      <c r="X533" s="14" t="s">
        <v>1798</v>
      </c>
      <c r="Y533" s="13" t="s">
        <v>5399</v>
      </c>
      <c r="Z533" s="135" t="s">
        <v>5469</v>
      </c>
      <c r="AB533" s="24" t="str">
        <f>VLOOKUP($A533,電子入札登録状況!$A$2:$G$501,6,FALSE)</f>
        <v>○</v>
      </c>
      <c r="AC533" s="24">
        <f>VLOOKUP($A533,電子入札登録状況!$A$2:$G$501,7,FALSE)</f>
        <v>264</v>
      </c>
    </row>
    <row r="534" spans="1:29" ht="18" customHeight="1">
      <c r="A534" s="36" t="s">
        <v>1143</v>
      </c>
      <c r="B534" s="45">
        <v>676</v>
      </c>
      <c r="C534" s="54" t="s">
        <v>3603</v>
      </c>
      <c r="D534" s="66" t="s">
        <v>3090</v>
      </c>
      <c r="E534" s="45" t="s">
        <v>1826</v>
      </c>
      <c r="F534" s="54" t="s">
        <v>4374</v>
      </c>
      <c r="G534" s="13" t="s">
        <v>3679</v>
      </c>
      <c r="H534" s="13" t="s">
        <v>4805</v>
      </c>
      <c r="I534" s="13" t="s">
        <v>5098</v>
      </c>
      <c r="J534" s="74" t="s">
        <v>2872</v>
      </c>
      <c r="K534" s="86"/>
      <c r="L534" s="86"/>
      <c r="M534" s="86"/>
      <c r="N534" s="86"/>
      <c r="O534" s="86"/>
      <c r="P534" s="98">
        <v>40633</v>
      </c>
      <c r="Q534" s="108">
        <v>328</v>
      </c>
      <c r="R534" s="89"/>
      <c r="S534" s="89"/>
      <c r="T534" s="89"/>
      <c r="U534" s="98">
        <v>100000</v>
      </c>
      <c r="V534" s="66" t="s">
        <v>4172</v>
      </c>
      <c r="W534" s="45" t="s">
        <v>959</v>
      </c>
      <c r="X534" s="14" t="s">
        <v>1798</v>
      </c>
      <c r="Y534" s="13" t="s">
        <v>5399</v>
      </c>
      <c r="Z534" s="135" t="s">
        <v>5469</v>
      </c>
      <c r="AB534" s="24" t="str">
        <f>VLOOKUP($A534,電子入札登録状況!$A$2:$G$501,6,FALSE)</f>
        <v>○</v>
      </c>
      <c r="AC534" s="24">
        <f>VLOOKUP($A534,電子入札登録状況!$A$2:$G$501,7,FALSE)</f>
        <v>264</v>
      </c>
    </row>
    <row r="535" spans="1:29" ht="18" customHeight="1">
      <c r="A535" s="36" t="s">
        <v>1143</v>
      </c>
      <c r="B535" s="45">
        <v>676</v>
      </c>
      <c r="C535" s="54" t="s">
        <v>3603</v>
      </c>
      <c r="D535" s="66" t="s">
        <v>3090</v>
      </c>
      <c r="E535" s="45" t="s">
        <v>1826</v>
      </c>
      <c r="F535" s="54" t="s">
        <v>4374</v>
      </c>
      <c r="G535" s="13" t="s">
        <v>3679</v>
      </c>
      <c r="H535" s="13" t="s">
        <v>4805</v>
      </c>
      <c r="I535" s="13" t="s">
        <v>5098</v>
      </c>
      <c r="J535" s="74" t="s">
        <v>1980</v>
      </c>
      <c r="K535" s="86"/>
      <c r="L535" s="86"/>
      <c r="M535" s="86"/>
      <c r="N535" s="86"/>
      <c r="O535" s="86"/>
      <c r="P535" s="98">
        <v>0</v>
      </c>
      <c r="Q535" s="108">
        <v>328</v>
      </c>
      <c r="R535" s="89"/>
      <c r="S535" s="89"/>
      <c r="T535" s="89"/>
      <c r="U535" s="98">
        <v>100000</v>
      </c>
      <c r="V535" s="66" t="s">
        <v>4172</v>
      </c>
      <c r="W535" s="45" t="s">
        <v>959</v>
      </c>
      <c r="X535" s="14" t="s">
        <v>1798</v>
      </c>
      <c r="Y535" s="13" t="s">
        <v>5399</v>
      </c>
      <c r="Z535" s="135" t="s">
        <v>5469</v>
      </c>
      <c r="AB535" s="24" t="str">
        <f>VLOOKUP($A535,電子入札登録状況!$A$2:$G$501,6,FALSE)</f>
        <v>○</v>
      </c>
      <c r="AC535" s="24">
        <f>VLOOKUP($A535,電子入札登録状況!$A$2:$G$501,7,FALSE)</f>
        <v>264</v>
      </c>
    </row>
    <row r="536" spans="1:29" ht="18" customHeight="1">
      <c r="A536" s="36" t="s">
        <v>1143</v>
      </c>
      <c r="B536" s="45">
        <v>676</v>
      </c>
      <c r="C536" s="54" t="s">
        <v>3603</v>
      </c>
      <c r="D536" s="66" t="s">
        <v>3090</v>
      </c>
      <c r="E536" s="45" t="s">
        <v>1826</v>
      </c>
      <c r="F536" s="54" t="s">
        <v>4374</v>
      </c>
      <c r="G536" s="13" t="s">
        <v>3679</v>
      </c>
      <c r="H536" s="13" t="s">
        <v>4805</v>
      </c>
      <c r="I536" s="13" t="s">
        <v>5098</v>
      </c>
      <c r="J536" s="74" t="s">
        <v>558</v>
      </c>
      <c r="K536" s="86"/>
      <c r="L536" s="86"/>
      <c r="M536" s="86"/>
      <c r="N536" s="86"/>
      <c r="O536" s="86"/>
      <c r="P536" s="98">
        <v>646628</v>
      </c>
      <c r="Q536" s="108">
        <v>328</v>
      </c>
      <c r="R536" s="89"/>
      <c r="S536" s="89"/>
      <c r="T536" s="89"/>
      <c r="U536" s="98">
        <v>100000</v>
      </c>
      <c r="V536" s="66" t="s">
        <v>4172</v>
      </c>
      <c r="W536" s="45" t="s">
        <v>959</v>
      </c>
      <c r="X536" s="14" t="s">
        <v>1798</v>
      </c>
      <c r="Y536" s="13" t="s">
        <v>5399</v>
      </c>
      <c r="Z536" s="135" t="s">
        <v>5469</v>
      </c>
      <c r="AB536" s="24" t="str">
        <f>VLOOKUP($A536,電子入札登録状況!$A$2:$G$501,6,FALSE)</f>
        <v>○</v>
      </c>
      <c r="AC536" s="24">
        <f>VLOOKUP($A536,電子入札登録状況!$A$2:$G$501,7,FALSE)</f>
        <v>264</v>
      </c>
    </row>
    <row r="537" spans="1:29" ht="18" customHeight="1">
      <c r="A537" s="36" t="s">
        <v>2595</v>
      </c>
      <c r="B537" s="45">
        <v>684</v>
      </c>
      <c r="C537" s="54" t="s">
        <v>1622</v>
      </c>
      <c r="D537" s="66" t="s">
        <v>2849</v>
      </c>
      <c r="E537" s="45" t="s">
        <v>1747</v>
      </c>
      <c r="F537" s="54" t="s">
        <v>4133</v>
      </c>
      <c r="G537" s="13" t="s">
        <v>3679</v>
      </c>
      <c r="H537" s="13" t="s">
        <v>747</v>
      </c>
      <c r="I537" s="13" t="s">
        <v>2386</v>
      </c>
      <c r="J537" s="74" t="s">
        <v>1767</v>
      </c>
      <c r="K537" s="86"/>
      <c r="L537" s="86"/>
      <c r="M537" s="86"/>
      <c r="N537" s="86"/>
      <c r="O537" s="86"/>
      <c r="P537" s="98">
        <v>4795</v>
      </c>
      <c r="Q537" s="108">
        <v>13</v>
      </c>
      <c r="R537" s="89"/>
      <c r="S537" s="89"/>
      <c r="T537" s="89"/>
      <c r="U537" s="98">
        <v>10000</v>
      </c>
      <c r="V537" s="66" t="s">
        <v>4172</v>
      </c>
      <c r="W537" s="45" t="s">
        <v>5249</v>
      </c>
      <c r="X537" s="14" t="s">
        <v>2228</v>
      </c>
      <c r="Y537" s="13" t="s">
        <v>2743</v>
      </c>
      <c r="Z537" s="135" t="s">
        <v>4046</v>
      </c>
      <c r="AB537" s="24" t="str">
        <f>VLOOKUP($A537,電子入札登録状況!$A$2:$G$501,6,FALSE)</f>
        <v>○</v>
      </c>
      <c r="AC537" s="24">
        <f>VLOOKUP($A537,電子入札登録状況!$A$2:$G$501,7,FALSE)</f>
        <v>384</v>
      </c>
    </row>
    <row r="538" spans="1:29" ht="18" customHeight="1">
      <c r="A538" s="36" t="s">
        <v>2595</v>
      </c>
      <c r="B538" s="45">
        <v>684</v>
      </c>
      <c r="C538" s="54" t="s">
        <v>1622</v>
      </c>
      <c r="D538" s="66" t="s">
        <v>2849</v>
      </c>
      <c r="E538" s="45" t="s">
        <v>1747</v>
      </c>
      <c r="F538" s="54" t="s">
        <v>4133</v>
      </c>
      <c r="G538" s="13" t="s">
        <v>3679</v>
      </c>
      <c r="H538" s="13" t="s">
        <v>747</v>
      </c>
      <c r="I538" s="13" t="s">
        <v>2386</v>
      </c>
      <c r="J538" s="74" t="s">
        <v>1642</v>
      </c>
      <c r="K538" s="86"/>
      <c r="L538" s="86"/>
      <c r="M538" s="86"/>
      <c r="N538" s="86"/>
      <c r="O538" s="86"/>
      <c r="P538" s="98">
        <v>35200</v>
      </c>
      <c r="Q538" s="108">
        <v>13</v>
      </c>
      <c r="R538" s="89"/>
      <c r="S538" s="89"/>
      <c r="T538" s="89"/>
      <c r="U538" s="98">
        <v>10000</v>
      </c>
      <c r="V538" s="66" t="s">
        <v>4172</v>
      </c>
      <c r="W538" s="45" t="s">
        <v>5249</v>
      </c>
      <c r="X538" s="14" t="s">
        <v>2228</v>
      </c>
      <c r="Y538" s="13" t="s">
        <v>2743</v>
      </c>
      <c r="Z538" s="135" t="s">
        <v>4046</v>
      </c>
      <c r="AB538" s="24" t="str">
        <f>VLOOKUP($A538,電子入札登録状況!$A$2:$G$501,6,FALSE)</f>
        <v>○</v>
      </c>
      <c r="AC538" s="24">
        <f>VLOOKUP($A538,電子入札登録状況!$A$2:$G$501,7,FALSE)</f>
        <v>384</v>
      </c>
    </row>
    <row r="539" spans="1:29" ht="18" customHeight="1">
      <c r="A539" s="36" t="s">
        <v>2595</v>
      </c>
      <c r="B539" s="45">
        <v>684</v>
      </c>
      <c r="C539" s="54" t="s">
        <v>1622</v>
      </c>
      <c r="D539" s="66" t="s">
        <v>2849</v>
      </c>
      <c r="E539" s="45" t="s">
        <v>1747</v>
      </c>
      <c r="F539" s="54" t="s">
        <v>4133</v>
      </c>
      <c r="G539" s="13" t="s">
        <v>3679</v>
      </c>
      <c r="H539" s="13" t="s">
        <v>747</v>
      </c>
      <c r="I539" s="13" t="s">
        <v>2386</v>
      </c>
      <c r="J539" s="74" t="s">
        <v>1980</v>
      </c>
      <c r="K539" s="86"/>
      <c r="L539" s="86"/>
      <c r="M539" s="86"/>
      <c r="N539" s="86"/>
      <c r="O539" s="86"/>
      <c r="P539" s="98">
        <v>328014</v>
      </c>
      <c r="Q539" s="108">
        <v>13</v>
      </c>
      <c r="R539" s="89"/>
      <c r="S539" s="89"/>
      <c r="T539" s="89"/>
      <c r="U539" s="98">
        <v>10000</v>
      </c>
      <c r="V539" s="66" t="s">
        <v>4172</v>
      </c>
      <c r="W539" s="45" t="s">
        <v>5249</v>
      </c>
      <c r="X539" s="14" t="s">
        <v>2228</v>
      </c>
      <c r="Y539" s="13" t="s">
        <v>2743</v>
      </c>
      <c r="Z539" s="135" t="s">
        <v>4046</v>
      </c>
      <c r="AB539" s="24" t="str">
        <f>VLOOKUP($A539,電子入札登録状況!$A$2:$G$501,6,FALSE)</f>
        <v>○</v>
      </c>
      <c r="AC539" s="24">
        <f>VLOOKUP($A539,電子入札登録状況!$A$2:$G$501,7,FALSE)</f>
        <v>384</v>
      </c>
    </row>
    <row r="540" spans="1:29" ht="18" customHeight="1">
      <c r="A540" s="36" t="s">
        <v>2609</v>
      </c>
      <c r="B540" s="45">
        <v>685</v>
      </c>
      <c r="C540" s="54" t="s">
        <v>1552</v>
      </c>
      <c r="D540" s="66" t="s">
        <v>3090</v>
      </c>
      <c r="E540" s="45" t="s">
        <v>1129</v>
      </c>
      <c r="F540" s="54" t="s">
        <v>4647</v>
      </c>
      <c r="G540" s="13" t="s">
        <v>3679</v>
      </c>
      <c r="H540" s="13" t="s">
        <v>3546</v>
      </c>
      <c r="I540" s="13" t="s">
        <v>2479</v>
      </c>
      <c r="J540" s="74" t="s">
        <v>1767</v>
      </c>
      <c r="K540" s="86"/>
      <c r="L540" s="86"/>
      <c r="M540" s="86"/>
      <c r="N540" s="86"/>
      <c r="O540" s="86"/>
      <c r="P540" s="98">
        <v>22143</v>
      </c>
      <c r="Q540" s="108">
        <v>1042</v>
      </c>
      <c r="R540" s="89"/>
      <c r="S540" s="89"/>
      <c r="T540" s="89"/>
      <c r="U540" s="98">
        <v>450000</v>
      </c>
      <c r="V540" s="66" t="s">
        <v>1353</v>
      </c>
      <c r="W540" s="45" t="s">
        <v>5739</v>
      </c>
      <c r="X540" s="14" t="s">
        <v>4604</v>
      </c>
      <c r="Y540" s="13" t="s">
        <v>4568</v>
      </c>
      <c r="Z540" s="135" t="s">
        <v>5469</v>
      </c>
      <c r="AB540" s="24" t="str">
        <f>VLOOKUP($A540,電子入札登録状況!$A$2:$G$501,6,FALSE)</f>
        <v>○</v>
      </c>
      <c r="AC540" s="24">
        <f>VLOOKUP($A540,電子入札登録状況!$A$2:$G$501,7,FALSE)</f>
        <v>246</v>
      </c>
    </row>
    <row r="541" spans="1:29" ht="18" customHeight="1">
      <c r="A541" s="36" t="s">
        <v>2609</v>
      </c>
      <c r="B541" s="45">
        <v>685</v>
      </c>
      <c r="C541" s="54" t="s">
        <v>1552</v>
      </c>
      <c r="D541" s="66" t="s">
        <v>3090</v>
      </c>
      <c r="E541" s="45" t="s">
        <v>1129</v>
      </c>
      <c r="F541" s="54" t="s">
        <v>4647</v>
      </c>
      <c r="G541" s="13" t="s">
        <v>3679</v>
      </c>
      <c r="H541" s="13" t="s">
        <v>3546</v>
      </c>
      <c r="I541" s="13" t="s">
        <v>2479</v>
      </c>
      <c r="J541" s="74" t="s">
        <v>1642</v>
      </c>
      <c r="K541" s="86"/>
      <c r="L541" s="86"/>
      <c r="M541" s="86"/>
      <c r="N541" s="86"/>
      <c r="O541" s="86"/>
      <c r="P541" s="98">
        <v>24378961</v>
      </c>
      <c r="Q541" s="108">
        <v>1042</v>
      </c>
      <c r="R541" s="89"/>
      <c r="S541" s="89"/>
      <c r="T541" s="89"/>
      <c r="U541" s="98">
        <v>450000</v>
      </c>
      <c r="V541" s="66" t="s">
        <v>1353</v>
      </c>
      <c r="W541" s="45" t="s">
        <v>5739</v>
      </c>
      <c r="X541" s="14" t="s">
        <v>4604</v>
      </c>
      <c r="Y541" s="13" t="s">
        <v>4568</v>
      </c>
      <c r="Z541" s="135" t="s">
        <v>5469</v>
      </c>
      <c r="AB541" s="24" t="str">
        <f>VLOOKUP($A541,電子入札登録状況!$A$2:$G$501,6,FALSE)</f>
        <v>○</v>
      </c>
      <c r="AC541" s="24">
        <f>VLOOKUP($A541,電子入札登録状況!$A$2:$G$501,7,FALSE)</f>
        <v>246</v>
      </c>
    </row>
    <row r="542" spans="1:29" ht="18" customHeight="1">
      <c r="A542" s="36" t="s">
        <v>2609</v>
      </c>
      <c r="B542" s="45">
        <v>685</v>
      </c>
      <c r="C542" s="54" t="s">
        <v>1552</v>
      </c>
      <c r="D542" s="66" t="s">
        <v>3090</v>
      </c>
      <c r="E542" s="45" t="s">
        <v>1129</v>
      </c>
      <c r="F542" s="54" t="s">
        <v>4647</v>
      </c>
      <c r="G542" s="13" t="s">
        <v>3679</v>
      </c>
      <c r="H542" s="13" t="s">
        <v>3546</v>
      </c>
      <c r="I542" s="13" t="s">
        <v>2479</v>
      </c>
      <c r="J542" s="74" t="s">
        <v>2872</v>
      </c>
      <c r="K542" s="86"/>
      <c r="L542" s="86"/>
      <c r="M542" s="86"/>
      <c r="N542" s="86"/>
      <c r="O542" s="86"/>
      <c r="P542" s="98">
        <v>648332</v>
      </c>
      <c r="Q542" s="108">
        <v>1042</v>
      </c>
      <c r="R542" s="89"/>
      <c r="S542" s="89"/>
      <c r="T542" s="89"/>
      <c r="U542" s="98">
        <v>450000</v>
      </c>
      <c r="V542" s="66" t="s">
        <v>1353</v>
      </c>
      <c r="W542" s="45" t="s">
        <v>5739</v>
      </c>
      <c r="X542" s="14" t="s">
        <v>4604</v>
      </c>
      <c r="Y542" s="13" t="s">
        <v>4568</v>
      </c>
      <c r="Z542" s="135" t="s">
        <v>5469</v>
      </c>
      <c r="AB542" s="24" t="str">
        <f>VLOOKUP($A542,電子入札登録状況!$A$2:$G$501,6,FALSE)</f>
        <v>○</v>
      </c>
      <c r="AC542" s="24">
        <f>VLOOKUP($A542,電子入札登録状況!$A$2:$G$501,7,FALSE)</f>
        <v>246</v>
      </c>
    </row>
    <row r="543" spans="1:29" ht="18" customHeight="1">
      <c r="A543" s="36" t="s">
        <v>2609</v>
      </c>
      <c r="B543" s="45">
        <v>685</v>
      </c>
      <c r="C543" s="54" t="s">
        <v>1552</v>
      </c>
      <c r="D543" s="66" t="s">
        <v>3090</v>
      </c>
      <c r="E543" s="45" t="s">
        <v>1129</v>
      </c>
      <c r="F543" s="54" t="s">
        <v>4647</v>
      </c>
      <c r="G543" s="13" t="s">
        <v>3679</v>
      </c>
      <c r="H543" s="13" t="s">
        <v>3546</v>
      </c>
      <c r="I543" s="13" t="s">
        <v>2479</v>
      </c>
      <c r="J543" s="74" t="s">
        <v>1980</v>
      </c>
      <c r="K543" s="86"/>
      <c r="L543" s="86"/>
      <c r="M543" s="86"/>
      <c r="N543" s="86"/>
      <c r="O543" s="86"/>
      <c r="P543" s="98">
        <v>565521</v>
      </c>
      <c r="Q543" s="108">
        <v>1042</v>
      </c>
      <c r="R543" s="89"/>
      <c r="S543" s="89"/>
      <c r="T543" s="89"/>
      <c r="U543" s="98">
        <v>450000</v>
      </c>
      <c r="V543" s="66" t="s">
        <v>1353</v>
      </c>
      <c r="W543" s="45" t="s">
        <v>5739</v>
      </c>
      <c r="X543" s="14" t="s">
        <v>4604</v>
      </c>
      <c r="Y543" s="13" t="s">
        <v>4568</v>
      </c>
      <c r="Z543" s="135" t="s">
        <v>5469</v>
      </c>
      <c r="AB543" s="24" t="str">
        <f>VLOOKUP($A543,電子入札登録状況!$A$2:$G$501,6,FALSE)</f>
        <v>○</v>
      </c>
      <c r="AC543" s="24">
        <f>VLOOKUP($A543,電子入札登録状況!$A$2:$G$501,7,FALSE)</f>
        <v>246</v>
      </c>
    </row>
    <row r="544" spans="1:29" ht="18" customHeight="1">
      <c r="A544" s="36" t="s">
        <v>1272</v>
      </c>
      <c r="B544" s="45">
        <v>686</v>
      </c>
      <c r="C544" s="54" t="s">
        <v>4151</v>
      </c>
      <c r="D544" s="66" t="s">
        <v>4172</v>
      </c>
      <c r="E544" s="45" t="s">
        <v>1643</v>
      </c>
      <c r="F544" s="54" t="s">
        <v>887</v>
      </c>
      <c r="G544" s="13" t="s">
        <v>3690</v>
      </c>
      <c r="H544" s="13" t="s">
        <v>4754</v>
      </c>
      <c r="I544" s="13" t="s">
        <v>5096</v>
      </c>
      <c r="J544" s="74" t="s">
        <v>1642</v>
      </c>
      <c r="K544" s="86"/>
      <c r="L544" s="86"/>
      <c r="M544" s="86"/>
      <c r="N544" s="86"/>
      <c r="O544" s="86"/>
      <c r="P544" s="98">
        <v>220106</v>
      </c>
      <c r="Q544" s="108">
        <v>21</v>
      </c>
      <c r="R544" s="89"/>
      <c r="S544" s="89"/>
      <c r="T544" s="89"/>
      <c r="U544" s="98">
        <v>55000</v>
      </c>
      <c r="V544" s="66"/>
      <c r="W544" s="45"/>
      <c r="X544" s="14"/>
      <c r="Y544" s="13"/>
      <c r="Z544" s="135" t="s">
        <v>5058</v>
      </c>
      <c r="AB544" s="24" t="e">
        <f>VLOOKUP($A544,電子入札登録状況!$A$2:$G$501,6,FALSE)</f>
        <v>#N/A</v>
      </c>
      <c r="AC544" s="24" t="e">
        <f>VLOOKUP($A544,電子入札登録状況!$A$2:$G$501,7,FALSE)</f>
        <v>#N/A</v>
      </c>
    </row>
    <row r="545" spans="1:29" ht="18" customHeight="1">
      <c r="A545" s="36" t="s">
        <v>719</v>
      </c>
      <c r="B545" s="45">
        <v>688</v>
      </c>
      <c r="C545" s="54" t="s">
        <v>1640</v>
      </c>
      <c r="D545" s="66" t="s">
        <v>3090</v>
      </c>
      <c r="E545" s="45" t="s">
        <v>1006</v>
      </c>
      <c r="F545" s="54" t="s">
        <v>2247</v>
      </c>
      <c r="G545" s="13" t="s">
        <v>3679</v>
      </c>
      <c r="H545" s="13" t="s">
        <v>4804</v>
      </c>
      <c r="I545" s="13" t="s">
        <v>5094</v>
      </c>
      <c r="J545" s="74" t="s">
        <v>1767</v>
      </c>
      <c r="K545" s="86"/>
      <c r="L545" s="86"/>
      <c r="M545" s="86"/>
      <c r="N545" s="86"/>
      <c r="O545" s="86"/>
      <c r="P545" s="98">
        <v>4050</v>
      </c>
      <c r="Q545" s="108">
        <v>350</v>
      </c>
      <c r="R545" s="89"/>
      <c r="S545" s="89"/>
      <c r="T545" s="89"/>
      <c r="U545" s="98">
        <v>80000</v>
      </c>
      <c r="V545" s="66" t="s">
        <v>1353</v>
      </c>
      <c r="W545" s="45" t="s">
        <v>1753</v>
      </c>
      <c r="X545" s="14" t="s">
        <v>1868</v>
      </c>
      <c r="Y545" s="13" t="s">
        <v>4826</v>
      </c>
      <c r="Z545" s="135" t="s">
        <v>5469</v>
      </c>
      <c r="AB545" s="24" t="str">
        <f>VLOOKUP($A545,電子入札登録状況!$A$2:$G$501,6,FALSE)</f>
        <v>○</v>
      </c>
      <c r="AC545" s="24">
        <f>VLOOKUP($A545,電子入札登録状況!$A$2:$G$501,7,FALSE)</f>
        <v>252</v>
      </c>
    </row>
    <row r="546" spans="1:29" ht="18" customHeight="1">
      <c r="A546" s="36" t="s">
        <v>719</v>
      </c>
      <c r="B546" s="45">
        <v>688</v>
      </c>
      <c r="C546" s="54" t="s">
        <v>1640</v>
      </c>
      <c r="D546" s="66" t="s">
        <v>3090</v>
      </c>
      <c r="E546" s="45" t="s">
        <v>1006</v>
      </c>
      <c r="F546" s="54" t="s">
        <v>2247</v>
      </c>
      <c r="G546" s="13" t="s">
        <v>3679</v>
      </c>
      <c r="H546" s="13" t="s">
        <v>4804</v>
      </c>
      <c r="I546" s="13" t="s">
        <v>5094</v>
      </c>
      <c r="J546" s="74" t="s">
        <v>1642</v>
      </c>
      <c r="K546" s="86"/>
      <c r="L546" s="86"/>
      <c r="M546" s="86"/>
      <c r="N546" s="86"/>
      <c r="O546" s="86"/>
      <c r="P546" s="98">
        <v>7335839</v>
      </c>
      <c r="Q546" s="108">
        <v>350</v>
      </c>
      <c r="R546" s="89"/>
      <c r="S546" s="89"/>
      <c r="T546" s="89"/>
      <c r="U546" s="98">
        <v>80000</v>
      </c>
      <c r="V546" s="66" t="s">
        <v>1353</v>
      </c>
      <c r="W546" s="45" t="s">
        <v>1753</v>
      </c>
      <c r="X546" s="14" t="s">
        <v>1868</v>
      </c>
      <c r="Y546" s="13" t="s">
        <v>4826</v>
      </c>
      <c r="Z546" s="135" t="s">
        <v>5469</v>
      </c>
      <c r="AB546" s="24" t="str">
        <f>VLOOKUP($A546,電子入札登録状況!$A$2:$G$501,6,FALSE)</f>
        <v>○</v>
      </c>
      <c r="AC546" s="24">
        <f>VLOOKUP($A546,電子入札登録状況!$A$2:$G$501,7,FALSE)</f>
        <v>252</v>
      </c>
    </row>
    <row r="547" spans="1:29" ht="18" customHeight="1">
      <c r="A547" s="36" t="s">
        <v>719</v>
      </c>
      <c r="B547" s="45">
        <v>688</v>
      </c>
      <c r="C547" s="54" t="s">
        <v>1640</v>
      </c>
      <c r="D547" s="66" t="s">
        <v>3090</v>
      </c>
      <c r="E547" s="45" t="s">
        <v>1006</v>
      </c>
      <c r="F547" s="54" t="s">
        <v>2247</v>
      </c>
      <c r="G547" s="13" t="s">
        <v>3679</v>
      </c>
      <c r="H547" s="13" t="s">
        <v>4804</v>
      </c>
      <c r="I547" s="13" t="s">
        <v>5094</v>
      </c>
      <c r="J547" s="74" t="s">
        <v>2872</v>
      </c>
      <c r="K547" s="86"/>
      <c r="L547" s="86"/>
      <c r="M547" s="86"/>
      <c r="N547" s="86"/>
      <c r="O547" s="86"/>
      <c r="P547" s="98">
        <v>10495</v>
      </c>
      <c r="Q547" s="108">
        <v>350</v>
      </c>
      <c r="R547" s="89"/>
      <c r="S547" s="89"/>
      <c r="T547" s="89"/>
      <c r="U547" s="98">
        <v>80000</v>
      </c>
      <c r="V547" s="66" t="s">
        <v>1353</v>
      </c>
      <c r="W547" s="45" t="s">
        <v>1753</v>
      </c>
      <c r="X547" s="14" t="s">
        <v>1868</v>
      </c>
      <c r="Y547" s="13" t="s">
        <v>4826</v>
      </c>
      <c r="Z547" s="135" t="s">
        <v>5469</v>
      </c>
      <c r="AB547" s="24" t="str">
        <f>VLOOKUP($A547,電子入札登録状況!$A$2:$G$501,6,FALSE)</f>
        <v>○</v>
      </c>
      <c r="AC547" s="24">
        <f>VLOOKUP($A547,電子入札登録状況!$A$2:$G$501,7,FALSE)</f>
        <v>252</v>
      </c>
    </row>
    <row r="548" spans="1:29" ht="18" customHeight="1">
      <c r="A548" s="36" t="s">
        <v>719</v>
      </c>
      <c r="B548" s="45">
        <v>688</v>
      </c>
      <c r="C548" s="54" t="s">
        <v>1640</v>
      </c>
      <c r="D548" s="66" t="s">
        <v>3090</v>
      </c>
      <c r="E548" s="45" t="s">
        <v>1006</v>
      </c>
      <c r="F548" s="54" t="s">
        <v>2247</v>
      </c>
      <c r="G548" s="13" t="s">
        <v>3679</v>
      </c>
      <c r="H548" s="13" t="s">
        <v>4804</v>
      </c>
      <c r="I548" s="13" t="s">
        <v>5094</v>
      </c>
      <c r="J548" s="74" t="s">
        <v>1980</v>
      </c>
      <c r="K548" s="86"/>
      <c r="L548" s="86"/>
      <c r="M548" s="86"/>
      <c r="N548" s="86"/>
      <c r="O548" s="86"/>
      <c r="P548" s="98">
        <v>2902</v>
      </c>
      <c r="Q548" s="108">
        <v>350</v>
      </c>
      <c r="R548" s="89"/>
      <c r="S548" s="89"/>
      <c r="T548" s="89"/>
      <c r="U548" s="98">
        <v>80000</v>
      </c>
      <c r="V548" s="66" t="s">
        <v>1353</v>
      </c>
      <c r="W548" s="45" t="s">
        <v>1753</v>
      </c>
      <c r="X548" s="14" t="s">
        <v>1868</v>
      </c>
      <c r="Y548" s="13" t="s">
        <v>4826</v>
      </c>
      <c r="Z548" s="135" t="s">
        <v>5469</v>
      </c>
      <c r="AB548" s="24" t="str">
        <f>VLOOKUP($A548,電子入札登録状況!$A$2:$G$501,6,FALSE)</f>
        <v>○</v>
      </c>
      <c r="AC548" s="24">
        <f>VLOOKUP($A548,電子入札登録状況!$A$2:$G$501,7,FALSE)</f>
        <v>252</v>
      </c>
    </row>
    <row r="549" spans="1:29" ht="18" customHeight="1">
      <c r="A549" s="36" t="s">
        <v>3761</v>
      </c>
      <c r="B549" s="45">
        <v>691</v>
      </c>
      <c r="C549" s="54" t="s">
        <v>624</v>
      </c>
      <c r="D549" s="66" t="s">
        <v>4231</v>
      </c>
      <c r="E549" s="45" t="s">
        <v>1486</v>
      </c>
      <c r="F549" s="54" t="s">
        <v>3129</v>
      </c>
      <c r="G549" s="13" t="s">
        <v>3690</v>
      </c>
      <c r="H549" s="13" t="s">
        <v>209</v>
      </c>
      <c r="I549" s="13" t="s">
        <v>3804</v>
      </c>
      <c r="J549" s="74" t="s">
        <v>1767</v>
      </c>
      <c r="K549" s="86"/>
      <c r="L549" s="86"/>
      <c r="M549" s="86"/>
      <c r="N549" s="86"/>
      <c r="O549" s="86"/>
      <c r="P549" s="98">
        <v>107452</v>
      </c>
      <c r="Q549" s="108">
        <v>341</v>
      </c>
      <c r="R549" s="89"/>
      <c r="S549" s="89"/>
      <c r="T549" s="89"/>
      <c r="U549" s="98">
        <v>97000</v>
      </c>
      <c r="V549" s="66" t="s">
        <v>4172</v>
      </c>
      <c r="W549" s="45" t="s">
        <v>5218</v>
      </c>
      <c r="X549" s="14" t="s">
        <v>5286</v>
      </c>
      <c r="Y549" s="13" t="s">
        <v>4387</v>
      </c>
      <c r="Z549" s="135" t="s">
        <v>5014</v>
      </c>
      <c r="AB549" s="24" t="str">
        <f>VLOOKUP($A549,電子入札登録状況!$A$2:$G$501,6,FALSE)</f>
        <v>○</v>
      </c>
      <c r="AC549" s="24">
        <f>VLOOKUP($A549,電子入札登録状況!$A$2:$G$501,7,FALSE)</f>
        <v>793</v>
      </c>
    </row>
    <row r="550" spans="1:29" ht="18" customHeight="1">
      <c r="A550" s="36" t="s">
        <v>3761</v>
      </c>
      <c r="B550" s="45">
        <v>691</v>
      </c>
      <c r="C550" s="54" t="s">
        <v>624</v>
      </c>
      <c r="D550" s="66" t="s">
        <v>4231</v>
      </c>
      <c r="E550" s="45" t="s">
        <v>1486</v>
      </c>
      <c r="F550" s="54" t="s">
        <v>3129</v>
      </c>
      <c r="G550" s="13" t="s">
        <v>3690</v>
      </c>
      <c r="H550" s="13" t="s">
        <v>209</v>
      </c>
      <c r="I550" s="13" t="s">
        <v>3804</v>
      </c>
      <c r="J550" s="74" t="s">
        <v>1642</v>
      </c>
      <c r="K550" s="86"/>
      <c r="L550" s="86"/>
      <c r="M550" s="86"/>
      <c r="N550" s="86"/>
      <c r="O550" s="86"/>
      <c r="P550" s="98">
        <v>6948755</v>
      </c>
      <c r="Q550" s="108">
        <v>341</v>
      </c>
      <c r="R550" s="89"/>
      <c r="S550" s="89"/>
      <c r="T550" s="89"/>
      <c r="U550" s="98">
        <v>97000</v>
      </c>
      <c r="V550" s="66" t="s">
        <v>4172</v>
      </c>
      <c r="W550" s="45" t="s">
        <v>5218</v>
      </c>
      <c r="X550" s="14" t="s">
        <v>5286</v>
      </c>
      <c r="Y550" s="13" t="s">
        <v>4387</v>
      </c>
      <c r="Z550" s="135" t="s">
        <v>5014</v>
      </c>
      <c r="AB550" s="24" t="str">
        <f>VLOOKUP($A550,電子入札登録状況!$A$2:$G$501,6,FALSE)</f>
        <v>○</v>
      </c>
      <c r="AC550" s="24">
        <f>VLOOKUP($A550,電子入札登録状況!$A$2:$G$501,7,FALSE)</f>
        <v>793</v>
      </c>
    </row>
    <row r="551" spans="1:29" ht="18" customHeight="1">
      <c r="A551" s="36" t="s">
        <v>3761</v>
      </c>
      <c r="B551" s="45">
        <v>691</v>
      </c>
      <c r="C551" s="54" t="s">
        <v>624</v>
      </c>
      <c r="D551" s="66" t="s">
        <v>4231</v>
      </c>
      <c r="E551" s="45" t="s">
        <v>1486</v>
      </c>
      <c r="F551" s="54" t="s">
        <v>3129</v>
      </c>
      <c r="G551" s="13" t="s">
        <v>3690</v>
      </c>
      <c r="H551" s="13" t="s">
        <v>209</v>
      </c>
      <c r="I551" s="13" t="s">
        <v>3804</v>
      </c>
      <c r="J551" s="74" t="s">
        <v>2872</v>
      </c>
      <c r="K551" s="86"/>
      <c r="L551" s="86"/>
      <c r="M551" s="86"/>
      <c r="N551" s="86"/>
      <c r="O551" s="86"/>
      <c r="P551" s="98">
        <v>32011</v>
      </c>
      <c r="Q551" s="108">
        <v>341</v>
      </c>
      <c r="R551" s="89"/>
      <c r="S551" s="89"/>
      <c r="T551" s="89"/>
      <c r="U551" s="98">
        <v>97000</v>
      </c>
      <c r="V551" s="66" t="s">
        <v>4172</v>
      </c>
      <c r="W551" s="45" t="s">
        <v>5218</v>
      </c>
      <c r="X551" s="14" t="s">
        <v>5286</v>
      </c>
      <c r="Y551" s="13" t="s">
        <v>4387</v>
      </c>
      <c r="Z551" s="135" t="s">
        <v>5014</v>
      </c>
      <c r="AB551" s="24" t="str">
        <f>VLOOKUP($A551,電子入札登録状況!$A$2:$G$501,6,FALSE)</f>
        <v>○</v>
      </c>
      <c r="AC551" s="24">
        <f>VLOOKUP($A551,電子入札登録状況!$A$2:$G$501,7,FALSE)</f>
        <v>793</v>
      </c>
    </row>
    <row r="552" spans="1:29" ht="18" customHeight="1">
      <c r="A552" s="36" t="s">
        <v>3761</v>
      </c>
      <c r="B552" s="45">
        <v>691</v>
      </c>
      <c r="C552" s="54" t="s">
        <v>624</v>
      </c>
      <c r="D552" s="66" t="s">
        <v>4231</v>
      </c>
      <c r="E552" s="45" t="s">
        <v>1486</v>
      </c>
      <c r="F552" s="54" t="s">
        <v>3129</v>
      </c>
      <c r="G552" s="13" t="s">
        <v>3690</v>
      </c>
      <c r="H552" s="13" t="s">
        <v>209</v>
      </c>
      <c r="I552" s="13" t="s">
        <v>3804</v>
      </c>
      <c r="J552" s="74" t="s">
        <v>1980</v>
      </c>
      <c r="K552" s="86"/>
      <c r="L552" s="86"/>
      <c r="M552" s="86"/>
      <c r="N552" s="86"/>
      <c r="O552" s="86"/>
      <c r="P552" s="98">
        <v>506454</v>
      </c>
      <c r="Q552" s="108">
        <v>341</v>
      </c>
      <c r="R552" s="89"/>
      <c r="S552" s="89"/>
      <c r="T552" s="89"/>
      <c r="U552" s="98">
        <v>97000</v>
      </c>
      <c r="V552" s="66" t="s">
        <v>4172</v>
      </c>
      <c r="W552" s="45" t="s">
        <v>5218</v>
      </c>
      <c r="X552" s="14" t="s">
        <v>5286</v>
      </c>
      <c r="Y552" s="13" t="s">
        <v>4387</v>
      </c>
      <c r="Z552" s="135" t="s">
        <v>5014</v>
      </c>
      <c r="AB552" s="24" t="str">
        <f>VLOOKUP($A552,電子入札登録状況!$A$2:$G$501,6,FALSE)</f>
        <v>○</v>
      </c>
      <c r="AC552" s="24">
        <f>VLOOKUP($A552,電子入札登録状況!$A$2:$G$501,7,FALSE)</f>
        <v>793</v>
      </c>
    </row>
    <row r="553" spans="1:29" ht="18" customHeight="1">
      <c r="A553" s="36" t="s">
        <v>3761</v>
      </c>
      <c r="B553" s="45">
        <v>691</v>
      </c>
      <c r="C553" s="54" t="s">
        <v>624</v>
      </c>
      <c r="D553" s="66" t="s">
        <v>4231</v>
      </c>
      <c r="E553" s="45" t="s">
        <v>1486</v>
      </c>
      <c r="F553" s="54" t="s">
        <v>3129</v>
      </c>
      <c r="G553" s="13" t="s">
        <v>3690</v>
      </c>
      <c r="H553" s="13" t="s">
        <v>209</v>
      </c>
      <c r="I553" s="13" t="s">
        <v>3804</v>
      </c>
      <c r="J553" s="74" t="s">
        <v>558</v>
      </c>
      <c r="K553" s="86"/>
      <c r="L553" s="86"/>
      <c r="M553" s="86"/>
      <c r="N553" s="86"/>
      <c r="O553" s="86"/>
      <c r="P553" s="98">
        <v>22496</v>
      </c>
      <c r="Q553" s="108">
        <v>341</v>
      </c>
      <c r="R553" s="89"/>
      <c r="S553" s="89"/>
      <c r="T553" s="89"/>
      <c r="U553" s="98">
        <v>97000</v>
      </c>
      <c r="V553" s="66" t="s">
        <v>4172</v>
      </c>
      <c r="W553" s="45" t="s">
        <v>5218</v>
      </c>
      <c r="X553" s="14" t="s">
        <v>5286</v>
      </c>
      <c r="Y553" s="13" t="s">
        <v>4387</v>
      </c>
      <c r="Z553" s="135" t="s">
        <v>5014</v>
      </c>
      <c r="AB553" s="24" t="str">
        <f>VLOOKUP($A553,電子入札登録状況!$A$2:$G$501,6,FALSE)</f>
        <v>○</v>
      </c>
      <c r="AC553" s="24">
        <f>VLOOKUP($A553,電子入札登録状況!$A$2:$G$501,7,FALSE)</f>
        <v>793</v>
      </c>
    </row>
    <row r="554" spans="1:29" ht="18" customHeight="1">
      <c r="A554" s="36" t="s">
        <v>918</v>
      </c>
      <c r="B554" s="45">
        <v>700</v>
      </c>
      <c r="C554" s="54" t="s">
        <v>3228</v>
      </c>
      <c r="D554" s="66" t="s">
        <v>3090</v>
      </c>
      <c r="E554" s="45" t="s">
        <v>5480</v>
      </c>
      <c r="F554" s="54" t="s">
        <v>3247</v>
      </c>
      <c r="G554" s="13" t="s">
        <v>3679</v>
      </c>
      <c r="H554" s="13" t="s">
        <v>142</v>
      </c>
      <c r="I554" s="13" t="s">
        <v>5093</v>
      </c>
      <c r="J554" s="74" t="s">
        <v>1767</v>
      </c>
      <c r="K554" s="86"/>
      <c r="L554" s="86"/>
      <c r="M554" s="86"/>
      <c r="N554" s="86"/>
      <c r="O554" s="86"/>
      <c r="P554" s="98">
        <v>1125</v>
      </c>
      <c r="Q554" s="108">
        <v>1107</v>
      </c>
      <c r="R554" s="89"/>
      <c r="S554" s="89"/>
      <c r="T554" s="89"/>
      <c r="U554" s="98">
        <v>500950</v>
      </c>
      <c r="V554" s="66" t="s">
        <v>1353</v>
      </c>
      <c r="W554" s="45" t="s">
        <v>3054</v>
      </c>
      <c r="X554" s="14" t="s">
        <v>5332</v>
      </c>
      <c r="Y554" s="13" t="s">
        <v>5398</v>
      </c>
      <c r="Z554" s="135" t="s">
        <v>4112</v>
      </c>
      <c r="AB554" s="24" t="str">
        <f>VLOOKUP($A554,電子入札登録状況!$A$2:$G$501,6,FALSE)</f>
        <v>○</v>
      </c>
      <c r="AC554" s="24">
        <f>VLOOKUP($A554,電子入札登録状況!$A$2:$G$501,7,FALSE)</f>
        <v>316</v>
      </c>
    </row>
    <row r="555" spans="1:29" ht="18" customHeight="1">
      <c r="A555" s="36" t="s">
        <v>918</v>
      </c>
      <c r="B555" s="45">
        <v>700</v>
      </c>
      <c r="C555" s="54" t="s">
        <v>3228</v>
      </c>
      <c r="D555" s="66" t="s">
        <v>3090</v>
      </c>
      <c r="E555" s="45" t="s">
        <v>5480</v>
      </c>
      <c r="F555" s="54" t="s">
        <v>3247</v>
      </c>
      <c r="G555" s="13" t="s">
        <v>3679</v>
      </c>
      <c r="H555" s="13" t="s">
        <v>142</v>
      </c>
      <c r="I555" s="13" t="s">
        <v>5093</v>
      </c>
      <c r="J555" s="74" t="s">
        <v>1642</v>
      </c>
      <c r="K555" s="86"/>
      <c r="L555" s="86"/>
      <c r="M555" s="86"/>
      <c r="N555" s="86"/>
      <c r="O555" s="86"/>
      <c r="P555" s="98">
        <v>30855937</v>
      </c>
      <c r="Q555" s="108">
        <v>1107</v>
      </c>
      <c r="R555" s="89"/>
      <c r="S555" s="89"/>
      <c r="T555" s="89"/>
      <c r="U555" s="98">
        <v>500950</v>
      </c>
      <c r="V555" s="66" t="s">
        <v>1353</v>
      </c>
      <c r="W555" s="45" t="s">
        <v>3054</v>
      </c>
      <c r="X555" s="14" t="s">
        <v>5332</v>
      </c>
      <c r="Y555" s="13" t="s">
        <v>5398</v>
      </c>
      <c r="Z555" s="135" t="s">
        <v>4112</v>
      </c>
      <c r="AB555" s="24" t="str">
        <f>VLOOKUP($A555,電子入札登録状況!$A$2:$G$501,6,FALSE)</f>
        <v>○</v>
      </c>
      <c r="AC555" s="24">
        <f>VLOOKUP($A555,電子入札登録状況!$A$2:$G$501,7,FALSE)</f>
        <v>316</v>
      </c>
    </row>
    <row r="556" spans="1:29" ht="18" customHeight="1">
      <c r="A556" s="36" t="s">
        <v>918</v>
      </c>
      <c r="B556" s="45">
        <v>700</v>
      </c>
      <c r="C556" s="54" t="s">
        <v>3228</v>
      </c>
      <c r="D556" s="66" t="s">
        <v>3090</v>
      </c>
      <c r="E556" s="45" t="s">
        <v>5480</v>
      </c>
      <c r="F556" s="54" t="s">
        <v>3247</v>
      </c>
      <c r="G556" s="13" t="s">
        <v>3679</v>
      </c>
      <c r="H556" s="13" t="s">
        <v>142</v>
      </c>
      <c r="I556" s="13" t="s">
        <v>5093</v>
      </c>
      <c r="J556" s="74" t="s">
        <v>2872</v>
      </c>
      <c r="K556" s="86"/>
      <c r="L556" s="86"/>
      <c r="M556" s="86"/>
      <c r="N556" s="86"/>
      <c r="O556" s="86"/>
      <c r="P556" s="98">
        <v>62577</v>
      </c>
      <c r="Q556" s="108">
        <v>1107</v>
      </c>
      <c r="R556" s="89"/>
      <c r="S556" s="89"/>
      <c r="T556" s="89"/>
      <c r="U556" s="98">
        <v>500950</v>
      </c>
      <c r="V556" s="66" t="s">
        <v>1353</v>
      </c>
      <c r="W556" s="45" t="s">
        <v>3054</v>
      </c>
      <c r="X556" s="14" t="s">
        <v>5332</v>
      </c>
      <c r="Y556" s="13" t="s">
        <v>5398</v>
      </c>
      <c r="Z556" s="135" t="s">
        <v>4112</v>
      </c>
      <c r="AB556" s="24" t="str">
        <f>VLOOKUP($A556,電子入札登録状況!$A$2:$G$501,6,FALSE)</f>
        <v>○</v>
      </c>
      <c r="AC556" s="24">
        <f>VLOOKUP($A556,電子入札登録状況!$A$2:$G$501,7,FALSE)</f>
        <v>316</v>
      </c>
    </row>
    <row r="557" spans="1:29" ht="18" customHeight="1">
      <c r="A557" s="36" t="s">
        <v>918</v>
      </c>
      <c r="B557" s="45">
        <v>700</v>
      </c>
      <c r="C557" s="54" t="s">
        <v>3228</v>
      </c>
      <c r="D557" s="66" t="s">
        <v>3090</v>
      </c>
      <c r="E557" s="45" t="s">
        <v>5480</v>
      </c>
      <c r="F557" s="54" t="s">
        <v>3247</v>
      </c>
      <c r="G557" s="13" t="s">
        <v>3679</v>
      </c>
      <c r="H557" s="13" t="s">
        <v>142</v>
      </c>
      <c r="I557" s="13" t="s">
        <v>5093</v>
      </c>
      <c r="J557" s="74" t="s">
        <v>1980</v>
      </c>
      <c r="K557" s="86"/>
      <c r="L557" s="86"/>
      <c r="M557" s="86"/>
      <c r="N557" s="86"/>
      <c r="O557" s="86"/>
      <c r="P557" s="98">
        <v>10996</v>
      </c>
      <c r="Q557" s="108">
        <v>1107</v>
      </c>
      <c r="R557" s="89"/>
      <c r="S557" s="89"/>
      <c r="T557" s="89"/>
      <c r="U557" s="98">
        <v>500950</v>
      </c>
      <c r="V557" s="66" t="s">
        <v>1353</v>
      </c>
      <c r="W557" s="45" t="s">
        <v>3054</v>
      </c>
      <c r="X557" s="14" t="s">
        <v>5332</v>
      </c>
      <c r="Y557" s="13" t="s">
        <v>5398</v>
      </c>
      <c r="Z557" s="135" t="s">
        <v>4112</v>
      </c>
      <c r="AB557" s="24" t="str">
        <f>VLOOKUP($A557,電子入札登録状況!$A$2:$G$501,6,FALSE)</f>
        <v>○</v>
      </c>
      <c r="AC557" s="24">
        <f>VLOOKUP($A557,電子入札登録状況!$A$2:$G$501,7,FALSE)</f>
        <v>316</v>
      </c>
    </row>
    <row r="558" spans="1:29" ht="18" customHeight="1">
      <c r="A558" s="36" t="s">
        <v>1192</v>
      </c>
      <c r="B558" s="45">
        <v>701</v>
      </c>
      <c r="C558" s="54" t="s">
        <v>1738</v>
      </c>
      <c r="D558" s="66" t="s">
        <v>4231</v>
      </c>
      <c r="E558" s="45" t="s">
        <v>5895</v>
      </c>
      <c r="F558" s="54" t="s">
        <v>2687</v>
      </c>
      <c r="G558" s="13" t="s">
        <v>3690</v>
      </c>
      <c r="H558" s="13" t="s">
        <v>808</v>
      </c>
      <c r="I558" s="13" t="s">
        <v>5091</v>
      </c>
      <c r="J558" s="74" t="s">
        <v>1642</v>
      </c>
      <c r="K558" s="86"/>
      <c r="L558" s="86"/>
      <c r="M558" s="86"/>
      <c r="N558" s="86"/>
      <c r="O558" s="86"/>
      <c r="P558" s="98">
        <v>758854</v>
      </c>
      <c r="Q558" s="108">
        <v>44</v>
      </c>
      <c r="R558" s="89"/>
      <c r="S558" s="89"/>
      <c r="T558" s="89"/>
      <c r="U558" s="98">
        <v>220000</v>
      </c>
      <c r="V558" s="66" t="s">
        <v>4172</v>
      </c>
      <c r="W558" s="45" t="s">
        <v>4013</v>
      </c>
      <c r="X558" s="14" t="s">
        <v>5330</v>
      </c>
      <c r="Y558" s="13" t="s">
        <v>1004</v>
      </c>
      <c r="Z558" s="135" t="s">
        <v>3148</v>
      </c>
      <c r="AB558" s="24" t="e">
        <f>VLOOKUP($A558,電子入札登録状況!$A$2:$G$501,6,FALSE)</f>
        <v>#N/A</v>
      </c>
      <c r="AC558" s="24" t="e">
        <f>VLOOKUP($A558,電子入札登録状況!$A$2:$G$501,7,FALSE)</f>
        <v>#N/A</v>
      </c>
    </row>
    <row r="559" spans="1:29" ht="18" customHeight="1">
      <c r="A559" s="36" t="s">
        <v>955</v>
      </c>
      <c r="B559" s="45">
        <v>702</v>
      </c>
      <c r="C559" s="54" t="s">
        <v>4150</v>
      </c>
      <c r="D559" s="66" t="s">
        <v>2016</v>
      </c>
      <c r="E559" s="45" t="s">
        <v>2529</v>
      </c>
      <c r="F559" s="54" t="s">
        <v>3247</v>
      </c>
      <c r="G559" s="13" t="s">
        <v>3679</v>
      </c>
      <c r="H559" s="13" t="s">
        <v>2645</v>
      </c>
      <c r="I559" s="13" t="s">
        <v>5089</v>
      </c>
      <c r="J559" s="74" t="s">
        <v>1767</v>
      </c>
      <c r="K559" s="86"/>
      <c r="L559" s="86"/>
      <c r="M559" s="86"/>
      <c r="N559" s="86"/>
      <c r="O559" s="86"/>
      <c r="P559" s="98">
        <v>100907</v>
      </c>
      <c r="Q559" s="108">
        <v>415</v>
      </c>
      <c r="R559" s="89"/>
      <c r="S559" s="89"/>
      <c r="T559" s="89"/>
      <c r="U559" s="98">
        <v>130000</v>
      </c>
      <c r="V559" s="66" t="s">
        <v>1353</v>
      </c>
      <c r="W559" s="45" t="s">
        <v>639</v>
      </c>
      <c r="X559" s="14" t="s">
        <v>5279</v>
      </c>
      <c r="Y559" s="13" t="s">
        <v>1383</v>
      </c>
      <c r="Z559" s="135" t="s">
        <v>4112</v>
      </c>
      <c r="AB559" s="24" t="str">
        <f>VLOOKUP($A559,電子入札登録状況!$A$2:$G$501,6,FALSE)</f>
        <v>○</v>
      </c>
      <c r="AC559" s="24">
        <f>VLOOKUP($A559,電子入札登録状況!$A$2:$G$501,7,FALSE)</f>
        <v>694</v>
      </c>
    </row>
    <row r="560" spans="1:29" ht="18" customHeight="1">
      <c r="A560" s="36" t="s">
        <v>955</v>
      </c>
      <c r="B560" s="45">
        <v>702</v>
      </c>
      <c r="C560" s="54" t="s">
        <v>4150</v>
      </c>
      <c r="D560" s="66" t="s">
        <v>2016</v>
      </c>
      <c r="E560" s="45" t="s">
        <v>2529</v>
      </c>
      <c r="F560" s="54" t="s">
        <v>3247</v>
      </c>
      <c r="G560" s="13" t="s">
        <v>3679</v>
      </c>
      <c r="H560" s="13" t="s">
        <v>2645</v>
      </c>
      <c r="I560" s="13" t="s">
        <v>5089</v>
      </c>
      <c r="J560" s="74" t="s">
        <v>1642</v>
      </c>
      <c r="K560" s="86"/>
      <c r="L560" s="86"/>
      <c r="M560" s="86"/>
      <c r="N560" s="86"/>
      <c r="O560" s="86"/>
      <c r="P560" s="98">
        <v>12198595</v>
      </c>
      <c r="Q560" s="108">
        <v>415</v>
      </c>
      <c r="R560" s="89"/>
      <c r="S560" s="89"/>
      <c r="T560" s="89"/>
      <c r="U560" s="98">
        <v>130000</v>
      </c>
      <c r="V560" s="66" t="s">
        <v>1353</v>
      </c>
      <c r="W560" s="45" t="s">
        <v>639</v>
      </c>
      <c r="X560" s="14" t="s">
        <v>5279</v>
      </c>
      <c r="Y560" s="13" t="s">
        <v>1383</v>
      </c>
      <c r="Z560" s="135" t="s">
        <v>4112</v>
      </c>
      <c r="AB560" s="24" t="str">
        <f>VLOOKUP($A560,電子入札登録状況!$A$2:$G$501,6,FALSE)</f>
        <v>○</v>
      </c>
      <c r="AC560" s="24">
        <f>VLOOKUP($A560,電子入札登録状況!$A$2:$G$501,7,FALSE)</f>
        <v>694</v>
      </c>
    </row>
    <row r="561" spans="1:29" ht="18" customHeight="1">
      <c r="A561" s="36" t="s">
        <v>955</v>
      </c>
      <c r="B561" s="45">
        <v>702</v>
      </c>
      <c r="C561" s="54" t="s">
        <v>4150</v>
      </c>
      <c r="D561" s="66" t="s">
        <v>2016</v>
      </c>
      <c r="E561" s="45" t="s">
        <v>2529</v>
      </c>
      <c r="F561" s="54" t="s">
        <v>3247</v>
      </c>
      <c r="G561" s="13" t="s">
        <v>3679</v>
      </c>
      <c r="H561" s="13" t="s">
        <v>2645</v>
      </c>
      <c r="I561" s="13" t="s">
        <v>5089</v>
      </c>
      <c r="J561" s="74" t="s">
        <v>2872</v>
      </c>
      <c r="K561" s="86"/>
      <c r="L561" s="86"/>
      <c r="M561" s="86"/>
      <c r="N561" s="86"/>
      <c r="O561" s="86"/>
      <c r="P561" s="98">
        <v>221658</v>
      </c>
      <c r="Q561" s="108">
        <v>415</v>
      </c>
      <c r="R561" s="89"/>
      <c r="S561" s="89"/>
      <c r="T561" s="89"/>
      <c r="U561" s="98">
        <v>130000</v>
      </c>
      <c r="V561" s="66" t="s">
        <v>1353</v>
      </c>
      <c r="W561" s="45" t="s">
        <v>639</v>
      </c>
      <c r="X561" s="14" t="s">
        <v>5279</v>
      </c>
      <c r="Y561" s="13" t="s">
        <v>1383</v>
      </c>
      <c r="Z561" s="135" t="s">
        <v>4112</v>
      </c>
      <c r="AB561" s="24" t="str">
        <f>VLOOKUP($A561,電子入札登録状況!$A$2:$G$501,6,FALSE)</f>
        <v>○</v>
      </c>
      <c r="AC561" s="24">
        <f>VLOOKUP($A561,電子入札登録状況!$A$2:$G$501,7,FALSE)</f>
        <v>694</v>
      </c>
    </row>
    <row r="562" spans="1:29" ht="18" customHeight="1">
      <c r="A562" s="36" t="s">
        <v>955</v>
      </c>
      <c r="B562" s="45">
        <v>702</v>
      </c>
      <c r="C562" s="54" t="s">
        <v>4150</v>
      </c>
      <c r="D562" s="66" t="s">
        <v>2016</v>
      </c>
      <c r="E562" s="45" t="s">
        <v>2529</v>
      </c>
      <c r="F562" s="54" t="s">
        <v>3247</v>
      </c>
      <c r="G562" s="13" t="s">
        <v>3679</v>
      </c>
      <c r="H562" s="13" t="s">
        <v>2645</v>
      </c>
      <c r="I562" s="13" t="s">
        <v>5089</v>
      </c>
      <c r="J562" s="74" t="s">
        <v>1980</v>
      </c>
      <c r="K562" s="86"/>
      <c r="L562" s="86"/>
      <c r="M562" s="86"/>
      <c r="N562" s="86"/>
      <c r="O562" s="86"/>
      <c r="P562" s="98">
        <v>36696</v>
      </c>
      <c r="Q562" s="108">
        <v>415</v>
      </c>
      <c r="R562" s="89"/>
      <c r="S562" s="89"/>
      <c r="T562" s="89"/>
      <c r="U562" s="98">
        <v>130000</v>
      </c>
      <c r="V562" s="66" t="s">
        <v>1353</v>
      </c>
      <c r="W562" s="45" t="s">
        <v>639</v>
      </c>
      <c r="X562" s="14" t="s">
        <v>5279</v>
      </c>
      <c r="Y562" s="13" t="s">
        <v>1383</v>
      </c>
      <c r="Z562" s="135" t="s">
        <v>4112</v>
      </c>
      <c r="AB562" s="24" t="str">
        <f>VLOOKUP($A562,電子入札登録状況!$A$2:$G$501,6,FALSE)</f>
        <v>○</v>
      </c>
      <c r="AC562" s="24">
        <f>VLOOKUP($A562,電子入札登録状況!$A$2:$G$501,7,FALSE)</f>
        <v>694</v>
      </c>
    </row>
    <row r="563" spans="1:29" ht="18" customHeight="1">
      <c r="A563" s="36" t="s">
        <v>955</v>
      </c>
      <c r="B563" s="45">
        <v>702</v>
      </c>
      <c r="C563" s="54" t="s">
        <v>4150</v>
      </c>
      <c r="D563" s="66" t="s">
        <v>2016</v>
      </c>
      <c r="E563" s="45" t="s">
        <v>2529</v>
      </c>
      <c r="F563" s="54" t="s">
        <v>3247</v>
      </c>
      <c r="G563" s="13" t="s">
        <v>3679</v>
      </c>
      <c r="H563" s="13" t="s">
        <v>2645</v>
      </c>
      <c r="I563" s="13" t="s">
        <v>5089</v>
      </c>
      <c r="J563" s="74" t="s">
        <v>281</v>
      </c>
      <c r="K563" s="86"/>
      <c r="L563" s="86"/>
      <c r="M563" s="86"/>
      <c r="N563" s="86"/>
      <c r="O563" s="86"/>
      <c r="P563" s="98">
        <v>0</v>
      </c>
      <c r="Q563" s="108">
        <v>415</v>
      </c>
      <c r="R563" s="89"/>
      <c r="S563" s="89"/>
      <c r="T563" s="89"/>
      <c r="U563" s="98">
        <v>130000</v>
      </c>
      <c r="V563" s="66" t="s">
        <v>1353</v>
      </c>
      <c r="W563" s="45" t="s">
        <v>639</v>
      </c>
      <c r="X563" s="14" t="s">
        <v>5279</v>
      </c>
      <c r="Y563" s="13" t="s">
        <v>1383</v>
      </c>
      <c r="Z563" s="135" t="s">
        <v>4112</v>
      </c>
      <c r="AB563" s="24" t="str">
        <f>VLOOKUP($A563,電子入札登録状況!$A$2:$G$501,6,FALSE)</f>
        <v>○</v>
      </c>
      <c r="AC563" s="24">
        <f>VLOOKUP($A563,電子入札登録状況!$A$2:$G$501,7,FALSE)</f>
        <v>694</v>
      </c>
    </row>
    <row r="564" spans="1:29" ht="18" customHeight="1">
      <c r="A564" s="36" t="s">
        <v>2081</v>
      </c>
      <c r="B564" s="45">
        <v>705</v>
      </c>
      <c r="C564" s="54" t="s">
        <v>4147</v>
      </c>
      <c r="D564" s="66" t="s">
        <v>3090</v>
      </c>
      <c r="E564" s="45" t="s">
        <v>522</v>
      </c>
      <c r="F564" s="54" t="s">
        <v>4646</v>
      </c>
      <c r="G564" s="13" t="s">
        <v>3679</v>
      </c>
      <c r="H564" s="13" t="s">
        <v>2660</v>
      </c>
      <c r="I564" s="13" t="s">
        <v>51</v>
      </c>
      <c r="J564" s="74" t="s">
        <v>1767</v>
      </c>
      <c r="K564" s="86"/>
      <c r="L564" s="86"/>
      <c r="M564" s="86"/>
      <c r="N564" s="86"/>
      <c r="O564" s="86"/>
      <c r="P564" s="98">
        <v>3150</v>
      </c>
      <c r="Q564" s="108">
        <v>11</v>
      </c>
      <c r="R564" s="89"/>
      <c r="S564" s="89"/>
      <c r="T564" s="89"/>
      <c r="U564" s="98">
        <v>10000</v>
      </c>
      <c r="V564" s="66" t="s">
        <v>4172</v>
      </c>
      <c r="W564" s="45" t="s">
        <v>3961</v>
      </c>
      <c r="X564" s="14" t="s">
        <v>5327</v>
      </c>
      <c r="Y564" s="13" t="s">
        <v>5397</v>
      </c>
      <c r="Z564" s="135" t="s">
        <v>267</v>
      </c>
      <c r="AB564" s="24" t="str">
        <f>VLOOKUP($A564,電子入札登録状況!$A$2:$G$501,6,FALSE)</f>
        <v>○</v>
      </c>
      <c r="AC564" s="24">
        <f>VLOOKUP($A564,電子入札登録状況!$A$2:$G$501,7,FALSE)</f>
        <v>827</v>
      </c>
    </row>
    <row r="565" spans="1:29" ht="18" customHeight="1">
      <c r="A565" s="36" t="s">
        <v>2081</v>
      </c>
      <c r="B565" s="45">
        <v>705</v>
      </c>
      <c r="C565" s="54" t="s">
        <v>4147</v>
      </c>
      <c r="D565" s="66" t="s">
        <v>3090</v>
      </c>
      <c r="E565" s="45" t="s">
        <v>522</v>
      </c>
      <c r="F565" s="54" t="s">
        <v>4646</v>
      </c>
      <c r="G565" s="13" t="s">
        <v>3679</v>
      </c>
      <c r="H565" s="13" t="s">
        <v>2660</v>
      </c>
      <c r="I565" s="13" t="s">
        <v>51</v>
      </c>
      <c r="J565" s="74" t="s">
        <v>1642</v>
      </c>
      <c r="K565" s="86"/>
      <c r="L565" s="86"/>
      <c r="M565" s="86"/>
      <c r="N565" s="86"/>
      <c r="O565" s="86"/>
      <c r="P565" s="98">
        <v>16390</v>
      </c>
      <c r="Q565" s="108">
        <v>11</v>
      </c>
      <c r="R565" s="89"/>
      <c r="S565" s="89"/>
      <c r="T565" s="89"/>
      <c r="U565" s="98">
        <v>10000</v>
      </c>
      <c r="V565" s="66" t="s">
        <v>4172</v>
      </c>
      <c r="W565" s="45" t="s">
        <v>3961</v>
      </c>
      <c r="X565" s="14" t="s">
        <v>5327</v>
      </c>
      <c r="Y565" s="13" t="s">
        <v>5397</v>
      </c>
      <c r="Z565" s="135" t="s">
        <v>267</v>
      </c>
      <c r="AB565" s="24" t="str">
        <f>VLOOKUP($A565,電子入札登録状況!$A$2:$G$501,6,FALSE)</f>
        <v>○</v>
      </c>
      <c r="AC565" s="24">
        <f>VLOOKUP($A565,電子入札登録状況!$A$2:$G$501,7,FALSE)</f>
        <v>827</v>
      </c>
    </row>
    <row r="566" spans="1:29" ht="18" customHeight="1">
      <c r="A566" s="36" t="s">
        <v>2081</v>
      </c>
      <c r="B566" s="45">
        <v>705</v>
      </c>
      <c r="C566" s="54" t="s">
        <v>4147</v>
      </c>
      <c r="D566" s="66" t="s">
        <v>3090</v>
      </c>
      <c r="E566" s="45" t="s">
        <v>522</v>
      </c>
      <c r="F566" s="54" t="s">
        <v>4646</v>
      </c>
      <c r="G566" s="13" t="s">
        <v>3679</v>
      </c>
      <c r="H566" s="13" t="s">
        <v>2660</v>
      </c>
      <c r="I566" s="13" t="s">
        <v>51</v>
      </c>
      <c r="J566" s="74" t="s">
        <v>1980</v>
      </c>
      <c r="K566" s="86"/>
      <c r="L566" s="86"/>
      <c r="M566" s="86"/>
      <c r="N566" s="86"/>
      <c r="O566" s="86"/>
      <c r="P566" s="98">
        <v>236366</v>
      </c>
      <c r="Q566" s="108">
        <v>11</v>
      </c>
      <c r="R566" s="89"/>
      <c r="S566" s="89"/>
      <c r="T566" s="89"/>
      <c r="U566" s="98">
        <v>10000</v>
      </c>
      <c r="V566" s="66" t="s">
        <v>4172</v>
      </c>
      <c r="W566" s="45" t="s">
        <v>3961</v>
      </c>
      <c r="X566" s="14" t="s">
        <v>5327</v>
      </c>
      <c r="Y566" s="13" t="s">
        <v>5397</v>
      </c>
      <c r="Z566" s="135" t="s">
        <v>267</v>
      </c>
      <c r="AB566" s="24" t="str">
        <f>VLOOKUP($A566,電子入札登録状況!$A$2:$G$501,6,FALSE)</f>
        <v>○</v>
      </c>
      <c r="AC566" s="24">
        <f>VLOOKUP($A566,電子入札登録状況!$A$2:$G$501,7,FALSE)</f>
        <v>827</v>
      </c>
    </row>
    <row r="567" spans="1:29" ht="18" customHeight="1">
      <c r="A567" s="36" t="s">
        <v>2576</v>
      </c>
      <c r="B567" s="45">
        <v>706</v>
      </c>
      <c r="C567" s="54" t="s">
        <v>3252</v>
      </c>
      <c r="D567" s="66" t="s">
        <v>3090</v>
      </c>
      <c r="E567" s="45" t="s">
        <v>1052</v>
      </c>
      <c r="F567" s="54" t="s">
        <v>2338</v>
      </c>
      <c r="G567" s="13" t="s">
        <v>3679</v>
      </c>
      <c r="H567" s="13" t="s">
        <v>927</v>
      </c>
      <c r="I567" s="13" t="s">
        <v>2516</v>
      </c>
      <c r="J567" s="74" t="s">
        <v>1767</v>
      </c>
      <c r="K567" s="86"/>
      <c r="L567" s="86"/>
      <c r="M567" s="86"/>
      <c r="N567" s="86"/>
      <c r="O567" s="86"/>
      <c r="P567" s="98">
        <v>50017</v>
      </c>
      <c r="Q567" s="108">
        <v>210</v>
      </c>
      <c r="R567" s="89"/>
      <c r="S567" s="89"/>
      <c r="T567" s="89"/>
      <c r="U567" s="98">
        <v>100000</v>
      </c>
      <c r="V567" s="66" t="s">
        <v>4172</v>
      </c>
      <c r="W567" s="45" t="s">
        <v>5164</v>
      </c>
      <c r="X567" s="14" t="s">
        <v>1650</v>
      </c>
      <c r="Y567" s="13" t="s">
        <v>3545</v>
      </c>
      <c r="Z567" s="135" t="s">
        <v>5469</v>
      </c>
      <c r="AB567" s="24" t="str">
        <f>VLOOKUP($A567,電子入札登録状況!$A$2:$G$501,6,FALSE)</f>
        <v>○</v>
      </c>
      <c r="AC567" s="24">
        <f>VLOOKUP($A567,電子入札登録状況!$A$2:$G$501,7,FALSE)</f>
        <v>310</v>
      </c>
    </row>
    <row r="568" spans="1:29" ht="18" customHeight="1">
      <c r="A568" s="36" t="s">
        <v>2576</v>
      </c>
      <c r="B568" s="45">
        <v>706</v>
      </c>
      <c r="C568" s="54" t="s">
        <v>3252</v>
      </c>
      <c r="D568" s="66" t="s">
        <v>3090</v>
      </c>
      <c r="E568" s="45" t="s">
        <v>1052</v>
      </c>
      <c r="F568" s="54" t="s">
        <v>2338</v>
      </c>
      <c r="G568" s="13" t="s">
        <v>3679</v>
      </c>
      <c r="H568" s="13" t="s">
        <v>927</v>
      </c>
      <c r="I568" s="13" t="s">
        <v>2516</v>
      </c>
      <c r="J568" s="74" t="s">
        <v>1642</v>
      </c>
      <c r="K568" s="86"/>
      <c r="L568" s="86"/>
      <c r="M568" s="86"/>
      <c r="N568" s="86"/>
      <c r="O568" s="86"/>
      <c r="P568" s="98">
        <v>6224344</v>
      </c>
      <c r="Q568" s="108">
        <v>210</v>
      </c>
      <c r="R568" s="89"/>
      <c r="S568" s="89"/>
      <c r="T568" s="89"/>
      <c r="U568" s="98">
        <v>100000</v>
      </c>
      <c r="V568" s="66" t="s">
        <v>4172</v>
      </c>
      <c r="W568" s="45" t="s">
        <v>5164</v>
      </c>
      <c r="X568" s="14" t="s">
        <v>1650</v>
      </c>
      <c r="Y568" s="13" t="s">
        <v>3545</v>
      </c>
      <c r="Z568" s="135" t="s">
        <v>5469</v>
      </c>
      <c r="AB568" s="24" t="str">
        <f>VLOOKUP($A568,電子入札登録状況!$A$2:$G$501,6,FALSE)</f>
        <v>○</v>
      </c>
      <c r="AC568" s="24">
        <f>VLOOKUP($A568,電子入札登録状況!$A$2:$G$501,7,FALSE)</f>
        <v>310</v>
      </c>
    </row>
    <row r="569" spans="1:29" ht="18" customHeight="1">
      <c r="A569" s="36" t="s">
        <v>2576</v>
      </c>
      <c r="B569" s="45">
        <v>706</v>
      </c>
      <c r="C569" s="54" t="s">
        <v>3252</v>
      </c>
      <c r="D569" s="66" t="s">
        <v>3090</v>
      </c>
      <c r="E569" s="45" t="s">
        <v>1052</v>
      </c>
      <c r="F569" s="54" t="s">
        <v>2338</v>
      </c>
      <c r="G569" s="13" t="s">
        <v>3679</v>
      </c>
      <c r="H569" s="13" t="s">
        <v>927</v>
      </c>
      <c r="I569" s="13" t="s">
        <v>2516</v>
      </c>
      <c r="J569" s="74" t="s">
        <v>2872</v>
      </c>
      <c r="K569" s="86"/>
      <c r="L569" s="86"/>
      <c r="M569" s="86"/>
      <c r="N569" s="86"/>
      <c r="O569" s="86"/>
      <c r="P569" s="98">
        <v>93800</v>
      </c>
      <c r="Q569" s="108">
        <v>210</v>
      </c>
      <c r="R569" s="89"/>
      <c r="S569" s="89"/>
      <c r="T569" s="89"/>
      <c r="U569" s="98">
        <v>100000</v>
      </c>
      <c r="V569" s="66" t="s">
        <v>4172</v>
      </c>
      <c r="W569" s="45" t="s">
        <v>5164</v>
      </c>
      <c r="X569" s="14" t="s">
        <v>1650</v>
      </c>
      <c r="Y569" s="13" t="s">
        <v>3545</v>
      </c>
      <c r="Z569" s="135" t="s">
        <v>5469</v>
      </c>
      <c r="AB569" s="24" t="str">
        <f>VLOOKUP($A569,電子入札登録状況!$A$2:$G$501,6,FALSE)</f>
        <v>○</v>
      </c>
      <c r="AC569" s="24">
        <f>VLOOKUP($A569,電子入札登録状況!$A$2:$G$501,7,FALSE)</f>
        <v>310</v>
      </c>
    </row>
    <row r="570" spans="1:29" ht="18" customHeight="1">
      <c r="A570" s="36" t="s">
        <v>2576</v>
      </c>
      <c r="B570" s="45">
        <v>706</v>
      </c>
      <c r="C570" s="54" t="s">
        <v>3252</v>
      </c>
      <c r="D570" s="66" t="s">
        <v>3090</v>
      </c>
      <c r="E570" s="45" t="s">
        <v>1052</v>
      </c>
      <c r="F570" s="54" t="s">
        <v>2338</v>
      </c>
      <c r="G570" s="13" t="s">
        <v>3679</v>
      </c>
      <c r="H570" s="13" t="s">
        <v>927</v>
      </c>
      <c r="I570" s="13" t="s">
        <v>2516</v>
      </c>
      <c r="J570" s="74" t="s">
        <v>1980</v>
      </c>
      <c r="K570" s="86"/>
      <c r="L570" s="86"/>
      <c r="M570" s="86"/>
      <c r="N570" s="86"/>
      <c r="O570" s="86"/>
      <c r="P570" s="98">
        <v>49834</v>
      </c>
      <c r="Q570" s="108">
        <v>210</v>
      </c>
      <c r="R570" s="89"/>
      <c r="S570" s="89"/>
      <c r="T570" s="89"/>
      <c r="U570" s="98">
        <v>100000</v>
      </c>
      <c r="V570" s="66" t="s">
        <v>4172</v>
      </c>
      <c r="W570" s="45" t="s">
        <v>5164</v>
      </c>
      <c r="X570" s="14" t="s">
        <v>1650</v>
      </c>
      <c r="Y570" s="13" t="s">
        <v>3545</v>
      </c>
      <c r="Z570" s="135" t="s">
        <v>5469</v>
      </c>
      <c r="AB570" s="24" t="str">
        <f>VLOOKUP($A570,電子入札登録状況!$A$2:$G$501,6,FALSE)</f>
        <v>○</v>
      </c>
      <c r="AC570" s="24">
        <f>VLOOKUP($A570,電子入札登録状況!$A$2:$G$501,7,FALSE)</f>
        <v>310</v>
      </c>
    </row>
    <row r="571" spans="1:29" ht="18" customHeight="1">
      <c r="A571" s="36" t="s">
        <v>386</v>
      </c>
      <c r="B571" s="45">
        <v>708</v>
      </c>
      <c r="C571" s="54" t="s">
        <v>2492</v>
      </c>
      <c r="D571" s="66" t="s">
        <v>4172</v>
      </c>
      <c r="E571" s="45" t="s">
        <v>4121</v>
      </c>
      <c r="F571" s="54" t="s">
        <v>2252</v>
      </c>
      <c r="G571" s="13" t="s">
        <v>3690</v>
      </c>
      <c r="H571" s="13" t="s">
        <v>921</v>
      </c>
      <c r="I571" s="13" t="s">
        <v>5087</v>
      </c>
      <c r="J571" s="74" t="s">
        <v>1642</v>
      </c>
      <c r="K571" s="86"/>
      <c r="L571" s="86"/>
      <c r="M571" s="86"/>
      <c r="N571" s="86"/>
      <c r="O571" s="86"/>
      <c r="P571" s="98">
        <v>187838</v>
      </c>
      <c r="Q571" s="108">
        <v>17</v>
      </c>
      <c r="R571" s="89"/>
      <c r="S571" s="89"/>
      <c r="T571" s="89"/>
      <c r="U571" s="98">
        <v>10000</v>
      </c>
      <c r="V571" s="66"/>
      <c r="W571" s="45"/>
      <c r="X571" s="14"/>
      <c r="Y571" s="13"/>
      <c r="Z571" s="135" t="s">
        <v>3651</v>
      </c>
      <c r="AB571" s="24" t="e">
        <f>VLOOKUP($A571,電子入札登録状況!$A$2:$G$501,6,FALSE)</f>
        <v>#N/A</v>
      </c>
      <c r="AC571" s="24" t="e">
        <f>VLOOKUP($A571,電子入札登録状況!$A$2:$G$501,7,FALSE)</f>
        <v>#N/A</v>
      </c>
    </row>
    <row r="572" spans="1:29" ht="18" customHeight="1">
      <c r="A572" s="36" t="s">
        <v>386</v>
      </c>
      <c r="B572" s="45">
        <v>708</v>
      </c>
      <c r="C572" s="54" t="s">
        <v>2492</v>
      </c>
      <c r="D572" s="66" t="s">
        <v>4172</v>
      </c>
      <c r="E572" s="45" t="s">
        <v>4121</v>
      </c>
      <c r="F572" s="54" t="s">
        <v>2252</v>
      </c>
      <c r="G572" s="13" t="s">
        <v>3690</v>
      </c>
      <c r="H572" s="13" t="s">
        <v>921</v>
      </c>
      <c r="I572" s="13" t="s">
        <v>5087</v>
      </c>
      <c r="J572" s="74" t="s">
        <v>2872</v>
      </c>
      <c r="K572" s="86"/>
      <c r="L572" s="86"/>
      <c r="M572" s="86"/>
      <c r="N572" s="86"/>
      <c r="O572" s="86"/>
      <c r="P572" s="98">
        <v>18648</v>
      </c>
      <c r="Q572" s="108">
        <v>17</v>
      </c>
      <c r="R572" s="89"/>
      <c r="S572" s="89"/>
      <c r="T572" s="89"/>
      <c r="U572" s="98">
        <v>10000</v>
      </c>
      <c r="V572" s="66"/>
      <c r="W572" s="45"/>
      <c r="X572" s="14"/>
      <c r="Y572" s="13"/>
      <c r="Z572" s="135" t="s">
        <v>3651</v>
      </c>
      <c r="AB572" s="24" t="e">
        <f>VLOOKUP($A572,電子入札登録状況!$A$2:$G$501,6,FALSE)</f>
        <v>#N/A</v>
      </c>
      <c r="AC572" s="24" t="e">
        <f>VLOOKUP($A572,電子入札登録状況!$A$2:$G$501,7,FALSE)</f>
        <v>#N/A</v>
      </c>
    </row>
    <row r="573" spans="1:29" ht="18" customHeight="1">
      <c r="A573" s="36" t="s">
        <v>2624</v>
      </c>
      <c r="B573" s="45">
        <v>714</v>
      </c>
      <c r="C573" s="54" t="s">
        <v>301</v>
      </c>
      <c r="D573" s="66" t="s">
        <v>4172</v>
      </c>
      <c r="E573" s="45" t="s">
        <v>4462</v>
      </c>
      <c r="F573" s="54" t="s">
        <v>904</v>
      </c>
      <c r="G573" s="13" t="s">
        <v>3690</v>
      </c>
      <c r="H573" s="13" t="s">
        <v>698</v>
      </c>
      <c r="I573" s="13" t="s">
        <v>3519</v>
      </c>
      <c r="J573" s="74" t="s">
        <v>1642</v>
      </c>
      <c r="K573" s="86"/>
      <c r="L573" s="86"/>
      <c r="M573" s="86"/>
      <c r="N573" s="86"/>
      <c r="O573" s="86"/>
      <c r="P573" s="98">
        <v>2792049</v>
      </c>
      <c r="Q573" s="108">
        <v>879</v>
      </c>
      <c r="R573" s="89"/>
      <c r="S573" s="89"/>
      <c r="T573" s="89"/>
      <c r="U573" s="98">
        <v>100000</v>
      </c>
      <c r="V573" s="66"/>
      <c r="W573" s="45"/>
      <c r="X573" s="14"/>
      <c r="Y573" s="13"/>
      <c r="Z573" s="135" t="s">
        <v>5467</v>
      </c>
      <c r="AB573" s="24" t="e">
        <f>VLOOKUP($A573,電子入札登録状況!$A$2:$G$501,6,FALSE)</f>
        <v>#N/A</v>
      </c>
      <c r="AC573" s="24" t="e">
        <f>VLOOKUP($A573,電子入札登録状況!$A$2:$G$501,7,FALSE)</f>
        <v>#N/A</v>
      </c>
    </row>
    <row r="574" spans="1:29" ht="18" customHeight="1">
      <c r="A574" s="36" t="s">
        <v>2624</v>
      </c>
      <c r="B574" s="45">
        <v>714</v>
      </c>
      <c r="C574" s="54" t="s">
        <v>301</v>
      </c>
      <c r="D574" s="66" t="s">
        <v>4172</v>
      </c>
      <c r="E574" s="45" t="s">
        <v>4462</v>
      </c>
      <c r="F574" s="54" t="s">
        <v>904</v>
      </c>
      <c r="G574" s="13" t="s">
        <v>3690</v>
      </c>
      <c r="H574" s="13" t="s">
        <v>698</v>
      </c>
      <c r="I574" s="13" t="s">
        <v>3519</v>
      </c>
      <c r="J574" s="74" t="s">
        <v>2872</v>
      </c>
      <c r="K574" s="86"/>
      <c r="L574" s="86"/>
      <c r="M574" s="86"/>
      <c r="N574" s="86"/>
      <c r="O574" s="86"/>
      <c r="P574" s="98">
        <v>19733658</v>
      </c>
      <c r="Q574" s="108">
        <v>879</v>
      </c>
      <c r="R574" s="89"/>
      <c r="S574" s="89"/>
      <c r="T574" s="89"/>
      <c r="U574" s="98">
        <v>100000</v>
      </c>
      <c r="V574" s="66"/>
      <c r="W574" s="45"/>
      <c r="X574" s="14"/>
      <c r="Y574" s="13"/>
      <c r="Z574" s="135" t="s">
        <v>5467</v>
      </c>
      <c r="AB574" s="24" t="e">
        <f>VLOOKUP($A574,電子入札登録状況!$A$2:$G$501,6,FALSE)</f>
        <v>#N/A</v>
      </c>
      <c r="AC574" s="24" t="e">
        <f>VLOOKUP($A574,電子入札登録状況!$A$2:$G$501,7,FALSE)</f>
        <v>#N/A</v>
      </c>
    </row>
    <row r="575" spans="1:29" ht="18" customHeight="1">
      <c r="A575" s="36" t="s">
        <v>2669</v>
      </c>
      <c r="B575" s="45">
        <v>718</v>
      </c>
      <c r="C575" s="54" t="s">
        <v>1316</v>
      </c>
      <c r="D575" s="66" t="s">
        <v>3090</v>
      </c>
      <c r="E575" s="45" t="s">
        <v>485</v>
      </c>
      <c r="F575" s="54" t="s">
        <v>2184</v>
      </c>
      <c r="G575" s="13" t="s">
        <v>3679</v>
      </c>
      <c r="H575" s="13" t="s">
        <v>2673</v>
      </c>
      <c r="I575" s="13" t="s">
        <v>3144</v>
      </c>
      <c r="J575" s="74" t="s">
        <v>1767</v>
      </c>
      <c r="K575" s="86"/>
      <c r="L575" s="86"/>
      <c r="M575" s="86"/>
      <c r="N575" s="86"/>
      <c r="O575" s="86"/>
      <c r="P575" s="98">
        <v>5348</v>
      </c>
      <c r="Q575" s="108">
        <v>78</v>
      </c>
      <c r="R575" s="89"/>
      <c r="S575" s="89"/>
      <c r="T575" s="89"/>
      <c r="U575" s="98">
        <v>76000</v>
      </c>
      <c r="V575" s="66" t="s">
        <v>4172</v>
      </c>
      <c r="W575" s="45" t="s">
        <v>2851</v>
      </c>
      <c r="X575" s="14" t="s">
        <v>5325</v>
      </c>
      <c r="Y575" s="13" t="s">
        <v>4634</v>
      </c>
      <c r="Z575" s="135" t="s">
        <v>5450</v>
      </c>
      <c r="AB575" s="24" t="str">
        <f>VLOOKUP($A575,電子入札登録状況!$A$2:$G$501,6,FALSE)</f>
        <v>○</v>
      </c>
      <c r="AC575" s="24">
        <f>VLOOKUP($A575,電子入札登録状況!$A$2:$G$501,7,FALSE)</f>
        <v>120</v>
      </c>
    </row>
    <row r="576" spans="1:29" ht="18" customHeight="1">
      <c r="A576" s="36" t="s">
        <v>2669</v>
      </c>
      <c r="B576" s="45">
        <v>718</v>
      </c>
      <c r="C576" s="54" t="s">
        <v>1316</v>
      </c>
      <c r="D576" s="66" t="s">
        <v>3090</v>
      </c>
      <c r="E576" s="45" t="s">
        <v>485</v>
      </c>
      <c r="F576" s="54" t="s">
        <v>2184</v>
      </c>
      <c r="G576" s="13" t="s">
        <v>3679</v>
      </c>
      <c r="H576" s="13" t="s">
        <v>2673</v>
      </c>
      <c r="I576" s="13" t="s">
        <v>3144</v>
      </c>
      <c r="J576" s="74" t="s">
        <v>1642</v>
      </c>
      <c r="K576" s="86"/>
      <c r="L576" s="86"/>
      <c r="M576" s="86"/>
      <c r="N576" s="86"/>
      <c r="O576" s="86"/>
      <c r="P576" s="98">
        <v>121055</v>
      </c>
      <c r="Q576" s="108">
        <v>78</v>
      </c>
      <c r="R576" s="89"/>
      <c r="S576" s="89"/>
      <c r="T576" s="89"/>
      <c r="U576" s="98">
        <v>76000</v>
      </c>
      <c r="V576" s="66" t="s">
        <v>4172</v>
      </c>
      <c r="W576" s="45" t="s">
        <v>2851</v>
      </c>
      <c r="X576" s="14" t="s">
        <v>5325</v>
      </c>
      <c r="Y576" s="13" t="s">
        <v>4634</v>
      </c>
      <c r="Z576" s="135" t="s">
        <v>5450</v>
      </c>
      <c r="AB576" s="24" t="str">
        <f>VLOOKUP($A576,電子入札登録状況!$A$2:$G$501,6,FALSE)</f>
        <v>○</v>
      </c>
      <c r="AC576" s="24">
        <f>VLOOKUP($A576,電子入札登録状況!$A$2:$G$501,7,FALSE)</f>
        <v>120</v>
      </c>
    </row>
    <row r="577" spans="1:29" ht="18" customHeight="1">
      <c r="A577" s="36" t="s">
        <v>2669</v>
      </c>
      <c r="B577" s="45">
        <v>718</v>
      </c>
      <c r="C577" s="54" t="s">
        <v>1316</v>
      </c>
      <c r="D577" s="66" t="s">
        <v>3090</v>
      </c>
      <c r="E577" s="45" t="s">
        <v>485</v>
      </c>
      <c r="F577" s="54" t="s">
        <v>2184</v>
      </c>
      <c r="G577" s="13" t="s">
        <v>3679</v>
      </c>
      <c r="H577" s="13" t="s">
        <v>2673</v>
      </c>
      <c r="I577" s="13" t="s">
        <v>3144</v>
      </c>
      <c r="J577" s="74" t="s">
        <v>1980</v>
      </c>
      <c r="K577" s="86"/>
      <c r="L577" s="86"/>
      <c r="M577" s="86"/>
      <c r="N577" s="86"/>
      <c r="O577" s="86"/>
      <c r="P577" s="98">
        <v>2200618</v>
      </c>
      <c r="Q577" s="108">
        <v>78</v>
      </c>
      <c r="R577" s="89"/>
      <c r="S577" s="89"/>
      <c r="T577" s="89"/>
      <c r="U577" s="98">
        <v>76000</v>
      </c>
      <c r="V577" s="66" t="s">
        <v>4172</v>
      </c>
      <c r="W577" s="45" t="s">
        <v>2851</v>
      </c>
      <c r="X577" s="14" t="s">
        <v>5325</v>
      </c>
      <c r="Y577" s="13" t="s">
        <v>4634</v>
      </c>
      <c r="Z577" s="135" t="s">
        <v>5450</v>
      </c>
      <c r="AB577" s="24" t="str">
        <f>VLOOKUP($A577,電子入札登録状況!$A$2:$G$501,6,FALSE)</f>
        <v>○</v>
      </c>
      <c r="AC577" s="24">
        <f>VLOOKUP($A577,電子入札登録状況!$A$2:$G$501,7,FALSE)</f>
        <v>120</v>
      </c>
    </row>
    <row r="578" spans="1:29" ht="18" customHeight="1">
      <c r="A578" s="36" t="s">
        <v>656</v>
      </c>
      <c r="B578" s="45">
        <v>719</v>
      </c>
      <c r="C578" s="54" t="s">
        <v>1962</v>
      </c>
      <c r="D578" s="66" t="s">
        <v>4172</v>
      </c>
      <c r="E578" s="45" t="s">
        <v>3058</v>
      </c>
      <c r="F578" s="54" t="s">
        <v>437</v>
      </c>
      <c r="G578" s="13" t="s">
        <v>3690</v>
      </c>
      <c r="H578" s="13" t="s">
        <v>2715</v>
      </c>
      <c r="I578" s="13" t="s">
        <v>943</v>
      </c>
      <c r="J578" s="74" t="s">
        <v>1642</v>
      </c>
      <c r="K578" s="86"/>
      <c r="L578" s="86"/>
      <c r="M578" s="86"/>
      <c r="N578" s="86"/>
      <c r="O578" s="86"/>
      <c r="P578" s="98">
        <v>140353</v>
      </c>
      <c r="Q578" s="108">
        <v>326</v>
      </c>
      <c r="R578" s="89"/>
      <c r="S578" s="89"/>
      <c r="T578" s="89"/>
      <c r="U578" s="98">
        <v>60000</v>
      </c>
      <c r="V578" s="66"/>
      <c r="W578" s="45"/>
      <c r="X578" s="14"/>
      <c r="Y578" s="13"/>
      <c r="Z578" s="135" t="s">
        <v>5075</v>
      </c>
      <c r="AB578" s="24" t="e">
        <f>VLOOKUP($A578,電子入札登録状況!$A$2:$G$501,6,FALSE)</f>
        <v>#N/A</v>
      </c>
      <c r="AC578" s="24" t="e">
        <f>VLOOKUP($A578,電子入札登録状況!$A$2:$G$501,7,FALSE)</f>
        <v>#N/A</v>
      </c>
    </row>
    <row r="579" spans="1:29" ht="18" customHeight="1">
      <c r="A579" s="36" t="s">
        <v>656</v>
      </c>
      <c r="B579" s="45">
        <v>719</v>
      </c>
      <c r="C579" s="54" t="s">
        <v>1962</v>
      </c>
      <c r="D579" s="66" t="s">
        <v>4172</v>
      </c>
      <c r="E579" s="45" t="s">
        <v>3058</v>
      </c>
      <c r="F579" s="54" t="s">
        <v>437</v>
      </c>
      <c r="G579" s="13" t="s">
        <v>3690</v>
      </c>
      <c r="H579" s="13" t="s">
        <v>2715</v>
      </c>
      <c r="I579" s="13" t="s">
        <v>943</v>
      </c>
      <c r="J579" s="74" t="s">
        <v>2872</v>
      </c>
      <c r="K579" s="86"/>
      <c r="L579" s="86"/>
      <c r="M579" s="86"/>
      <c r="N579" s="86"/>
      <c r="O579" s="86"/>
      <c r="P579" s="98">
        <v>6792947</v>
      </c>
      <c r="Q579" s="108">
        <v>326</v>
      </c>
      <c r="R579" s="89"/>
      <c r="S579" s="89"/>
      <c r="T579" s="89"/>
      <c r="U579" s="98">
        <v>60000</v>
      </c>
      <c r="V579" s="66"/>
      <c r="W579" s="45"/>
      <c r="X579" s="14"/>
      <c r="Y579" s="13"/>
      <c r="Z579" s="135" t="s">
        <v>5075</v>
      </c>
      <c r="AB579" s="24" t="e">
        <f>VLOOKUP($A579,電子入札登録状況!$A$2:$G$501,6,FALSE)</f>
        <v>#N/A</v>
      </c>
      <c r="AC579" s="24" t="e">
        <f>VLOOKUP($A579,電子入札登録状況!$A$2:$G$501,7,FALSE)</f>
        <v>#N/A</v>
      </c>
    </row>
    <row r="580" spans="1:29" ht="18" customHeight="1">
      <c r="A580" s="36" t="s">
        <v>1701</v>
      </c>
      <c r="B580" s="45">
        <v>721</v>
      </c>
      <c r="C580" s="54" t="s">
        <v>2634</v>
      </c>
      <c r="D580" s="66" t="s">
        <v>3090</v>
      </c>
      <c r="E580" s="45" t="s">
        <v>3396</v>
      </c>
      <c r="F580" s="54" t="s">
        <v>2975</v>
      </c>
      <c r="G580" s="13" t="s">
        <v>3679</v>
      </c>
      <c r="H580" s="13" t="s">
        <v>3966</v>
      </c>
      <c r="I580" s="13" t="s">
        <v>408</v>
      </c>
      <c r="J580" s="74" t="s">
        <v>1767</v>
      </c>
      <c r="K580" s="86"/>
      <c r="L580" s="86"/>
      <c r="M580" s="86"/>
      <c r="N580" s="86"/>
      <c r="O580" s="86"/>
      <c r="P580" s="98">
        <v>199628</v>
      </c>
      <c r="Q580" s="108">
        <v>1917</v>
      </c>
      <c r="R580" s="89"/>
      <c r="S580" s="89"/>
      <c r="T580" s="89"/>
      <c r="U580" s="98">
        <v>820000</v>
      </c>
      <c r="V580" s="66" t="s">
        <v>1353</v>
      </c>
      <c r="W580" s="45" t="s">
        <v>5737</v>
      </c>
      <c r="X580" s="14" t="s">
        <v>4878</v>
      </c>
      <c r="Y580" s="13" t="s">
        <v>2397</v>
      </c>
      <c r="Z580" s="135" t="s">
        <v>1812</v>
      </c>
      <c r="AB580" s="24" t="str">
        <f>VLOOKUP($A580,電子入札登録状況!$A$2:$G$501,6,FALSE)</f>
        <v>○</v>
      </c>
      <c r="AC580" s="24">
        <f>VLOOKUP($A580,電子入札登録状況!$A$2:$G$501,7,FALSE)</f>
        <v>117</v>
      </c>
    </row>
    <row r="581" spans="1:29" ht="18" customHeight="1">
      <c r="A581" s="36" t="s">
        <v>1701</v>
      </c>
      <c r="B581" s="45">
        <v>721</v>
      </c>
      <c r="C581" s="54" t="s">
        <v>2634</v>
      </c>
      <c r="D581" s="66" t="s">
        <v>3090</v>
      </c>
      <c r="E581" s="45" t="s">
        <v>3396</v>
      </c>
      <c r="F581" s="54" t="s">
        <v>2975</v>
      </c>
      <c r="G581" s="13" t="s">
        <v>3679</v>
      </c>
      <c r="H581" s="13" t="s">
        <v>3966</v>
      </c>
      <c r="I581" s="13" t="s">
        <v>408</v>
      </c>
      <c r="J581" s="74" t="s">
        <v>1642</v>
      </c>
      <c r="K581" s="86"/>
      <c r="L581" s="86"/>
      <c r="M581" s="86"/>
      <c r="N581" s="86"/>
      <c r="O581" s="86"/>
      <c r="P581" s="98">
        <v>51291746</v>
      </c>
      <c r="Q581" s="108">
        <v>1917</v>
      </c>
      <c r="R581" s="89"/>
      <c r="S581" s="89"/>
      <c r="T581" s="89"/>
      <c r="U581" s="98">
        <v>820000</v>
      </c>
      <c r="V581" s="66" t="s">
        <v>1353</v>
      </c>
      <c r="W581" s="45" t="s">
        <v>5737</v>
      </c>
      <c r="X581" s="14" t="s">
        <v>4878</v>
      </c>
      <c r="Y581" s="13" t="s">
        <v>2397</v>
      </c>
      <c r="Z581" s="135" t="s">
        <v>1812</v>
      </c>
      <c r="AB581" s="24" t="str">
        <f>VLOOKUP($A581,電子入札登録状況!$A$2:$G$501,6,FALSE)</f>
        <v>○</v>
      </c>
      <c r="AC581" s="24">
        <f>VLOOKUP($A581,電子入札登録状況!$A$2:$G$501,7,FALSE)</f>
        <v>117</v>
      </c>
    </row>
    <row r="582" spans="1:29" ht="18" customHeight="1">
      <c r="A582" s="36" t="s">
        <v>1701</v>
      </c>
      <c r="B582" s="45">
        <v>721</v>
      </c>
      <c r="C582" s="54" t="s">
        <v>2634</v>
      </c>
      <c r="D582" s="66" t="s">
        <v>3090</v>
      </c>
      <c r="E582" s="45" t="s">
        <v>3396</v>
      </c>
      <c r="F582" s="54" t="s">
        <v>2975</v>
      </c>
      <c r="G582" s="13" t="s">
        <v>3679</v>
      </c>
      <c r="H582" s="13" t="s">
        <v>3966</v>
      </c>
      <c r="I582" s="13" t="s">
        <v>408</v>
      </c>
      <c r="J582" s="74" t="s">
        <v>2872</v>
      </c>
      <c r="K582" s="86"/>
      <c r="L582" s="86"/>
      <c r="M582" s="86"/>
      <c r="N582" s="86"/>
      <c r="O582" s="86"/>
      <c r="P582" s="98">
        <v>1715787</v>
      </c>
      <c r="Q582" s="108">
        <v>1917</v>
      </c>
      <c r="R582" s="89"/>
      <c r="S582" s="89"/>
      <c r="T582" s="89"/>
      <c r="U582" s="98">
        <v>820000</v>
      </c>
      <c r="V582" s="66" t="s">
        <v>1353</v>
      </c>
      <c r="W582" s="45" t="s">
        <v>5737</v>
      </c>
      <c r="X582" s="14" t="s">
        <v>4878</v>
      </c>
      <c r="Y582" s="13" t="s">
        <v>2397</v>
      </c>
      <c r="Z582" s="135" t="s">
        <v>1812</v>
      </c>
      <c r="AB582" s="24" t="str">
        <f>VLOOKUP($A582,電子入札登録状況!$A$2:$G$501,6,FALSE)</f>
        <v>○</v>
      </c>
      <c r="AC582" s="24">
        <f>VLOOKUP($A582,電子入札登録状況!$A$2:$G$501,7,FALSE)</f>
        <v>117</v>
      </c>
    </row>
    <row r="583" spans="1:29" ht="18" customHeight="1">
      <c r="A583" s="36" t="s">
        <v>1701</v>
      </c>
      <c r="B583" s="45">
        <v>721</v>
      </c>
      <c r="C583" s="54" t="s">
        <v>2634</v>
      </c>
      <c r="D583" s="66" t="s">
        <v>3090</v>
      </c>
      <c r="E583" s="45" t="s">
        <v>3396</v>
      </c>
      <c r="F583" s="54" t="s">
        <v>2975</v>
      </c>
      <c r="G583" s="13" t="s">
        <v>3679</v>
      </c>
      <c r="H583" s="13" t="s">
        <v>3966</v>
      </c>
      <c r="I583" s="13" t="s">
        <v>408</v>
      </c>
      <c r="J583" s="74" t="s">
        <v>1980</v>
      </c>
      <c r="K583" s="86"/>
      <c r="L583" s="86"/>
      <c r="M583" s="86"/>
      <c r="N583" s="86"/>
      <c r="O583" s="86"/>
      <c r="P583" s="98">
        <v>418920</v>
      </c>
      <c r="Q583" s="108">
        <v>1917</v>
      </c>
      <c r="R583" s="89"/>
      <c r="S583" s="89"/>
      <c r="T583" s="89"/>
      <c r="U583" s="98">
        <v>820000</v>
      </c>
      <c r="V583" s="66" t="s">
        <v>1353</v>
      </c>
      <c r="W583" s="45" t="s">
        <v>5737</v>
      </c>
      <c r="X583" s="14" t="s">
        <v>4878</v>
      </c>
      <c r="Y583" s="13" t="s">
        <v>2397</v>
      </c>
      <c r="Z583" s="135" t="s">
        <v>1812</v>
      </c>
      <c r="AB583" s="24" t="str">
        <f>VLOOKUP($A583,電子入札登録状況!$A$2:$G$501,6,FALSE)</f>
        <v>○</v>
      </c>
      <c r="AC583" s="24">
        <f>VLOOKUP($A583,電子入札登録状況!$A$2:$G$501,7,FALSE)</f>
        <v>117</v>
      </c>
    </row>
    <row r="584" spans="1:29" ht="18" customHeight="1">
      <c r="A584" s="36" t="s">
        <v>1701</v>
      </c>
      <c r="B584" s="45">
        <v>721</v>
      </c>
      <c r="C584" s="54" t="s">
        <v>2634</v>
      </c>
      <c r="D584" s="66" t="s">
        <v>3090</v>
      </c>
      <c r="E584" s="45" t="s">
        <v>3396</v>
      </c>
      <c r="F584" s="54" t="s">
        <v>2975</v>
      </c>
      <c r="G584" s="13" t="s">
        <v>3679</v>
      </c>
      <c r="H584" s="13" t="s">
        <v>3966</v>
      </c>
      <c r="I584" s="13" t="s">
        <v>408</v>
      </c>
      <c r="J584" s="74" t="s">
        <v>281</v>
      </c>
      <c r="K584" s="86"/>
      <c r="L584" s="86"/>
      <c r="M584" s="86"/>
      <c r="N584" s="86"/>
      <c r="O584" s="86"/>
      <c r="P584" s="98">
        <v>1160785</v>
      </c>
      <c r="Q584" s="108">
        <v>1917</v>
      </c>
      <c r="R584" s="89"/>
      <c r="S584" s="89"/>
      <c r="T584" s="89"/>
      <c r="U584" s="98">
        <v>820000</v>
      </c>
      <c r="V584" s="66" t="s">
        <v>1353</v>
      </c>
      <c r="W584" s="45" t="s">
        <v>5737</v>
      </c>
      <c r="X584" s="14" t="s">
        <v>4878</v>
      </c>
      <c r="Y584" s="13" t="s">
        <v>2397</v>
      </c>
      <c r="Z584" s="135" t="s">
        <v>1812</v>
      </c>
      <c r="AB584" s="24" t="str">
        <f>VLOOKUP($A584,電子入札登録状況!$A$2:$G$501,6,FALSE)</f>
        <v>○</v>
      </c>
      <c r="AC584" s="24">
        <f>VLOOKUP($A584,電子入札登録状況!$A$2:$G$501,7,FALSE)</f>
        <v>117</v>
      </c>
    </row>
    <row r="585" spans="1:29" ht="18" customHeight="1">
      <c r="A585" s="36" t="s">
        <v>114</v>
      </c>
      <c r="B585" s="45">
        <v>723</v>
      </c>
      <c r="C585" s="54" t="s">
        <v>3557</v>
      </c>
      <c r="D585" s="66" t="s">
        <v>3090</v>
      </c>
      <c r="E585" s="45" t="s">
        <v>2454</v>
      </c>
      <c r="F585" s="54" t="s">
        <v>5692</v>
      </c>
      <c r="G585" s="13" t="s">
        <v>3679</v>
      </c>
      <c r="H585" s="13" t="s">
        <v>392</v>
      </c>
      <c r="I585" s="13" t="s">
        <v>2394</v>
      </c>
      <c r="J585" s="74" t="s">
        <v>1767</v>
      </c>
      <c r="K585" s="86"/>
      <c r="L585" s="86"/>
      <c r="M585" s="86"/>
      <c r="N585" s="86"/>
      <c r="O585" s="86"/>
      <c r="P585" s="98">
        <v>35000</v>
      </c>
      <c r="Q585" s="108">
        <v>95</v>
      </c>
      <c r="R585" s="89"/>
      <c r="S585" s="89"/>
      <c r="T585" s="89"/>
      <c r="U585" s="98">
        <v>50000</v>
      </c>
      <c r="V585" s="66" t="s">
        <v>4172</v>
      </c>
      <c r="W585" s="45" t="s">
        <v>329</v>
      </c>
      <c r="X585" s="14" t="s">
        <v>3500</v>
      </c>
      <c r="Y585" s="13" t="s">
        <v>1544</v>
      </c>
      <c r="Z585" s="135" t="s">
        <v>2626</v>
      </c>
      <c r="AB585" s="24" t="str">
        <f>VLOOKUP($A585,電子入札登録状況!$A$2:$G$501,6,FALSE)</f>
        <v>○</v>
      </c>
      <c r="AC585" s="24">
        <f>VLOOKUP($A585,電子入札登録状況!$A$2:$G$501,7,FALSE)</f>
        <v>702</v>
      </c>
    </row>
    <row r="586" spans="1:29" ht="18" customHeight="1">
      <c r="A586" s="36" t="s">
        <v>114</v>
      </c>
      <c r="B586" s="45">
        <v>723</v>
      </c>
      <c r="C586" s="54" t="s">
        <v>3557</v>
      </c>
      <c r="D586" s="66" t="s">
        <v>3090</v>
      </c>
      <c r="E586" s="45" t="s">
        <v>2454</v>
      </c>
      <c r="F586" s="54" t="s">
        <v>5692</v>
      </c>
      <c r="G586" s="13" t="s">
        <v>3679</v>
      </c>
      <c r="H586" s="13" t="s">
        <v>392</v>
      </c>
      <c r="I586" s="13" t="s">
        <v>2394</v>
      </c>
      <c r="J586" s="74" t="s">
        <v>1642</v>
      </c>
      <c r="K586" s="86"/>
      <c r="L586" s="86"/>
      <c r="M586" s="86"/>
      <c r="N586" s="86"/>
      <c r="O586" s="86"/>
      <c r="P586" s="98">
        <v>1763308</v>
      </c>
      <c r="Q586" s="108">
        <v>95</v>
      </c>
      <c r="R586" s="89"/>
      <c r="S586" s="89"/>
      <c r="T586" s="89"/>
      <c r="U586" s="98">
        <v>50000</v>
      </c>
      <c r="V586" s="66" t="s">
        <v>4172</v>
      </c>
      <c r="W586" s="45" t="s">
        <v>329</v>
      </c>
      <c r="X586" s="14" t="s">
        <v>3500</v>
      </c>
      <c r="Y586" s="13" t="s">
        <v>1544</v>
      </c>
      <c r="Z586" s="135" t="s">
        <v>2626</v>
      </c>
      <c r="AB586" s="24" t="str">
        <f>VLOOKUP($A586,電子入札登録状況!$A$2:$G$501,6,FALSE)</f>
        <v>○</v>
      </c>
      <c r="AC586" s="24">
        <f>VLOOKUP($A586,電子入札登録状況!$A$2:$G$501,7,FALSE)</f>
        <v>702</v>
      </c>
    </row>
    <row r="587" spans="1:29" ht="18" customHeight="1">
      <c r="A587" s="36" t="s">
        <v>114</v>
      </c>
      <c r="B587" s="45">
        <v>723</v>
      </c>
      <c r="C587" s="54" t="s">
        <v>3557</v>
      </c>
      <c r="D587" s="66" t="s">
        <v>3090</v>
      </c>
      <c r="E587" s="45" t="s">
        <v>2454</v>
      </c>
      <c r="F587" s="54" t="s">
        <v>5692</v>
      </c>
      <c r="G587" s="13" t="s">
        <v>3679</v>
      </c>
      <c r="H587" s="13" t="s">
        <v>392</v>
      </c>
      <c r="I587" s="13" t="s">
        <v>2394</v>
      </c>
      <c r="J587" s="74" t="s">
        <v>2872</v>
      </c>
      <c r="K587" s="86"/>
      <c r="L587" s="86"/>
      <c r="M587" s="86"/>
      <c r="N587" s="86"/>
      <c r="O587" s="86"/>
      <c r="P587" s="98">
        <v>53900</v>
      </c>
      <c r="Q587" s="108">
        <v>95</v>
      </c>
      <c r="R587" s="89"/>
      <c r="S587" s="89"/>
      <c r="T587" s="89"/>
      <c r="U587" s="98">
        <v>50000</v>
      </c>
      <c r="V587" s="66" t="s">
        <v>4172</v>
      </c>
      <c r="W587" s="45" t="s">
        <v>329</v>
      </c>
      <c r="X587" s="14" t="s">
        <v>3500</v>
      </c>
      <c r="Y587" s="13" t="s">
        <v>1544</v>
      </c>
      <c r="Z587" s="135" t="s">
        <v>2626</v>
      </c>
      <c r="AB587" s="24" t="str">
        <f>VLOOKUP($A587,電子入札登録状況!$A$2:$G$501,6,FALSE)</f>
        <v>○</v>
      </c>
      <c r="AC587" s="24">
        <f>VLOOKUP($A587,電子入札登録状況!$A$2:$G$501,7,FALSE)</f>
        <v>702</v>
      </c>
    </row>
    <row r="588" spans="1:29" ht="18" customHeight="1">
      <c r="A588" s="36" t="s">
        <v>114</v>
      </c>
      <c r="B588" s="45">
        <v>723</v>
      </c>
      <c r="C588" s="54" t="s">
        <v>3557</v>
      </c>
      <c r="D588" s="66" t="s">
        <v>3090</v>
      </c>
      <c r="E588" s="45" t="s">
        <v>2454</v>
      </c>
      <c r="F588" s="54" t="s">
        <v>5692</v>
      </c>
      <c r="G588" s="13" t="s">
        <v>3679</v>
      </c>
      <c r="H588" s="13" t="s">
        <v>392</v>
      </c>
      <c r="I588" s="13" t="s">
        <v>2394</v>
      </c>
      <c r="J588" s="74" t="s">
        <v>1980</v>
      </c>
      <c r="K588" s="86"/>
      <c r="L588" s="86"/>
      <c r="M588" s="86"/>
      <c r="N588" s="86"/>
      <c r="O588" s="86"/>
      <c r="P588" s="98">
        <v>11432</v>
      </c>
      <c r="Q588" s="108">
        <v>95</v>
      </c>
      <c r="R588" s="89"/>
      <c r="S588" s="89"/>
      <c r="T588" s="89"/>
      <c r="U588" s="98">
        <v>50000</v>
      </c>
      <c r="V588" s="66" t="s">
        <v>4172</v>
      </c>
      <c r="W588" s="45" t="s">
        <v>329</v>
      </c>
      <c r="X588" s="14" t="s">
        <v>3500</v>
      </c>
      <c r="Y588" s="13" t="s">
        <v>1544</v>
      </c>
      <c r="Z588" s="135" t="s">
        <v>2626</v>
      </c>
      <c r="AB588" s="24" t="str">
        <f>VLOOKUP($A588,電子入札登録状況!$A$2:$G$501,6,FALSE)</f>
        <v>○</v>
      </c>
      <c r="AC588" s="24">
        <f>VLOOKUP($A588,電子入札登録状況!$A$2:$G$501,7,FALSE)</f>
        <v>702</v>
      </c>
    </row>
    <row r="589" spans="1:29" ht="18" customHeight="1">
      <c r="A589" s="36" t="s">
        <v>1925</v>
      </c>
      <c r="B589" s="45">
        <v>726</v>
      </c>
      <c r="C589" s="54" t="s">
        <v>3810</v>
      </c>
      <c r="D589" s="66" t="s">
        <v>4879</v>
      </c>
      <c r="E589" s="45" t="s">
        <v>138</v>
      </c>
      <c r="F589" s="54" t="s">
        <v>1547</v>
      </c>
      <c r="G589" s="13" t="s">
        <v>3679</v>
      </c>
      <c r="H589" s="13" t="s">
        <v>4375</v>
      </c>
      <c r="I589" s="13" t="s">
        <v>4958</v>
      </c>
      <c r="J589" s="74" t="s">
        <v>2872</v>
      </c>
      <c r="K589" s="86"/>
      <c r="L589" s="86"/>
      <c r="M589" s="86"/>
      <c r="N589" s="86"/>
      <c r="O589" s="86"/>
      <c r="P589" s="98">
        <v>1009131</v>
      </c>
      <c r="Q589" s="108">
        <v>48</v>
      </c>
      <c r="R589" s="89"/>
      <c r="S589" s="89"/>
      <c r="T589" s="89"/>
      <c r="U589" s="98">
        <v>20000</v>
      </c>
      <c r="V589" s="66" t="s">
        <v>4172</v>
      </c>
      <c r="W589" s="45" t="s">
        <v>5207</v>
      </c>
      <c r="X589" s="14" t="s">
        <v>3807</v>
      </c>
      <c r="Y589" s="13" t="s">
        <v>5358</v>
      </c>
      <c r="Z589" s="135" t="s">
        <v>5456</v>
      </c>
      <c r="AB589" s="24" t="str">
        <f>VLOOKUP($A589,電子入札登録状況!$A$2:$G$501,6,FALSE)</f>
        <v>○</v>
      </c>
      <c r="AC589" s="24">
        <f>VLOOKUP($A589,電子入札登録状況!$A$2:$G$501,7,FALSE)</f>
        <v>510</v>
      </c>
    </row>
    <row r="590" spans="1:29" ht="18" customHeight="1">
      <c r="A590" s="36" t="s">
        <v>2692</v>
      </c>
      <c r="B590" s="45">
        <v>727</v>
      </c>
      <c r="C590" s="54" t="s">
        <v>2437</v>
      </c>
      <c r="D590" s="66" t="s">
        <v>4172</v>
      </c>
      <c r="E590" s="45" t="s">
        <v>771</v>
      </c>
      <c r="F590" s="54" t="s">
        <v>4597</v>
      </c>
      <c r="G590" s="13" t="s">
        <v>3690</v>
      </c>
      <c r="H590" s="13" t="s">
        <v>4752</v>
      </c>
      <c r="I590" s="13" t="s">
        <v>4762</v>
      </c>
      <c r="J590" s="74" t="s">
        <v>2872</v>
      </c>
      <c r="K590" s="86"/>
      <c r="L590" s="86"/>
      <c r="M590" s="86"/>
      <c r="N590" s="86"/>
      <c r="O590" s="86"/>
      <c r="P590" s="98">
        <v>741286</v>
      </c>
      <c r="Q590" s="108">
        <v>39</v>
      </c>
      <c r="R590" s="89"/>
      <c r="S590" s="89"/>
      <c r="T590" s="89"/>
      <c r="U590" s="98">
        <v>40150</v>
      </c>
      <c r="V590" s="66"/>
      <c r="W590" s="45"/>
      <c r="X590" s="14"/>
      <c r="Y590" s="13"/>
      <c r="Z590" s="135" t="s">
        <v>5095</v>
      </c>
      <c r="AB590" s="24" t="str">
        <f>VLOOKUP($A590,電子入札登録状況!$A$2:$G$501,6,FALSE)</f>
        <v>○</v>
      </c>
      <c r="AC590" s="24">
        <f>VLOOKUP($A590,電子入札登録状況!$A$2:$G$501,7,FALSE)</f>
        <v>446</v>
      </c>
    </row>
    <row r="591" spans="1:29" ht="18" customHeight="1">
      <c r="A591" s="36" t="s">
        <v>2698</v>
      </c>
      <c r="B591" s="45">
        <v>729</v>
      </c>
      <c r="C591" s="54" t="s">
        <v>3134</v>
      </c>
      <c r="D591" s="66" t="s">
        <v>3090</v>
      </c>
      <c r="E591" s="45" t="s">
        <v>5833</v>
      </c>
      <c r="F591" s="54" t="s">
        <v>3425</v>
      </c>
      <c r="G591" s="13" t="s">
        <v>3679</v>
      </c>
      <c r="H591" s="13" t="s">
        <v>2448</v>
      </c>
      <c r="I591" s="13" t="s">
        <v>3168</v>
      </c>
      <c r="J591" s="74" t="s">
        <v>1767</v>
      </c>
      <c r="K591" s="86"/>
      <c r="L591" s="86"/>
      <c r="M591" s="86"/>
      <c r="N591" s="86"/>
      <c r="O591" s="86"/>
      <c r="P591" s="98">
        <v>339871</v>
      </c>
      <c r="Q591" s="108">
        <v>1565</v>
      </c>
      <c r="R591" s="89"/>
      <c r="S591" s="89"/>
      <c r="T591" s="89"/>
      <c r="U591" s="98">
        <v>3025875</v>
      </c>
      <c r="V591" s="66" t="s">
        <v>4172</v>
      </c>
      <c r="W591" s="45" t="s">
        <v>1586</v>
      </c>
      <c r="X591" s="14" t="s">
        <v>5319</v>
      </c>
      <c r="Y591" s="13" t="s">
        <v>5396</v>
      </c>
      <c r="Z591" s="135" t="s">
        <v>5509</v>
      </c>
      <c r="AB591" s="24" t="str">
        <f>VLOOKUP($A591,電子入札登録状況!$A$2:$G$501,6,FALSE)</f>
        <v>○</v>
      </c>
      <c r="AC591" s="24">
        <f>VLOOKUP($A591,電子入札登録状況!$A$2:$G$501,7,FALSE)</f>
        <v>248</v>
      </c>
    </row>
    <row r="592" spans="1:29" ht="18" customHeight="1">
      <c r="A592" s="36" t="s">
        <v>2698</v>
      </c>
      <c r="B592" s="45">
        <v>729</v>
      </c>
      <c r="C592" s="54" t="s">
        <v>3134</v>
      </c>
      <c r="D592" s="66" t="s">
        <v>3090</v>
      </c>
      <c r="E592" s="45" t="s">
        <v>5833</v>
      </c>
      <c r="F592" s="54" t="s">
        <v>3425</v>
      </c>
      <c r="G592" s="13" t="s">
        <v>3679</v>
      </c>
      <c r="H592" s="13" t="s">
        <v>2448</v>
      </c>
      <c r="I592" s="13" t="s">
        <v>3168</v>
      </c>
      <c r="J592" s="74" t="s">
        <v>1642</v>
      </c>
      <c r="K592" s="86"/>
      <c r="L592" s="86"/>
      <c r="M592" s="86"/>
      <c r="N592" s="86"/>
      <c r="O592" s="86"/>
      <c r="P592" s="98">
        <v>54003682</v>
      </c>
      <c r="Q592" s="108">
        <v>1565</v>
      </c>
      <c r="R592" s="89"/>
      <c r="S592" s="89"/>
      <c r="T592" s="89"/>
      <c r="U592" s="98">
        <v>3025875</v>
      </c>
      <c r="V592" s="66" t="s">
        <v>4172</v>
      </c>
      <c r="W592" s="45" t="s">
        <v>1586</v>
      </c>
      <c r="X592" s="14" t="s">
        <v>5319</v>
      </c>
      <c r="Y592" s="13" t="s">
        <v>5396</v>
      </c>
      <c r="Z592" s="135" t="s">
        <v>5509</v>
      </c>
      <c r="AB592" s="24" t="str">
        <f>VLOOKUP($A592,電子入札登録状況!$A$2:$G$501,6,FALSE)</f>
        <v>○</v>
      </c>
      <c r="AC592" s="24">
        <f>VLOOKUP($A592,電子入札登録状況!$A$2:$G$501,7,FALSE)</f>
        <v>248</v>
      </c>
    </row>
    <row r="593" spans="1:29" ht="18" customHeight="1">
      <c r="A593" s="36" t="s">
        <v>2698</v>
      </c>
      <c r="B593" s="45">
        <v>729</v>
      </c>
      <c r="C593" s="54" t="s">
        <v>3134</v>
      </c>
      <c r="D593" s="66" t="s">
        <v>3090</v>
      </c>
      <c r="E593" s="45" t="s">
        <v>5833</v>
      </c>
      <c r="F593" s="54" t="s">
        <v>3425</v>
      </c>
      <c r="G593" s="13" t="s">
        <v>3679</v>
      </c>
      <c r="H593" s="13" t="s">
        <v>2448</v>
      </c>
      <c r="I593" s="13" t="s">
        <v>3168</v>
      </c>
      <c r="J593" s="74" t="s">
        <v>2872</v>
      </c>
      <c r="K593" s="86"/>
      <c r="L593" s="86"/>
      <c r="M593" s="86"/>
      <c r="N593" s="86"/>
      <c r="O593" s="86"/>
      <c r="P593" s="98">
        <v>370935</v>
      </c>
      <c r="Q593" s="108">
        <v>1565</v>
      </c>
      <c r="R593" s="89"/>
      <c r="S593" s="89"/>
      <c r="T593" s="89"/>
      <c r="U593" s="98">
        <v>3025875</v>
      </c>
      <c r="V593" s="66" t="s">
        <v>4172</v>
      </c>
      <c r="W593" s="45" t="s">
        <v>1586</v>
      </c>
      <c r="X593" s="14" t="s">
        <v>5319</v>
      </c>
      <c r="Y593" s="13" t="s">
        <v>5396</v>
      </c>
      <c r="Z593" s="135" t="s">
        <v>5509</v>
      </c>
      <c r="AB593" s="24" t="str">
        <f>VLOOKUP($A593,電子入札登録状況!$A$2:$G$501,6,FALSE)</f>
        <v>○</v>
      </c>
      <c r="AC593" s="24">
        <f>VLOOKUP($A593,電子入札登録状況!$A$2:$G$501,7,FALSE)</f>
        <v>248</v>
      </c>
    </row>
    <row r="594" spans="1:29" ht="18" customHeight="1">
      <c r="A594" s="36" t="s">
        <v>2698</v>
      </c>
      <c r="B594" s="45">
        <v>729</v>
      </c>
      <c r="C594" s="54" t="s">
        <v>3134</v>
      </c>
      <c r="D594" s="66" t="s">
        <v>3090</v>
      </c>
      <c r="E594" s="45" t="s">
        <v>5833</v>
      </c>
      <c r="F594" s="54" t="s">
        <v>3425</v>
      </c>
      <c r="G594" s="13" t="s">
        <v>3679</v>
      </c>
      <c r="H594" s="13" t="s">
        <v>2448</v>
      </c>
      <c r="I594" s="13" t="s">
        <v>3168</v>
      </c>
      <c r="J594" s="74" t="s">
        <v>1980</v>
      </c>
      <c r="K594" s="86"/>
      <c r="L594" s="86"/>
      <c r="M594" s="86"/>
      <c r="N594" s="86"/>
      <c r="O594" s="86"/>
      <c r="P594" s="98">
        <v>188540</v>
      </c>
      <c r="Q594" s="108">
        <v>1565</v>
      </c>
      <c r="R594" s="89"/>
      <c r="S594" s="89"/>
      <c r="T594" s="89"/>
      <c r="U594" s="98">
        <v>3025875</v>
      </c>
      <c r="V594" s="66" t="s">
        <v>4172</v>
      </c>
      <c r="W594" s="45" t="s">
        <v>1586</v>
      </c>
      <c r="X594" s="14" t="s">
        <v>5319</v>
      </c>
      <c r="Y594" s="13" t="s">
        <v>5396</v>
      </c>
      <c r="Z594" s="135" t="s">
        <v>5509</v>
      </c>
      <c r="AB594" s="24" t="str">
        <f>VLOOKUP($A594,電子入札登録状況!$A$2:$G$501,6,FALSE)</f>
        <v>○</v>
      </c>
      <c r="AC594" s="24">
        <f>VLOOKUP($A594,電子入札登録状況!$A$2:$G$501,7,FALSE)</f>
        <v>248</v>
      </c>
    </row>
    <row r="595" spans="1:29" ht="18" customHeight="1">
      <c r="A595" s="36" t="s">
        <v>2698</v>
      </c>
      <c r="B595" s="45">
        <v>729</v>
      </c>
      <c r="C595" s="54" t="s">
        <v>3134</v>
      </c>
      <c r="D595" s="66" t="s">
        <v>3090</v>
      </c>
      <c r="E595" s="45" t="s">
        <v>5833</v>
      </c>
      <c r="F595" s="54" t="s">
        <v>3425</v>
      </c>
      <c r="G595" s="13" t="s">
        <v>3679</v>
      </c>
      <c r="H595" s="13" t="s">
        <v>2448</v>
      </c>
      <c r="I595" s="13" t="s">
        <v>3168</v>
      </c>
      <c r="J595" s="74" t="s">
        <v>558</v>
      </c>
      <c r="K595" s="86"/>
      <c r="L595" s="86"/>
      <c r="M595" s="86"/>
      <c r="N595" s="86"/>
      <c r="O595" s="86"/>
      <c r="P595" s="98">
        <v>73845</v>
      </c>
      <c r="Q595" s="108">
        <v>1565</v>
      </c>
      <c r="R595" s="89"/>
      <c r="S595" s="89"/>
      <c r="T595" s="89"/>
      <c r="U595" s="98">
        <v>3025875</v>
      </c>
      <c r="V595" s="66" t="s">
        <v>4172</v>
      </c>
      <c r="W595" s="45" t="s">
        <v>1586</v>
      </c>
      <c r="X595" s="14" t="s">
        <v>5319</v>
      </c>
      <c r="Y595" s="13" t="s">
        <v>5396</v>
      </c>
      <c r="Z595" s="135" t="s">
        <v>5509</v>
      </c>
      <c r="AB595" s="24" t="str">
        <f>VLOOKUP($A595,電子入札登録状況!$A$2:$G$501,6,FALSE)</f>
        <v>○</v>
      </c>
      <c r="AC595" s="24">
        <f>VLOOKUP($A595,電子入札登録状況!$A$2:$G$501,7,FALSE)</f>
        <v>248</v>
      </c>
    </row>
    <row r="596" spans="1:29" ht="18" customHeight="1">
      <c r="A596" s="36" t="s">
        <v>2698</v>
      </c>
      <c r="B596" s="45">
        <v>729</v>
      </c>
      <c r="C596" s="54" t="s">
        <v>3134</v>
      </c>
      <c r="D596" s="66" t="s">
        <v>3090</v>
      </c>
      <c r="E596" s="45" t="s">
        <v>5833</v>
      </c>
      <c r="F596" s="54" t="s">
        <v>3425</v>
      </c>
      <c r="G596" s="13" t="s">
        <v>3679</v>
      </c>
      <c r="H596" s="13" t="s">
        <v>2448</v>
      </c>
      <c r="I596" s="13" t="s">
        <v>3168</v>
      </c>
      <c r="J596" s="74" t="s">
        <v>281</v>
      </c>
      <c r="K596" s="86"/>
      <c r="L596" s="86"/>
      <c r="M596" s="86"/>
      <c r="N596" s="86"/>
      <c r="O596" s="86"/>
      <c r="P596" s="98">
        <v>2462314</v>
      </c>
      <c r="Q596" s="108">
        <v>1565</v>
      </c>
      <c r="R596" s="89"/>
      <c r="S596" s="89"/>
      <c r="T596" s="89"/>
      <c r="U596" s="98">
        <v>3025875</v>
      </c>
      <c r="V596" s="66" t="s">
        <v>4172</v>
      </c>
      <c r="W596" s="45" t="s">
        <v>1586</v>
      </c>
      <c r="X596" s="14" t="s">
        <v>5319</v>
      </c>
      <c r="Y596" s="13" t="s">
        <v>5396</v>
      </c>
      <c r="Z596" s="135" t="s">
        <v>5509</v>
      </c>
      <c r="AB596" s="24" t="str">
        <f>VLOOKUP($A596,電子入札登録状況!$A$2:$G$501,6,FALSE)</f>
        <v>○</v>
      </c>
      <c r="AC596" s="24">
        <f>VLOOKUP($A596,電子入札登録状況!$A$2:$G$501,7,FALSE)</f>
        <v>248</v>
      </c>
    </row>
    <row r="597" spans="1:29" ht="18" customHeight="1">
      <c r="A597" s="36" t="s">
        <v>1776</v>
      </c>
      <c r="B597" s="45">
        <v>739</v>
      </c>
      <c r="C597" s="54" t="s">
        <v>3138</v>
      </c>
      <c r="D597" s="66" t="s">
        <v>4172</v>
      </c>
      <c r="E597" s="45" t="s">
        <v>4615</v>
      </c>
      <c r="F597" s="54" t="s">
        <v>4160</v>
      </c>
      <c r="G597" s="13" t="s">
        <v>3690</v>
      </c>
      <c r="H597" s="13" t="s">
        <v>5940</v>
      </c>
      <c r="I597" s="13" t="s">
        <v>5950</v>
      </c>
      <c r="J597" s="74" t="s">
        <v>1767</v>
      </c>
      <c r="K597" s="86"/>
      <c r="L597" s="86"/>
      <c r="M597" s="86"/>
      <c r="N597" s="86"/>
      <c r="O597" s="86"/>
      <c r="P597" s="98">
        <v>35532</v>
      </c>
      <c r="Q597" s="108">
        <v>6</v>
      </c>
      <c r="R597" s="89"/>
      <c r="S597" s="89"/>
      <c r="T597" s="89"/>
      <c r="U597" s="98">
        <v>31000</v>
      </c>
      <c r="V597" s="66"/>
      <c r="W597" s="45"/>
      <c r="X597" s="14"/>
      <c r="Y597" s="13"/>
      <c r="Z597" s="135" t="s">
        <v>3271</v>
      </c>
      <c r="AB597" s="24" t="e">
        <f>VLOOKUP($A597,電子入札登録状況!$A$2:$G$501,6,FALSE)</f>
        <v>#N/A</v>
      </c>
      <c r="AC597" s="24" t="e">
        <f>VLOOKUP($A597,電子入札登録状況!$A$2:$G$501,7,FALSE)</f>
        <v>#N/A</v>
      </c>
    </row>
    <row r="598" spans="1:29" ht="18" customHeight="1">
      <c r="A598" s="36" t="s">
        <v>1776</v>
      </c>
      <c r="B598" s="45">
        <v>739</v>
      </c>
      <c r="C598" s="54" t="s">
        <v>3138</v>
      </c>
      <c r="D598" s="66" t="s">
        <v>4172</v>
      </c>
      <c r="E598" s="45" t="s">
        <v>4615</v>
      </c>
      <c r="F598" s="54" t="s">
        <v>4160</v>
      </c>
      <c r="G598" s="13" t="s">
        <v>3690</v>
      </c>
      <c r="H598" s="13" t="s">
        <v>5940</v>
      </c>
      <c r="I598" s="13" t="s">
        <v>5950</v>
      </c>
      <c r="J598" s="74" t="s">
        <v>1642</v>
      </c>
      <c r="K598" s="86"/>
      <c r="L598" s="86"/>
      <c r="M598" s="86"/>
      <c r="N598" s="86"/>
      <c r="O598" s="86"/>
      <c r="P598" s="98">
        <v>64645</v>
      </c>
      <c r="Q598" s="108">
        <v>6</v>
      </c>
      <c r="R598" s="89"/>
      <c r="S598" s="89"/>
      <c r="T598" s="89"/>
      <c r="U598" s="98">
        <v>31000</v>
      </c>
      <c r="V598" s="66"/>
      <c r="W598" s="45"/>
      <c r="X598" s="14"/>
      <c r="Y598" s="13"/>
      <c r="Z598" s="135" t="s">
        <v>3271</v>
      </c>
      <c r="AB598" s="24" t="e">
        <f>VLOOKUP($A598,電子入札登録状況!$A$2:$G$501,6,FALSE)</f>
        <v>#N/A</v>
      </c>
      <c r="AC598" s="24" t="e">
        <f>VLOOKUP($A598,電子入札登録状況!$A$2:$G$501,7,FALSE)</f>
        <v>#N/A</v>
      </c>
    </row>
    <row r="599" spans="1:29" ht="18" customHeight="1">
      <c r="A599" s="36" t="s">
        <v>2535</v>
      </c>
      <c r="B599" s="45">
        <v>740</v>
      </c>
      <c r="C599" s="54" t="s">
        <v>870</v>
      </c>
      <c r="D599" s="66" t="s">
        <v>4172</v>
      </c>
      <c r="E599" s="45" t="s">
        <v>5894</v>
      </c>
      <c r="F599" s="54" t="s">
        <v>4787</v>
      </c>
      <c r="G599" s="13" t="s">
        <v>3690</v>
      </c>
      <c r="H599" s="13" t="s">
        <v>4728</v>
      </c>
      <c r="I599" s="13" t="s">
        <v>4981</v>
      </c>
      <c r="J599" s="74" t="s">
        <v>1767</v>
      </c>
      <c r="K599" s="86"/>
      <c r="L599" s="86"/>
      <c r="M599" s="86"/>
      <c r="N599" s="86"/>
      <c r="O599" s="86"/>
      <c r="P599" s="98">
        <v>28430</v>
      </c>
      <c r="Q599" s="108">
        <v>97</v>
      </c>
      <c r="R599" s="89"/>
      <c r="S599" s="89"/>
      <c r="T599" s="89"/>
      <c r="U599" s="98">
        <v>20000</v>
      </c>
      <c r="V599" s="66"/>
      <c r="W599" s="45"/>
      <c r="X599" s="14"/>
      <c r="Y599" s="13"/>
      <c r="Z599" s="135" t="s">
        <v>2739</v>
      </c>
      <c r="AB599" s="24" t="e">
        <f>VLOOKUP($A599,電子入札登録状況!$A$2:$G$501,6,FALSE)</f>
        <v>#N/A</v>
      </c>
      <c r="AC599" s="24" t="e">
        <f>VLOOKUP($A599,電子入札登録状況!$A$2:$G$501,7,FALSE)</f>
        <v>#N/A</v>
      </c>
    </row>
    <row r="600" spans="1:29" ht="18" customHeight="1">
      <c r="A600" s="36" t="s">
        <v>2535</v>
      </c>
      <c r="B600" s="45">
        <v>740</v>
      </c>
      <c r="C600" s="54" t="s">
        <v>870</v>
      </c>
      <c r="D600" s="66" t="s">
        <v>4172</v>
      </c>
      <c r="E600" s="45" t="s">
        <v>5894</v>
      </c>
      <c r="F600" s="54" t="s">
        <v>4787</v>
      </c>
      <c r="G600" s="13" t="s">
        <v>3690</v>
      </c>
      <c r="H600" s="13" t="s">
        <v>4728</v>
      </c>
      <c r="I600" s="13" t="s">
        <v>4981</v>
      </c>
      <c r="J600" s="74" t="s">
        <v>1642</v>
      </c>
      <c r="K600" s="86"/>
      <c r="L600" s="86"/>
      <c r="M600" s="86"/>
      <c r="N600" s="86"/>
      <c r="O600" s="86"/>
      <c r="P600" s="98">
        <v>2395382</v>
      </c>
      <c r="Q600" s="108">
        <v>97</v>
      </c>
      <c r="R600" s="89"/>
      <c r="S600" s="89"/>
      <c r="T600" s="89"/>
      <c r="U600" s="98">
        <v>20000</v>
      </c>
      <c r="V600" s="66"/>
      <c r="W600" s="45"/>
      <c r="X600" s="14"/>
      <c r="Y600" s="13"/>
      <c r="Z600" s="135" t="s">
        <v>2739</v>
      </c>
      <c r="AB600" s="24" t="e">
        <f>VLOOKUP($A600,電子入札登録状況!$A$2:$G$501,6,FALSE)</f>
        <v>#N/A</v>
      </c>
      <c r="AC600" s="24" t="e">
        <f>VLOOKUP($A600,電子入札登録状況!$A$2:$G$501,7,FALSE)</f>
        <v>#N/A</v>
      </c>
    </row>
    <row r="601" spans="1:29" ht="18" customHeight="1">
      <c r="A601" s="36" t="s">
        <v>3788</v>
      </c>
      <c r="B601" s="45">
        <v>741</v>
      </c>
      <c r="C601" s="54" t="s">
        <v>4068</v>
      </c>
      <c r="D601" s="66" t="s">
        <v>3090</v>
      </c>
      <c r="E601" s="45" t="s">
        <v>3732</v>
      </c>
      <c r="F601" s="54" t="s">
        <v>2091</v>
      </c>
      <c r="G601" s="13" t="s">
        <v>3690</v>
      </c>
      <c r="H601" s="13" t="s">
        <v>3069</v>
      </c>
      <c r="I601" s="13" t="s">
        <v>4303</v>
      </c>
      <c r="J601" s="74" t="s">
        <v>2872</v>
      </c>
      <c r="K601" s="86"/>
      <c r="L601" s="86"/>
      <c r="M601" s="86"/>
      <c r="N601" s="86"/>
      <c r="O601" s="86"/>
      <c r="P601" s="98">
        <v>1561844</v>
      </c>
      <c r="Q601" s="108">
        <v>73</v>
      </c>
      <c r="R601" s="89"/>
      <c r="S601" s="89"/>
      <c r="T601" s="89"/>
      <c r="U601" s="98">
        <v>60000</v>
      </c>
      <c r="V601" s="66" t="s">
        <v>4172</v>
      </c>
      <c r="W601" s="45" t="s">
        <v>5216</v>
      </c>
      <c r="X601" s="14" t="s">
        <v>4599</v>
      </c>
      <c r="Y601" s="13" t="s">
        <v>5223</v>
      </c>
      <c r="Z601" s="135" t="s">
        <v>2632</v>
      </c>
      <c r="AB601" s="24" t="e">
        <f>VLOOKUP($A601,電子入札登録状況!$A$2:$G$501,6,FALSE)</f>
        <v>#N/A</v>
      </c>
      <c r="AC601" s="24" t="e">
        <f>VLOOKUP($A601,電子入札登録状況!$A$2:$G$501,7,FALSE)</f>
        <v>#N/A</v>
      </c>
    </row>
    <row r="602" spans="1:29" ht="18" customHeight="1">
      <c r="A602" s="36" t="s">
        <v>768</v>
      </c>
      <c r="B602" s="45">
        <v>745</v>
      </c>
      <c r="C602" s="54" t="s">
        <v>3423</v>
      </c>
      <c r="D602" s="66" t="s">
        <v>3090</v>
      </c>
      <c r="E602" s="45" t="s">
        <v>2724</v>
      </c>
      <c r="F602" s="54" t="s">
        <v>284</v>
      </c>
      <c r="G602" s="13" t="s">
        <v>3679</v>
      </c>
      <c r="H602" s="13" t="s">
        <v>4152</v>
      </c>
      <c r="I602" s="13" t="s">
        <v>5084</v>
      </c>
      <c r="J602" s="74" t="s">
        <v>1767</v>
      </c>
      <c r="K602" s="86"/>
      <c r="L602" s="86"/>
      <c r="M602" s="86"/>
      <c r="N602" s="86"/>
      <c r="O602" s="86"/>
      <c r="P602" s="98">
        <v>13236</v>
      </c>
      <c r="Q602" s="108">
        <v>160</v>
      </c>
      <c r="R602" s="89"/>
      <c r="S602" s="89"/>
      <c r="T602" s="89"/>
      <c r="U602" s="98">
        <v>50000</v>
      </c>
      <c r="V602" s="66" t="s">
        <v>4172</v>
      </c>
      <c r="W602" s="45" t="s">
        <v>1367</v>
      </c>
      <c r="X602" s="14" t="s">
        <v>2852</v>
      </c>
      <c r="Y602" s="13" t="s">
        <v>3504</v>
      </c>
      <c r="Z602" s="135" t="s">
        <v>3637</v>
      </c>
      <c r="AB602" s="24" t="str">
        <f>VLOOKUP($A602,電子入札登録状況!$A$2:$G$501,6,FALSE)</f>
        <v>○</v>
      </c>
      <c r="AC602" s="24">
        <f>VLOOKUP($A602,電子入札登録状況!$A$2:$G$501,7,FALSE)</f>
        <v>90</v>
      </c>
    </row>
    <row r="603" spans="1:29" ht="18" customHeight="1">
      <c r="A603" s="36" t="s">
        <v>768</v>
      </c>
      <c r="B603" s="45">
        <v>745</v>
      </c>
      <c r="C603" s="54" t="s">
        <v>3423</v>
      </c>
      <c r="D603" s="66" t="s">
        <v>3090</v>
      </c>
      <c r="E603" s="45" t="s">
        <v>2724</v>
      </c>
      <c r="F603" s="54" t="s">
        <v>284</v>
      </c>
      <c r="G603" s="13" t="s">
        <v>3679</v>
      </c>
      <c r="H603" s="13" t="s">
        <v>4152</v>
      </c>
      <c r="I603" s="13" t="s">
        <v>5084</v>
      </c>
      <c r="J603" s="74" t="s">
        <v>1642</v>
      </c>
      <c r="K603" s="86"/>
      <c r="L603" s="86"/>
      <c r="M603" s="86"/>
      <c r="N603" s="86"/>
      <c r="O603" s="86"/>
      <c r="P603" s="98">
        <v>5298845</v>
      </c>
      <c r="Q603" s="108">
        <v>160</v>
      </c>
      <c r="R603" s="89"/>
      <c r="S603" s="89"/>
      <c r="T603" s="89"/>
      <c r="U603" s="98">
        <v>50000</v>
      </c>
      <c r="V603" s="66" t="s">
        <v>4172</v>
      </c>
      <c r="W603" s="45" t="s">
        <v>1367</v>
      </c>
      <c r="X603" s="14" t="s">
        <v>2852</v>
      </c>
      <c r="Y603" s="13" t="s">
        <v>3504</v>
      </c>
      <c r="Z603" s="135" t="s">
        <v>3637</v>
      </c>
      <c r="AB603" s="24" t="str">
        <f>VLOOKUP($A603,電子入札登録状況!$A$2:$G$501,6,FALSE)</f>
        <v>○</v>
      </c>
      <c r="AC603" s="24">
        <f>VLOOKUP($A603,電子入札登録状況!$A$2:$G$501,7,FALSE)</f>
        <v>90</v>
      </c>
    </row>
    <row r="604" spans="1:29" ht="18" customHeight="1">
      <c r="A604" s="36" t="s">
        <v>768</v>
      </c>
      <c r="B604" s="45">
        <v>745</v>
      </c>
      <c r="C604" s="54" t="s">
        <v>3423</v>
      </c>
      <c r="D604" s="66" t="s">
        <v>3090</v>
      </c>
      <c r="E604" s="45" t="s">
        <v>2724</v>
      </c>
      <c r="F604" s="54" t="s">
        <v>284</v>
      </c>
      <c r="G604" s="13" t="s">
        <v>3679</v>
      </c>
      <c r="H604" s="13" t="s">
        <v>4152</v>
      </c>
      <c r="I604" s="13" t="s">
        <v>5084</v>
      </c>
      <c r="J604" s="74" t="s">
        <v>2872</v>
      </c>
      <c r="K604" s="86"/>
      <c r="L604" s="86"/>
      <c r="M604" s="86"/>
      <c r="N604" s="86"/>
      <c r="O604" s="86"/>
      <c r="P604" s="98">
        <v>0</v>
      </c>
      <c r="Q604" s="108">
        <v>160</v>
      </c>
      <c r="R604" s="89"/>
      <c r="S604" s="89"/>
      <c r="T604" s="89"/>
      <c r="U604" s="98">
        <v>50000</v>
      </c>
      <c r="V604" s="66" t="s">
        <v>4172</v>
      </c>
      <c r="W604" s="45" t="s">
        <v>1367</v>
      </c>
      <c r="X604" s="14" t="s">
        <v>2852</v>
      </c>
      <c r="Y604" s="13" t="s">
        <v>3504</v>
      </c>
      <c r="Z604" s="135" t="s">
        <v>3637</v>
      </c>
      <c r="AB604" s="24" t="str">
        <f>VLOOKUP($A604,電子入札登録状況!$A$2:$G$501,6,FALSE)</f>
        <v>○</v>
      </c>
      <c r="AC604" s="24">
        <f>VLOOKUP($A604,電子入札登録状況!$A$2:$G$501,7,FALSE)</f>
        <v>90</v>
      </c>
    </row>
    <row r="605" spans="1:29" ht="18" customHeight="1">
      <c r="A605" s="36" t="s">
        <v>933</v>
      </c>
      <c r="B605" s="45">
        <v>747</v>
      </c>
      <c r="C605" s="54" t="s">
        <v>4143</v>
      </c>
      <c r="D605" s="66" t="s">
        <v>3090</v>
      </c>
      <c r="E605" s="45" t="s">
        <v>2783</v>
      </c>
      <c r="F605" s="54" t="s">
        <v>4320</v>
      </c>
      <c r="G605" s="13" t="s">
        <v>3679</v>
      </c>
      <c r="H605" s="13" t="s">
        <v>3930</v>
      </c>
      <c r="I605" s="13" t="s">
        <v>1795</v>
      </c>
      <c r="J605" s="74" t="s">
        <v>1767</v>
      </c>
      <c r="K605" s="86"/>
      <c r="L605" s="86"/>
      <c r="M605" s="86"/>
      <c r="N605" s="86"/>
      <c r="O605" s="86"/>
      <c r="P605" s="98">
        <v>83079</v>
      </c>
      <c r="Q605" s="108">
        <v>180</v>
      </c>
      <c r="R605" s="89"/>
      <c r="S605" s="89"/>
      <c r="T605" s="89"/>
      <c r="U605" s="98">
        <v>450000</v>
      </c>
      <c r="V605" s="66" t="s">
        <v>4172</v>
      </c>
      <c r="W605" s="45" t="s">
        <v>3915</v>
      </c>
      <c r="X605" s="14" t="s">
        <v>1088</v>
      </c>
      <c r="Y605" s="13" t="s">
        <v>5395</v>
      </c>
      <c r="Z605" s="135" t="s">
        <v>5454</v>
      </c>
      <c r="AB605" s="24" t="str">
        <f>VLOOKUP($A605,電子入札登録状況!$A$2:$G$501,6,FALSE)</f>
        <v>○</v>
      </c>
      <c r="AC605" s="24">
        <f>VLOOKUP($A605,電子入札登録状況!$A$2:$G$501,7,FALSE)</f>
        <v>758</v>
      </c>
    </row>
    <row r="606" spans="1:29" ht="18" customHeight="1">
      <c r="A606" s="36" t="s">
        <v>933</v>
      </c>
      <c r="B606" s="45">
        <v>747</v>
      </c>
      <c r="C606" s="54" t="s">
        <v>4143</v>
      </c>
      <c r="D606" s="66" t="s">
        <v>3090</v>
      </c>
      <c r="E606" s="45" t="s">
        <v>2783</v>
      </c>
      <c r="F606" s="54" t="s">
        <v>4320</v>
      </c>
      <c r="G606" s="13" t="s">
        <v>3679</v>
      </c>
      <c r="H606" s="13" t="s">
        <v>3930</v>
      </c>
      <c r="I606" s="13" t="s">
        <v>1795</v>
      </c>
      <c r="J606" s="74" t="s">
        <v>1642</v>
      </c>
      <c r="K606" s="86"/>
      <c r="L606" s="86"/>
      <c r="M606" s="86"/>
      <c r="N606" s="86"/>
      <c r="O606" s="86"/>
      <c r="P606" s="98">
        <v>1177916</v>
      </c>
      <c r="Q606" s="108">
        <v>180</v>
      </c>
      <c r="R606" s="89"/>
      <c r="S606" s="89"/>
      <c r="T606" s="89"/>
      <c r="U606" s="98">
        <v>450000</v>
      </c>
      <c r="V606" s="66" t="s">
        <v>4172</v>
      </c>
      <c r="W606" s="45" t="s">
        <v>3915</v>
      </c>
      <c r="X606" s="14" t="s">
        <v>1088</v>
      </c>
      <c r="Y606" s="13" t="s">
        <v>5395</v>
      </c>
      <c r="Z606" s="135" t="s">
        <v>5454</v>
      </c>
      <c r="AB606" s="24" t="str">
        <f>VLOOKUP($A606,電子入札登録状況!$A$2:$G$501,6,FALSE)</f>
        <v>○</v>
      </c>
      <c r="AC606" s="24">
        <f>VLOOKUP($A606,電子入札登録状況!$A$2:$G$501,7,FALSE)</f>
        <v>758</v>
      </c>
    </row>
    <row r="607" spans="1:29" ht="18" customHeight="1">
      <c r="A607" s="36" t="s">
        <v>933</v>
      </c>
      <c r="B607" s="45">
        <v>747</v>
      </c>
      <c r="C607" s="54" t="s">
        <v>4143</v>
      </c>
      <c r="D607" s="66" t="s">
        <v>3090</v>
      </c>
      <c r="E607" s="45" t="s">
        <v>2783</v>
      </c>
      <c r="F607" s="54" t="s">
        <v>4320</v>
      </c>
      <c r="G607" s="13" t="s">
        <v>3679</v>
      </c>
      <c r="H607" s="13" t="s">
        <v>3930</v>
      </c>
      <c r="I607" s="13" t="s">
        <v>1795</v>
      </c>
      <c r="J607" s="74" t="s">
        <v>2872</v>
      </c>
      <c r="K607" s="86"/>
      <c r="L607" s="86"/>
      <c r="M607" s="86"/>
      <c r="N607" s="86"/>
      <c r="O607" s="86"/>
      <c r="P607" s="98">
        <v>699452</v>
      </c>
      <c r="Q607" s="108">
        <v>180</v>
      </c>
      <c r="R607" s="89"/>
      <c r="S607" s="89"/>
      <c r="T607" s="89"/>
      <c r="U607" s="98">
        <v>450000</v>
      </c>
      <c r="V607" s="66" t="s">
        <v>4172</v>
      </c>
      <c r="W607" s="45" t="s">
        <v>3915</v>
      </c>
      <c r="X607" s="14" t="s">
        <v>1088</v>
      </c>
      <c r="Y607" s="13" t="s">
        <v>5395</v>
      </c>
      <c r="Z607" s="135" t="s">
        <v>5454</v>
      </c>
      <c r="AB607" s="24" t="str">
        <f>VLOOKUP($A607,電子入札登録状況!$A$2:$G$501,6,FALSE)</f>
        <v>○</v>
      </c>
      <c r="AC607" s="24">
        <f>VLOOKUP($A607,電子入札登録状況!$A$2:$G$501,7,FALSE)</f>
        <v>758</v>
      </c>
    </row>
    <row r="608" spans="1:29" ht="18" customHeight="1">
      <c r="A608" s="36" t="s">
        <v>933</v>
      </c>
      <c r="B608" s="45">
        <v>747</v>
      </c>
      <c r="C608" s="54" t="s">
        <v>4143</v>
      </c>
      <c r="D608" s="66" t="s">
        <v>3090</v>
      </c>
      <c r="E608" s="45" t="s">
        <v>2783</v>
      </c>
      <c r="F608" s="54" t="s">
        <v>4320</v>
      </c>
      <c r="G608" s="13" t="s">
        <v>3679</v>
      </c>
      <c r="H608" s="13" t="s">
        <v>3930</v>
      </c>
      <c r="I608" s="13" t="s">
        <v>1795</v>
      </c>
      <c r="J608" s="74" t="s">
        <v>1980</v>
      </c>
      <c r="K608" s="86"/>
      <c r="L608" s="86"/>
      <c r="M608" s="86"/>
      <c r="N608" s="86"/>
      <c r="O608" s="86"/>
      <c r="P608" s="98">
        <v>2244100</v>
      </c>
      <c r="Q608" s="108">
        <v>180</v>
      </c>
      <c r="R608" s="89"/>
      <c r="S608" s="89"/>
      <c r="T608" s="89"/>
      <c r="U608" s="98">
        <v>450000</v>
      </c>
      <c r="V608" s="66" t="s">
        <v>4172</v>
      </c>
      <c r="W608" s="45" t="s">
        <v>3915</v>
      </c>
      <c r="X608" s="14" t="s">
        <v>1088</v>
      </c>
      <c r="Y608" s="13" t="s">
        <v>5395</v>
      </c>
      <c r="Z608" s="135" t="s">
        <v>5454</v>
      </c>
      <c r="AB608" s="24" t="str">
        <f>VLOOKUP($A608,電子入札登録状況!$A$2:$G$501,6,FALSE)</f>
        <v>○</v>
      </c>
      <c r="AC608" s="24">
        <f>VLOOKUP($A608,電子入札登録状況!$A$2:$G$501,7,FALSE)</f>
        <v>758</v>
      </c>
    </row>
    <row r="609" spans="1:29" ht="18" customHeight="1">
      <c r="A609" s="36" t="s">
        <v>933</v>
      </c>
      <c r="B609" s="45">
        <v>747</v>
      </c>
      <c r="C609" s="54" t="s">
        <v>4143</v>
      </c>
      <c r="D609" s="66" t="s">
        <v>3090</v>
      </c>
      <c r="E609" s="45" t="s">
        <v>2783</v>
      </c>
      <c r="F609" s="54" t="s">
        <v>4320</v>
      </c>
      <c r="G609" s="13" t="s">
        <v>3679</v>
      </c>
      <c r="H609" s="13" t="s">
        <v>3930</v>
      </c>
      <c r="I609" s="13" t="s">
        <v>1795</v>
      </c>
      <c r="J609" s="74" t="s">
        <v>281</v>
      </c>
      <c r="K609" s="86"/>
      <c r="L609" s="86"/>
      <c r="M609" s="86"/>
      <c r="N609" s="86"/>
      <c r="O609" s="86"/>
      <c r="P609" s="98">
        <v>164823</v>
      </c>
      <c r="Q609" s="108">
        <v>180</v>
      </c>
      <c r="R609" s="89"/>
      <c r="S609" s="89"/>
      <c r="T609" s="89"/>
      <c r="U609" s="98">
        <v>450000</v>
      </c>
      <c r="V609" s="66" t="s">
        <v>4172</v>
      </c>
      <c r="W609" s="45" t="s">
        <v>3915</v>
      </c>
      <c r="X609" s="14" t="s">
        <v>1088</v>
      </c>
      <c r="Y609" s="13" t="s">
        <v>5395</v>
      </c>
      <c r="Z609" s="135" t="s">
        <v>5454</v>
      </c>
      <c r="AB609" s="24" t="str">
        <f>VLOOKUP($A609,電子入札登録状況!$A$2:$G$501,6,FALSE)</f>
        <v>○</v>
      </c>
      <c r="AC609" s="24">
        <f>VLOOKUP($A609,電子入札登録状況!$A$2:$G$501,7,FALSE)</f>
        <v>758</v>
      </c>
    </row>
    <row r="610" spans="1:29" ht="18" customHeight="1">
      <c r="A610" s="36" t="s">
        <v>844</v>
      </c>
      <c r="B610" s="45">
        <v>749</v>
      </c>
      <c r="C610" s="54" t="s">
        <v>4807</v>
      </c>
      <c r="D610" s="66" t="s">
        <v>1353</v>
      </c>
      <c r="E610" s="45" t="s">
        <v>5673</v>
      </c>
      <c r="F610" s="54" t="s">
        <v>126</v>
      </c>
      <c r="G610" s="13" t="s">
        <v>3690</v>
      </c>
      <c r="H610" s="13" t="s">
        <v>3358</v>
      </c>
      <c r="I610" s="13" t="s">
        <v>5723</v>
      </c>
      <c r="J610" s="74" t="s">
        <v>2872</v>
      </c>
      <c r="K610" s="86"/>
      <c r="L610" s="86"/>
      <c r="M610" s="86"/>
      <c r="N610" s="86"/>
      <c r="O610" s="86"/>
      <c r="P610" s="98">
        <v>1666683</v>
      </c>
      <c r="Q610" s="108">
        <v>93</v>
      </c>
      <c r="R610" s="89"/>
      <c r="S610" s="89"/>
      <c r="T610" s="89"/>
      <c r="U610" s="98">
        <v>40000</v>
      </c>
      <c r="V610" s="66"/>
      <c r="W610" s="45"/>
      <c r="X610" s="14"/>
      <c r="Y610" s="13"/>
      <c r="Z610" s="135" t="s">
        <v>2795</v>
      </c>
      <c r="AB610" s="24" t="e">
        <f>VLOOKUP($A610,電子入札登録状況!$A$2:$G$501,6,FALSE)</f>
        <v>#N/A</v>
      </c>
      <c r="AC610" s="24" t="e">
        <f>VLOOKUP($A610,電子入札登録状況!$A$2:$G$501,7,FALSE)</f>
        <v>#N/A</v>
      </c>
    </row>
    <row r="611" spans="1:29" ht="18" customHeight="1">
      <c r="A611" s="36" t="s">
        <v>1765</v>
      </c>
      <c r="B611" s="45">
        <v>750</v>
      </c>
      <c r="C611" s="54" t="s">
        <v>3437</v>
      </c>
      <c r="D611" s="66" t="s">
        <v>2849</v>
      </c>
      <c r="E611" s="45" t="s">
        <v>2309</v>
      </c>
      <c r="F611" s="54" t="s">
        <v>491</v>
      </c>
      <c r="G611" s="13" t="s">
        <v>3679</v>
      </c>
      <c r="H611" s="13" t="s">
        <v>2879</v>
      </c>
      <c r="I611" s="13" t="s">
        <v>4980</v>
      </c>
      <c r="J611" s="74" t="s">
        <v>1767</v>
      </c>
      <c r="K611" s="86"/>
      <c r="L611" s="86"/>
      <c r="M611" s="86"/>
      <c r="N611" s="86"/>
      <c r="O611" s="86"/>
      <c r="P611" s="98">
        <v>328154</v>
      </c>
      <c r="Q611" s="108">
        <v>46</v>
      </c>
      <c r="R611" s="89"/>
      <c r="S611" s="89"/>
      <c r="T611" s="89"/>
      <c r="U611" s="98">
        <v>50000</v>
      </c>
      <c r="V611" s="66" t="s">
        <v>4172</v>
      </c>
      <c r="W611" s="45" t="s">
        <v>4851</v>
      </c>
      <c r="X611" s="14" t="s">
        <v>367</v>
      </c>
      <c r="Y611" s="13" t="s">
        <v>4294</v>
      </c>
      <c r="Z611" s="135" t="s">
        <v>2384</v>
      </c>
      <c r="AB611" s="24" t="e">
        <f>VLOOKUP($A611,電子入札登録状況!$A$2:$G$501,6,FALSE)</f>
        <v>#N/A</v>
      </c>
      <c r="AC611" s="24" t="e">
        <f>VLOOKUP($A611,電子入札登録状況!$A$2:$G$501,7,FALSE)</f>
        <v>#N/A</v>
      </c>
    </row>
    <row r="612" spans="1:29" ht="18" customHeight="1">
      <c r="A612" s="36" t="s">
        <v>1765</v>
      </c>
      <c r="B612" s="45">
        <v>750</v>
      </c>
      <c r="C612" s="54" t="s">
        <v>3437</v>
      </c>
      <c r="D612" s="66" t="s">
        <v>2849</v>
      </c>
      <c r="E612" s="45" t="s">
        <v>2309</v>
      </c>
      <c r="F612" s="54" t="s">
        <v>491</v>
      </c>
      <c r="G612" s="13" t="s">
        <v>3679</v>
      </c>
      <c r="H612" s="13" t="s">
        <v>2879</v>
      </c>
      <c r="I612" s="13" t="s">
        <v>4980</v>
      </c>
      <c r="J612" s="74" t="s">
        <v>1642</v>
      </c>
      <c r="K612" s="86"/>
      <c r="L612" s="86"/>
      <c r="M612" s="86"/>
      <c r="N612" s="86"/>
      <c r="O612" s="86"/>
      <c r="P612" s="98">
        <v>517276</v>
      </c>
      <c r="Q612" s="108">
        <v>46</v>
      </c>
      <c r="R612" s="89"/>
      <c r="S612" s="89"/>
      <c r="T612" s="89"/>
      <c r="U612" s="98">
        <v>50000</v>
      </c>
      <c r="V612" s="66" t="s">
        <v>4172</v>
      </c>
      <c r="W612" s="45" t="s">
        <v>4851</v>
      </c>
      <c r="X612" s="14" t="s">
        <v>367</v>
      </c>
      <c r="Y612" s="13" t="s">
        <v>4294</v>
      </c>
      <c r="Z612" s="135" t="s">
        <v>2384</v>
      </c>
      <c r="AB612" s="24" t="e">
        <f>VLOOKUP($A612,電子入札登録状況!$A$2:$G$501,6,FALSE)</f>
        <v>#N/A</v>
      </c>
      <c r="AC612" s="24" t="e">
        <f>VLOOKUP($A612,電子入札登録状況!$A$2:$G$501,7,FALSE)</f>
        <v>#N/A</v>
      </c>
    </row>
    <row r="613" spans="1:29" ht="18" customHeight="1">
      <c r="A613" s="36" t="s">
        <v>1765</v>
      </c>
      <c r="B613" s="45">
        <v>750</v>
      </c>
      <c r="C613" s="54" t="s">
        <v>3437</v>
      </c>
      <c r="D613" s="66" t="s">
        <v>2849</v>
      </c>
      <c r="E613" s="45" t="s">
        <v>2309</v>
      </c>
      <c r="F613" s="54" t="s">
        <v>491</v>
      </c>
      <c r="G613" s="13" t="s">
        <v>3679</v>
      </c>
      <c r="H613" s="13" t="s">
        <v>2879</v>
      </c>
      <c r="I613" s="13" t="s">
        <v>4980</v>
      </c>
      <c r="J613" s="74" t="s">
        <v>558</v>
      </c>
      <c r="K613" s="86"/>
      <c r="L613" s="86"/>
      <c r="M613" s="86"/>
      <c r="N613" s="86"/>
      <c r="O613" s="86"/>
      <c r="P613" s="98">
        <v>117834</v>
      </c>
      <c r="Q613" s="108">
        <v>46</v>
      </c>
      <c r="R613" s="89"/>
      <c r="S613" s="89"/>
      <c r="T613" s="89"/>
      <c r="U613" s="98">
        <v>50000</v>
      </c>
      <c r="V613" s="66" t="s">
        <v>4172</v>
      </c>
      <c r="W613" s="45" t="s">
        <v>4851</v>
      </c>
      <c r="X613" s="14" t="s">
        <v>367</v>
      </c>
      <c r="Y613" s="13" t="s">
        <v>4294</v>
      </c>
      <c r="Z613" s="135" t="s">
        <v>2384</v>
      </c>
      <c r="AB613" s="24" t="e">
        <f>VLOOKUP($A613,電子入札登録状況!$A$2:$G$501,6,FALSE)</f>
        <v>#N/A</v>
      </c>
      <c r="AC613" s="24" t="e">
        <f>VLOOKUP($A613,電子入札登録状況!$A$2:$G$501,7,FALSE)</f>
        <v>#N/A</v>
      </c>
    </row>
    <row r="614" spans="1:29" ht="18" customHeight="1">
      <c r="A614" s="36" t="s">
        <v>1033</v>
      </c>
      <c r="B614" s="45">
        <v>761</v>
      </c>
      <c r="C614" s="54" t="s">
        <v>1097</v>
      </c>
      <c r="D614" s="66" t="s">
        <v>4172</v>
      </c>
      <c r="E614" s="45" t="s">
        <v>1526</v>
      </c>
      <c r="F614" s="54" t="s">
        <v>4329</v>
      </c>
      <c r="G614" s="13" t="s">
        <v>3690</v>
      </c>
      <c r="H614" s="13" t="s">
        <v>1829</v>
      </c>
      <c r="I614" s="13" t="s">
        <v>4957</v>
      </c>
      <c r="J614" s="74" t="s">
        <v>1767</v>
      </c>
      <c r="K614" s="86"/>
      <c r="L614" s="86"/>
      <c r="M614" s="86"/>
      <c r="N614" s="86"/>
      <c r="O614" s="86"/>
      <c r="P614" s="98">
        <v>1800</v>
      </c>
      <c r="Q614" s="108">
        <v>25</v>
      </c>
      <c r="R614" s="89"/>
      <c r="S614" s="89"/>
      <c r="T614" s="89"/>
      <c r="U614" s="98">
        <v>20000</v>
      </c>
      <c r="V614" s="66"/>
      <c r="W614" s="45"/>
      <c r="X614" s="14"/>
      <c r="Y614" s="13"/>
      <c r="Z614" s="135" t="s">
        <v>5455</v>
      </c>
      <c r="AB614" s="24" t="e">
        <f>VLOOKUP($A614,電子入札登録状況!$A$2:$G$501,6,FALSE)</f>
        <v>#N/A</v>
      </c>
      <c r="AC614" s="24" t="e">
        <f>VLOOKUP($A614,電子入札登録状況!$A$2:$G$501,7,FALSE)</f>
        <v>#N/A</v>
      </c>
    </row>
    <row r="615" spans="1:29" ht="18" customHeight="1">
      <c r="A615" s="36" t="s">
        <v>1033</v>
      </c>
      <c r="B615" s="45">
        <v>761</v>
      </c>
      <c r="C615" s="54" t="s">
        <v>1097</v>
      </c>
      <c r="D615" s="66" t="s">
        <v>4172</v>
      </c>
      <c r="E615" s="45" t="s">
        <v>1526</v>
      </c>
      <c r="F615" s="54" t="s">
        <v>4329</v>
      </c>
      <c r="G615" s="13" t="s">
        <v>3690</v>
      </c>
      <c r="H615" s="13" t="s">
        <v>1829</v>
      </c>
      <c r="I615" s="13" t="s">
        <v>4957</v>
      </c>
      <c r="J615" s="74" t="s">
        <v>1642</v>
      </c>
      <c r="K615" s="86"/>
      <c r="L615" s="86"/>
      <c r="M615" s="86"/>
      <c r="N615" s="86"/>
      <c r="O615" s="86"/>
      <c r="P615" s="98">
        <v>44680</v>
      </c>
      <c r="Q615" s="108">
        <v>25</v>
      </c>
      <c r="R615" s="89"/>
      <c r="S615" s="89"/>
      <c r="T615" s="89"/>
      <c r="U615" s="98">
        <v>20000</v>
      </c>
      <c r="V615" s="66"/>
      <c r="W615" s="45"/>
      <c r="X615" s="14"/>
      <c r="Y615" s="13"/>
      <c r="Z615" s="135" t="s">
        <v>5455</v>
      </c>
      <c r="AA615" s="144"/>
      <c r="AB615" s="24" t="e">
        <f>VLOOKUP($A615,電子入札登録状況!$A$2:$G$501,6,FALSE)</f>
        <v>#N/A</v>
      </c>
      <c r="AC615" s="24" t="e">
        <f>VLOOKUP($A615,電子入札登録状況!$A$2:$G$501,7,FALSE)</f>
        <v>#N/A</v>
      </c>
    </row>
    <row r="616" spans="1:29" ht="18" customHeight="1">
      <c r="A616" s="36" t="s">
        <v>1033</v>
      </c>
      <c r="B616" s="45">
        <v>761</v>
      </c>
      <c r="C616" s="54" t="s">
        <v>1097</v>
      </c>
      <c r="D616" s="66" t="s">
        <v>4172</v>
      </c>
      <c r="E616" s="45" t="s">
        <v>1526</v>
      </c>
      <c r="F616" s="54" t="s">
        <v>4329</v>
      </c>
      <c r="G616" s="13" t="s">
        <v>3690</v>
      </c>
      <c r="H616" s="13" t="s">
        <v>1829</v>
      </c>
      <c r="I616" s="13" t="s">
        <v>4957</v>
      </c>
      <c r="J616" s="74" t="s">
        <v>1980</v>
      </c>
      <c r="K616" s="86"/>
      <c r="L616" s="86"/>
      <c r="M616" s="86"/>
      <c r="N616" s="86"/>
      <c r="O616" s="86"/>
      <c r="P616" s="98">
        <v>1181027</v>
      </c>
      <c r="Q616" s="108">
        <v>25</v>
      </c>
      <c r="R616" s="89"/>
      <c r="S616" s="89"/>
      <c r="T616" s="89"/>
      <c r="U616" s="98">
        <v>20000</v>
      </c>
      <c r="V616" s="66"/>
      <c r="W616" s="45"/>
      <c r="X616" s="14"/>
      <c r="Y616" s="13"/>
      <c r="Z616" s="135" t="s">
        <v>5455</v>
      </c>
      <c r="AA616" s="144"/>
      <c r="AB616" s="24" t="e">
        <f>VLOOKUP($A616,電子入札登録状況!$A$2:$G$501,6,FALSE)</f>
        <v>#N/A</v>
      </c>
      <c r="AC616" s="24" t="e">
        <f>VLOOKUP($A616,電子入札登録状況!$A$2:$G$501,7,FALSE)</f>
        <v>#N/A</v>
      </c>
    </row>
    <row r="617" spans="1:29" ht="18" customHeight="1">
      <c r="A617" s="36" t="s">
        <v>3518</v>
      </c>
      <c r="B617" s="45">
        <v>766</v>
      </c>
      <c r="C617" s="54" t="s">
        <v>2988</v>
      </c>
      <c r="D617" s="66" t="s">
        <v>4172</v>
      </c>
      <c r="E617" s="45" t="s">
        <v>3430</v>
      </c>
      <c r="F617" s="54" t="s">
        <v>1185</v>
      </c>
      <c r="G617" s="13" t="s">
        <v>3690</v>
      </c>
      <c r="H617" s="13" t="s">
        <v>3326</v>
      </c>
      <c r="I617" s="13" t="s">
        <v>4141</v>
      </c>
      <c r="J617" s="74" t="s">
        <v>2872</v>
      </c>
      <c r="K617" s="86"/>
      <c r="L617" s="86"/>
      <c r="M617" s="86"/>
      <c r="N617" s="86"/>
      <c r="O617" s="86"/>
      <c r="P617" s="98">
        <v>501396</v>
      </c>
      <c r="Q617" s="108">
        <v>36</v>
      </c>
      <c r="R617" s="89"/>
      <c r="S617" s="89"/>
      <c r="T617" s="89"/>
      <c r="U617" s="98">
        <v>40000</v>
      </c>
      <c r="V617" s="66"/>
      <c r="W617" s="45"/>
      <c r="X617" s="14"/>
      <c r="Y617" s="13"/>
      <c r="Z617" s="135" t="s">
        <v>3523</v>
      </c>
      <c r="AA617" s="144"/>
      <c r="AB617" s="24" t="e">
        <f>VLOOKUP($A617,電子入札登録状況!$A$2:$G$501,6,FALSE)</f>
        <v>#N/A</v>
      </c>
      <c r="AC617" s="24" t="e">
        <f>VLOOKUP($A617,電子入札登録状況!$A$2:$G$501,7,FALSE)</f>
        <v>#N/A</v>
      </c>
    </row>
    <row r="618" spans="1:29" ht="18" customHeight="1">
      <c r="A618" s="36" t="s">
        <v>430</v>
      </c>
      <c r="B618" s="45">
        <v>767</v>
      </c>
      <c r="C618" s="54" t="s">
        <v>5230</v>
      </c>
      <c r="D618" s="66" t="s">
        <v>3753</v>
      </c>
      <c r="E618" s="45" t="s">
        <v>426</v>
      </c>
      <c r="F618" s="54" t="s">
        <v>2213</v>
      </c>
      <c r="G618" s="13" t="s">
        <v>3690</v>
      </c>
      <c r="H618" s="13" t="s">
        <v>5631</v>
      </c>
      <c r="I618" s="13" t="s">
        <v>3962</v>
      </c>
      <c r="J618" s="74" t="s">
        <v>1767</v>
      </c>
      <c r="K618" s="86"/>
      <c r="L618" s="86"/>
      <c r="M618" s="86"/>
      <c r="N618" s="86"/>
      <c r="O618" s="86"/>
      <c r="P618" s="98">
        <v>161353</v>
      </c>
      <c r="Q618" s="108">
        <v>227</v>
      </c>
      <c r="R618" s="89"/>
      <c r="S618" s="89"/>
      <c r="T618" s="89"/>
      <c r="U618" s="98">
        <v>96000</v>
      </c>
      <c r="V618" s="66" t="s">
        <v>4172</v>
      </c>
      <c r="W618" s="45" t="s">
        <v>1961</v>
      </c>
      <c r="X618" s="14" t="s">
        <v>4592</v>
      </c>
      <c r="Y618" s="13" t="s">
        <v>5753</v>
      </c>
      <c r="Z618" s="135" t="s">
        <v>1648</v>
      </c>
      <c r="AB618" s="24" t="e">
        <f>VLOOKUP($A618,電子入札登録状況!$A$2:$G$501,6,FALSE)</f>
        <v>#N/A</v>
      </c>
      <c r="AC618" s="24" t="e">
        <f>VLOOKUP($A618,電子入札登録状況!$A$2:$G$501,7,FALSE)</f>
        <v>#N/A</v>
      </c>
    </row>
    <row r="619" spans="1:29" ht="18" customHeight="1">
      <c r="A619" s="36" t="s">
        <v>430</v>
      </c>
      <c r="B619" s="45">
        <v>767</v>
      </c>
      <c r="C619" s="54" t="s">
        <v>5230</v>
      </c>
      <c r="D619" s="66" t="s">
        <v>3753</v>
      </c>
      <c r="E619" s="45" t="s">
        <v>426</v>
      </c>
      <c r="F619" s="54" t="s">
        <v>2213</v>
      </c>
      <c r="G619" s="13" t="s">
        <v>3690</v>
      </c>
      <c r="H619" s="13" t="s">
        <v>5631</v>
      </c>
      <c r="I619" s="13" t="s">
        <v>3962</v>
      </c>
      <c r="J619" s="74" t="s">
        <v>1642</v>
      </c>
      <c r="K619" s="86"/>
      <c r="L619" s="86"/>
      <c r="M619" s="86"/>
      <c r="N619" s="86"/>
      <c r="O619" s="86"/>
      <c r="P619" s="98">
        <v>6339745</v>
      </c>
      <c r="Q619" s="108">
        <v>227</v>
      </c>
      <c r="R619" s="89"/>
      <c r="S619" s="89"/>
      <c r="T619" s="89"/>
      <c r="U619" s="98">
        <v>96000</v>
      </c>
      <c r="V619" s="66" t="s">
        <v>4172</v>
      </c>
      <c r="W619" s="45" t="s">
        <v>1961</v>
      </c>
      <c r="X619" s="14" t="s">
        <v>4592</v>
      </c>
      <c r="Y619" s="13" t="s">
        <v>5753</v>
      </c>
      <c r="Z619" s="135" t="s">
        <v>1648</v>
      </c>
      <c r="AB619" s="24" t="e">
        <f>VLOOKUP($A619,電子入札登録状況!$A$2:$G$501,6,FALSE)</f>
        <v>#N/A</v>
      </c>
      <c r="AC619" s="24" t="e">
        <f>VLOOKUP($A619,電子入札登録状況!$A$2:$G$501,7,FALSE)</f>
        <v>#N/A</v>
      </c>
    </row>
    <row r="620" spans="1:29" ht="18" customHeight="1">
      <c r="A620" s="36" t="s">
        <v>430</v>
      </c>
      <c r="B620" s="45">
        <v>767</v>
      </c>
      <c r="C620" s="54" t="s">
        <v>5230</v>
      </c>
      <c r="D620" s="66" t="s">
        <v>3753</v>
      </c>
      <c r="E620" s="45" t="s">
        <v>426</v>
      </c>
      <c r="F620" s="54" t="s">
        <v>2213</v>
      </c>
      <c r="G620" s="13" t="s">
        <v>3690</v>
      </c>
      <c r="H620" s="13" t="s">
        <v>5631</v>
      </c>
      <c r="I620" s="13" t="s">
        <v>3962</v>
      </c>
      <c r="J620" s="74" t="s">
        <v>1980</v>
      </c>
      <c r="K620" s="86"/>
      <c r="L620" s="86"/>
      <c r="M620" s="86"/>
      <c r="N620" s="86"/>
      <c r="O620" s="86"/>
      <c r="P620" s="98">
        <v>74366</v>
      </c>
      <c r="Q620" s="108">
        <v>227</v>
      </c>
      <c r="R620" s="89"/>
      <c r="S620" s="89"/>
      <c r="T620" s="89"/>
      <c r="U620" s="98">
        <v>96000</v>
      </c>
      <c r="V620" s="66" t="s">
        <v>4172</v>
      </c>
      <c r="W620" s="45" t="s">
        <v>1961</v>
      </c>
      <c r="X620" s="14" t="s">
        <v>4592</v>
      </c>
      <c r="Y620" s="13" t="s">
        <v>5753</v>
      </c>
      <c r="Z620" s="135" t="s">
        <v>1648</v>
      </c>
      <c r="AB620" s="24" t="e">
        <f>VLOOKUP($A620,電子入札登録状況!$A$2:$G$501,6,FALSE)</f>
        <v>#N/A</v>
      </c>
      <c r="AC620" s="24" t="e">
        <f>VLOOKUP($A620,電子入札登録状況!$A$2:$G$501,7,FALSE)</f>
        <v>#N/A</v>
      </c>
    </row>
    <row r="621" spans="1:29" ht="18" customHeight="1">
      <c r="A621" s="36" t="s">
        <v>430</v>
      </c>
      <c r="B621" s="45">
        <v>767</v>
      </c>
      <c r="C621" s="54" t="s">
        <v>5230</v>
      </c>
      <c r="D621" s="66" t="s">
        <v>3753</v>
      </c>
      <c r="E621" s="45" t="s">
        <v>426</v>
      </c>
      <c r="F621" s="54" t="s">
        <v>2213</v>
      </c>
      <c r="G621" s="13" t="s">
        <v>3690</v>
      </c>
      <c r="H621" s="13" t="s">
        <v>5631</v>
      </c>
      <c r="I621" s="13" t="s">
        <v>3962</v>
      </c>
      <c r="J621" s="74" t="s">
        <v>558</v>
      </c>
      <c r="K621" s="86"/>
      <c r="L621" s="86"/>
      <c r="M621" s="86"/>
      <c r="N621" s="86"/>
      <c r="O621" s="86"/>
      <c r="P621" s="98">
        <v>253669</v>
      </c>
      <c r="Q621" s="108">
        <v>227</v>
      </c>
      <c r="R621" s="89"/>
      <c r="S621" s="89"/>
      <c r="T621" s="89"/>
      <c r="U621" s="98">
        <v>96000</v>
      </c>
      <c r="V621" s="66" t="s">
        <v>4172</v>
      </c>
      <c r="W621" s="45" t="s">
        <v>1961</v>
      </c>
      <c r="X621" s="14" t="s">
        <v>4592</v>
      </c>
      <c r="Y621" s="13" t="s">
        <v>5753</v>
      </c>
      <c r="Z621" s="135" t="s">
        <v>1648</v>
      </c>
      <c r="AB621" s="24" t="e">
        <f>VLOOKUP($A621,電子入札登録状況!$A$2:$G$501,6,FALSE)</f>
        <v>#N/A</v>
      </c>
      <c r="AC621" s="24" t="e">
        <f>VLOOKUP($A621,電子入札登録状況!$A$2:$G$501,7,FALSE)</f>
        <v>#N/A</v>
      </c>
    </row>
    <row r="622" spans="1:29" ht="18" customHeight="1">
      <c r="A622" s="36" t="s">
        <v>430</v>
      </c>
      <c r="B622" s="45">
        <v>767</v>
      </c>
      <c r="C622" s="54" t="s">
        <v>5230</v>
      </c>
      <c r="D622" s="66" t="s">
        <v>3753</v>
      </c>
      <c r="E622" s="45" t="s">
        <v>426</v>
      </c>
      <c r="F622" s="54" t="s">
        <v>2213</v>
      </c>
      <c r="G622" s="13" t="s">
        <v>3690</v>
      </c>
      <c r="H622" s="13" t="s">
        <v>5631</v>
      </c>
      <c r="I622" s="13" t="s">
        <v>3962</v>
      </c>
      <c r="J622" s="74" t="s">
        <v>281</v>
      </c>
      <c r="K622" s="86"/>
      <c r="L622" s="86"/>
      <c r="M622" s="86"/>
      <c r="N622" s="86"/>
      <c r="O622" s="86"/>
      <c r="P622" s="98">
        <v>0</v>
      </c>
      <c r="Q622" s="108">
        <v>227</v>
      </c>
      <c r="R622" s="89"/>
      <c r="S622" s="89"/>
      <c r="T622" s="89"/>
      <c r="U622" s="98">
        <v>96000</v>
      </c>
      <c r="V622" s="66" t="s">
        <v>4172</v>
      </c>
      <c r="W622" s="45" t="s">
        <v>1961</v>
      </c>
      <c r="X622" s="14" t="s">
        <v>4592</v>
      </c>
      <c r="Y622" s="13" t="s">
        <v>5753</v>
      </c>
      <c r="Z622" s="135" t="s">
        <v>1648</v>
      </c>
      <c r="AB622" s="24" t="e">
        <f>VLOOKUP($A622,電子入札登録状況!$A$2:$G$501,6,FALSE)</f>
        <v>#N/A</v>
      </c>
      <c r="AC622" s="24" t="e">
        <f>VLOOKUP($A622,電子入札登録状況!$A$2:$G$501,7,FALSE)</f>
        <v>#N/A</v>
      </c>
    </row>
    <row r="623" spans="1:29" ht="18" customHeight="1">
      <c r="A623" s="36" t="s">
        <v>1368</v>
      </c>
      <c r="B623" s="45">
        <v>770</v>
      </c>
      <c r="C623" s="54" t="s">
        <v>170</v>
      </c>
      <c r="D623" s="66" t="s">
        <v>2939</v>
      </c>
      <c r="E623" s="45" t="s">
        <v>4933</v>
      </c>
      <c r="F623" s="54" t="s">
        <v>4643</v>
      </c>
      <c r="G623" s="13" t="s">
        <v>3679</v>
      </c>
      <c r="H623" s="13" t="s">
        <v>4648</v>
      </c>
      <c r="I623" s="13" t="s">
        <v>1115</v>
      </c>
      <c r="J623" s="74" t="s">
        <v>1767</v>
      </c>
      <c r="K623" s="86"/>
      <c r="L623" s="86"/>
      <c r="M623" s="86"/>
      <c r="N623" s="86"/>
      <c r="O623" s="86"/>
      <c r="P623" s="98">
        <v>8420</v>
      </c>
      <c r="Q623" s="108">
        <v>22</v>
      </c>
      <c r="R623" s="89"/>
      <c r="S623" s="89"/>
      <c r="T623" s="89"/>
      <c r="U623" s="98">
        <v>10000</v>
      </c>
      <c r="V623" s="66" t="s">
        <v>4172</v>
      </c>
      <c r="W623" s="45" t="s">
        <v>3422</v>
      </c>
      <c r="X623" s="14" t="s">
        <v>5599</v>
      </c>
      <c r="Y623" s="13" t="s">
        <v>1678</v>
      </c>
      <c r="Z623" s="135" t="s">
        <v>5436</v>
      </c>
      <c r="AB623" s="24" t="str">
        <f>VLOOKUP($A623,電子入札登録状況!$A$2:$G$501,6,FALSE)</f>
        <v>○</v>
      </c>
      <c r="AC623" s="24">
        <f>VLOOKUP($A623,電子入札登録状況!$A$2:$G$501,7,FALSE)</f>
        <v>48</v>
      </c>
    </row>
    <row r="624" spans="1:29" ht="18" customHeight="1">
      <c r="A624" s="36" t="s">
        <v>1368</v>
      </c>
      <c r="B624" s="45">
        <v>770</v>
      </c>
      <c r="C624" s="54" t="s">
        <v>170</v>
      </c>
      <c r="D624" s="66" t="s">
        <v>2939</v>
      </c>
      <c r="E624" s="45" t="s">
        <v>4933</v>
      </c>
      <c r="F624" s="54" t="s">
        <v>4643</v>
      </c>
      <c r="G624" s="13" t="s">
        <v>3679</v>
      </c>
      <c r="H624" s="13" t="s">
        <v>4648</v>
      </c>
      <c r="I624" s="13" t="s">
        <v>1115</v>
      </c>
      <c r="J624" s="74" t="s">
        <v>1642</v>
      </c>
      <c r="K624" s="86"/>
      <c r="L624" s="86"/>
      <c r="M624" s="86"/>
      <c r="N624" s="86"/>
      <c r="O624" s="86"/>
      <c r="P624" s="98">
        <v>340506</v>
      </c>
      <c r="Q624" s="108">
        <v>22</v>
      </c>
      <c r="R624" s="89"/>
      <c r="S624" s="89"/>
      <c r="T624" s="89"/>
      <c r="U624" s="98">
        <v>10000</v>
      </c>
      <c r="V624" s="66" t="s">
        <v>4172</v>
      </c>
      <c r="W624" s="45" t="s">
        <v>3422</v>
      </c>
      <c r="X624" s="14" t="s">
        <v>5599</v>
      </c>
      <c r="Y624" s="13" t="s">
        <v>1678</v>
      </c>
      <c r="Z624" s="135" t="s">
        <v>5436</v>
      </c>
      <c r="AB624" s="24" t="str">
        <f>VLOOKUP($A624,電子入札登録状況!$A$2:$G$501,6,FALSE)</f>
        <v>○</v>
      </c>
      <c r="AC624" s="24">
        <f>VLOOKUP($A624,電子入札登録状況!$A$2:$G$501,7,FALSE)</f>
        <v>48</v>
      </c>
    </row>
    <row r="625" spans="1:29" ht="18" customHeight="1">
      <c r="A625" s="36" t="s">
        <v>1368</v>
      </c>
      <c r="B625" s="45">
        <v>770</v>
      </c>
      <c r="C625" s="54" t="s">
        <v>170</v>
      </c>
      <c r="D625" s="66" t="s">
        <v>2939</v>
      </c>
      <c r="E625" s="45" t="s">
        <v>4933</v>
      </c>
      <c r="F625" s="54" t="s">
        <v>4643</v>
      </c>
      <c r="G625" s="13" t="s">
        <v>3679</v>
      </c>
      <c r="H625" s="13" t="s">
        <v>4648</v>
      </c>
      <c r="I625" s="13" t="s">
        <v>1115</v>
      </c>
      <c r="J625" s="74" t="s">
        <v>2872</v>
      </c>
      <c r="K625" s="86"/>
      <c r="L625" s="86"/>
      <c r="M625" s="86"/>
      <c r="N625" s="86"/>
      <c r="O625" s="86"/>
      <c r="P625" s="98">
        <v>15700</v>
      </c>
      <c r="Q625" s="108">
        <v>22</v>
      </c>
      <c r="R625" s="89"/>
      <c r="S625" s="89"/>
      <c r="T625" s="89"/>
      <c r="U625" s="98">
        <v>10000</v>
      </c>
      <c r="V625" s="66" t="s">
        <v>4172</v>
      </c>
      <c r="W625" s="45" t="s">
        <v>3422</v>
      </c>
      <c r="X625" s="14" t="s">
        <v>5599</v>
      </c>
      <c r="Y625" s="13" t="s">
        <v>1678</v>
      </c>
      <c r="Z625" s="135" t="s">
        <v>5436</v>
      </c>
      <c r="AB625" s="24" t="str">
        <f>VLOOKUP($A625,電子入札登録状況!$A$2:$G$501,6,FALSE)</f>
        <v>○</v>
      </c>
      <c r="AC625" s="24">
        <f>VLOOKUP($A625,電子入札登録状況!$A$2:$G$501,7,FALSE)</f>
        <v>48</v>
      </c>
    </row>
    <row r="626" spans="1:29" ht="18" customHeight="1">
      <c r="A626" s="36" t="s">
        <v>1368</v>
      </c>
      <c r="B626" s="45">
        <v>770</v>
      </c>
      <c r="C626" s="54" t="s">
        <v>170</v>
      </c>
      <c r="D626" s="66" t="s">
        <v>2939</v>
      </c>
      <c r="E626" s="45" t="s">
        <v>4933</v>
      </c>
      <c r="F626" s="54" t="s">
        <v>4643</v>
      </c>
      <c r="G626" s="13" t="s">
        <v>3679</v>
      </c>
      <c r="H626" s="13" t="s">
        <v>4648</v>
      </c>
      <c r="I626" s="13" t="s">
        <v>1115</v>
      </c>
      <c r="J626" s="74" t="s">
        <v>1980</v>
      </c>
      <c r="K626" s="86"/>
      <c r="L626" s="86"/>
      <c r="M626" s="86"/>
      <c r="N626" s="86"/>
      <c r="O626" s="86"/>
      <c r="P626" s="98">
        <v>28940</v>
      </c>
      <c r="Q626" s="108">
        <v>22</v>
      </c>
      <c r="R626" s="89"/>
      <c r="S626" s="89"/>
      <c r="T626" s="89"/>
      <c r="U626" s="98">
        <v>10000</v>
      </c>
      <c r="V626" s="66" t="s">
        <v>4172</v>
      </c>
      <c r="W626" s="45" t="s">
        <v>3422</v>
      </c>
      <c r="X626" s="14" t="s">
        <v>5599</v>
      </c>
      <c r="Y626" s="13" t="s">
        <v>1678</v>
      </c>
      <c r="Z626" s="135" t="s">
        <v>5436</v>
      </c>
      <c r="AB626" s="24" t="str">
        <f>VLOOKUP($A626,電子入札登録状況!$A$2:$G$501,6,FALSE)</f>
        <v>○</v>
      </c>
      <c r="AC626" s="24">
        <f>VLOOKUP($A626,電子入札登録状況!$A$2:$G$501,7,FALSE)</f>
        <v>48</v>
      </c>
    </row>
    <row r="627" spans="1:29" ht="18" customHeight="1">
      <c r="A627" s="36" t="s">
        <v>1483</v>
      </c>
      <c r="B627" s="45">
        <v>771</v>
      </c>
      <c r="C627" s="54" t="s">
        <v>3331</v>
      </c>
      <c r="D627" s="66" t="s">
        <v>2849</v>
      </c>
      <c r="E627" s="45" t="s">
        <v>1154</v>
      </c>
      <c r="F627" s="54" t="s">
        <v>843</v>
      </c>
      <c r="G627" s="13" t="s">
        <v>3679</v>
      </c>
      <c r="H627" s="13" t="s">
        <v>4388</v>
      </c>
      <c r="I627" s="13" t="s">
        <v>4341</v>
      </c>
      <c r="J627" s="74" t="s">
        <v>1767</v>
      </c>
      <c r="K627" s="86"/>
      <c r="L627" s="86"/>
      <c r="M627" s="86"/>
      <c r="N627" s="86"/>
      <c r="O627" s="86"/>
      <c r="P627" s="98">
        <v>5513</v>
      </c>
      <c r="Q627" s="108">
        <v>12</v>
      </c>
      <c r="R627" s="89"/>
      <c r="S627" s="89"/>
      <c r="T627" s="89"/>
      <c r="U627" s="98">
        <v>50000</v>
      </c>
      <c r="V627" s="66" t="s">
        <v>4172</v>
      </c>
      <c r="W627" s="45" t="s">
        <v>5246</v>
      </c>
      <c r="X627" s="14" t="s">
        <v>5321</v>
      </c>
      <c r="Y627" s="13" t="s">
        <v>5394</v>
      </c>
      <c r="Z627" s="135" t="s">
        <v>1714</v>
      </c>
      <c r="AB627" s="24" t="str">
        <f>VLOOKUP($A627,電子入札登録状況!$A$2:$G$501,6,FALSE)</f>
        <v>○</v>
      </c>
      <c r="AC627" s="24">
        <f>VLOOKUP($A627,電子入札登録状況!$A$2:$G$501,7,FALSE)</f>
        <v>628</v>
      </c>
    </row>
    <row r="628" spans="1:29" ht="18" customHeight="1">
      <c r="A628" s="36" t="s">
        <v>1483</v>
      </c>
      <c r="B628" s="45">
        <v>771</v>
      </c>
      <c r="C628" s="54" t="s">
        <v>3331</v>
      </c>
      <c r="D628" s="66" t="s">
        <v>2849</v>
      </c>
      <c r="E628" s="45" t="s">
        <v>1154</v>
      </c>
      <c r="F628" s="54" t="s">
        <v>843</v>
      </c>
      <c r="G628" s="13" t="s">
        <v>3679</v>
      </c>
      <c r="H628" s="13" t="s">
        <v>4388</v>
      </c>
      <c r="I628" s="13" t="s">
        <v>4341</v>
      </c>
      <c r="J628" s="74" t="s">
        <v>1642</v>
      </c>
      <c r="K628" s="86"/>
      <c r="L628" s="86"/>
      <c r="M628" s="86"/>
      <c r="N628" s="86"/>
      <c r="O628" s="86"/>
      <c r="P628" s="98">
        <v>146860</v>
      </c>
      <c r="Q628" s="108">
        <v>12</v>
      </c>
      <c r="R628" s="89"/>
      <c r="S628" s="89"/>
      <c r="T628" s="89"/>
      <c r="U628" s="98">
        <v>50000</v>
      </c>
      <c r="V628" s="66" t="s">
        <v>4172</v>
      </c>
      <c r="W628" s="45" t="s">
        <v>5246</v>
      </c>
      <c r="X628" s="14" t="s">
        <v>5321</v>
      </c>
      <c r="Y628" s="13" t="s">
        <v>5394</v>
      </c>
      <c r="Z628" s="135" t="s">
        <v>1714</v>
      </c>
      <c r="AB628" s="24" t="str">
        <f>VLOOKUP($A628,電子入札登録状況!$A$2:$G$501,6,FALSE)</f>
        <v>○</v>
      </c>
      <c r="AC628" s="24">
        <f>VLOOKUP($A628,電子入札登録状況!$A$2:$G$501,7,FALSE)</f>
        <v>628</v>
      </c>
    </row>
    <row r="629" spans="1:29" ht="18" customHeight="1">
      <c r="A629" s="36" t="s">
        <v>1483</v>
      </c>
      <c r="B629" s="45">
        <v>771</v>
      </c>
      <c r="C629" s="54" t="s">
        <v>3331</v>
      </c>
      <c r="D629" s="66" t="s">
        <v>2849</v>
      </c>
      <c r="E629" s="45" t="s">
        <v>1154</v>
      </c>
      <c r="F629" s="54" t="s">
        <v>843</v>
      </c>
      <c r="G629" s="13" t="s">
        <v>3679</v>
      </c>
      <c r="H629" s="13" t="s">
        <v>4388</v>
      </c>
      <c r="I629" s="13" t="s">
        <v>4341</v>
      </c>
      <c r="J629" s="74" t="s">
        <v>558</v>
      </c>
      <c r="K629" s="86"/>
      <c r="L629" s="86"/>
      <c r="M629" s="86"/>
      <c r="N629" s="86"/>
      <c r="O629" s="86"/>
      <c r="P629" s="98">
        <v>6088</v>
      </c>
      <c r="Q629" s="108">
        <v>12</v>
      </c>
      <c r="R629" s="89"/>
      <c r="S629" s="89"/>
      <c r="T629" s="89"/>
      <c r="U629" s="98">
        <v>50000</v>
      </c>
      <c r="V629" s="66" t="s">
        <v>4172</v>
      </c>
      <c r="W629" s="45" t="s">
        <v>5246</v>
      </c>
      <c r="X629" s="14" t="s">
        <v>5321</v>
      </c>
      <c r="Y629" s="13" t="s">
        <v>5394</v>
      </c>
      <c r="Z629" s="135" t="s">
        <v>1714</v>
      </c>
      <c r="AB629" s="24" t="str">
        <f>VLOOKUP($A629,電子入札登録状況!$A$2:$G$501,6,FALSE)</f>
        <v>○</v>
      </c>
      <c r="AC629" s="24">
        <f>VLOOKUP($A629,電子入札登録状況!$A$2:$G$501,7,FALSE)</f>
        <v>628</v>
      </c>
    </row>
    <row r="630" spans="1:29" ht="18" customHeight="1">
      <c r="A630" s="36" t="s">
        <v>135</v>
      </c>
      <c r="B630" s="45">
        <v>773</v>
      </c>
      <c r="C630" s="54" t="s">
        <v>1223</v>
      </c>
      <c r="D630" s="66" t="s">
        <v>3090</v>
      </c>
      <c r="E630" s="45" t="s">
        <v>2108</v>
      </c>
      <c r="F630" s="54" t="s">
        <v>731</v>
      </c>
      <c r="G630" s="13" t="s">
        <v>3679</v>
      </c>
      <c r="H630" s="13" t="s">
        <v>48</v>
      </c>
      <c r="I630" s="13" t="s">
        <v>5000</v>
      </c>
      <c r="J630" s="74" t="s">
        <v>1767</v>
      </c>
      <c r="K630" s="86"/>
      <c r="L630" s="86"/>
      <c r="M630" s="86"/>
      <c r="N630" s="86"/>
      <c r="O630" s="86"/>
      <c r="P630" s="98">
        <v>5345</v>
      </c>
      <c r="Q630" s="108">
        <v>17</v>
      </c>
      <c r="R630" s="89"/>
      <c r="S630" s="89"/>
      <c r="T630" s="89"/>
      <c r="U630" s="98">
        <v>32000</v>
      </c>
      <c r="V630" s="66" t="s">
        <v>4172</v>
      </c>
      <c r="W630" s="45" t="s">
        <v>5956</v>
      </c>
      <c r="X630" s="14" t="s">
        <v>4476</v>
      </c>
      <c r="Y630" s="13" t="s">
        <v>5393</v>
      </c>
      <c r="Z630" s="135" t="s">
        <v>1709</v>
      </c>
      <c r="AB630" s="24" t="str">
        <f>VLOOKUP($A630,電子入札登録状況!$A$2:$G$501,6,FALSE)</f>
        <v>○</v>
      </c>
      <c r="AC630" s="24">
        <f>VLOOKUP($A630,電子入札登録状況!$A$2:$G$501,7,FALSE)</f>
        <v>455</v>
      </c>
    </row>
    <row r="631" spans="1:29" ht="18" customHeight="1">
      <c r="A631" s="36" t="s">
        <v>135</v>
      </c>
      <c r="B631" s="45">
        <v>773</v>
      </c>
      <c r="C631" s="54" t="s">
        <v>1223</v>
      </c>
      <c r="D631" s="66" t="s">
        <v>3090</v>
      </c>
      <c r="E631" s="45" t="s">
        <v>2108</v>
      </c>
      <c r="F631" s="54" t="s">
        <v>731</v>
      </c>
      <c r="G631" s="13" t="s">
        <v>3679</v>
      </c>
      <c r="H631" s="13" t="s">
        <v>48</v>
      </c>
      <c r="I631" s="13" t="s">
        <v>5000</v>
      </c>
      <c r="J631" s="74" t="s">
        <v>1642</v>
      </c>
      <c r="K631" s="86"/>
      <c r="L631" s="86"/>
      <c r="M631" s="86"/>
      <c r="N631" s="86"/>
      <c r="O631" s="86"/>
      <c r="P631" s="98">
        <v>50542</v>
      </c>
      <c r="Q631" s="108">
        <v>17</v>
      </c>
      <c r="R631" s="89"/>
      <c r="S631" s="89"/>
      <c r="T631" s="89"/>
      <c r="U631" s="98">
        <v>32000</v>
      </c>
      <c r="V631" s="66" t="s">
        <v>4172</v>
      </c>
      <c r="W631" s="45" t="s">
        <v>5956</v>
      </c>
      <c r="X631" s="14" t="s">
        <v>4476</v>
      </c>
      <c r="Y631" s="13" t="s">
        <v>5393</v>
      </c>
      <c r="Z631" s="135" t="s">
        <v>1709</v>
      </c>
      <c r="AB631" s="24" t="str">
        <f>VLOOKUP($A631,電子入札登録状況!$A$2:$G$501,6,FALSE)</f>
        <v>○</v>
      </c>
      <c r="AC631" s="24">
        <f>VLOOKUP($A631,電子入札登録状況!$A$2:$G$501,7,FALSE)</f>
        <v>455</v>
      </c>
    </row>
    <row r="632" spans="1:29" ht="18" customHeight="1">
      <c r="A632" s="36" t="s">
        <v>135</v>
      </c>
      <c r="B632" s="45">
        <v>773</v>
      </c>
      <c r="C632" s="54" t="s">
        <v>1223</v>
      </c>
      <c r="D632" s="66" t="s">
        <v>3090</v>
      </c>
      <c r="E632" s="45" t="s">
        <v>2108</v>
      </c>
      <c r="F632" s="54" t="s">
        <v>731</v>
      </c>
      <c r="G632" s="13" t="s">
        <v>3679</v>
      </c>
      <c r="H632" s="13" t="s">
        <v>48</v>
      </c>
      <c r="I632" s="13" t="s">
        <v>5000</v>
      </c>
      <c r="J632" s="74" t="s">
        <v>1980</v>
      </c>
      <c r="K632" s="86"/>
      <c r="L632" s="86"/>
      <c r="M632" s="86"/>
      <c r="N632" s="86"/>
      <c r="O632" s="86"/>
      <c r="P632" s="98">
        <v>374628</v>
      </c>
      <c r="Q632" s="108">
        <v>17</v>
      </c>
      <c r="R632" s="89"/>
      <c r="S632" s="89"/>
      <c r="T632" s="89"/>
      <c r="U632" s="98">
        <v>32000</v>
      </c>
      <c r="V632" s="66" t="s">
        <v>4172</v>
      </c>
      <c r="W632" s="45" t="s">
        <v>5956</v>
      </c>
      <c r="X632" s="14" t="s">
        <v>4476</v>
      </c>
      <c r="Y632" s="13" t="s">
        <v>5393</v>
      </c>
      <c r="Z632" s="135" t="s">
        <v>1709</v>
      </c>
      <c r="AB632" s="24" t="str">
        <f>VLOOKUP($A632,電子入札登録状況!$A$2:$G$501,6,FALSE)</f>
        <v>○</v>
      </c>
      <c r="AC632" s="24">
        <f>VLOOKUP($A632,電子入札登録状況!$A$2:$G$501,7,FALSE)</f>
        <v>455</v>
      </c>
    </row>
    <row r="633" spans="1:29" ht="18" customHeight="1">
      <c r="A633" s="36" t="s">
        <v>1522</v>
      </c>
      <c r="B633" s="45">
        <v>775</v>
      </c>
      <c r="C633" s="54" t="s">
        <v>3259</v>
      </c>
      <c r="D633" s="66" t="s">
        <v>963</v>
      </c>
      <c r="E633" s="45" t="s">
        <v>4291</v>
      </c>
      <c r="F633" s="54" t="s">
        <v>2356</v>
      </c>
      <c r="G633" s="13" t="s">
        <v>3679</v>
      </c>
      <c r="H633" s="13" t="s">
        <v>3227</v>
      </c>
      <c r="I633" s="13" t="s">
        <v>1364</v>
      </c>
      <c r="J633" s="74" t="s">
        <v>1767</v>
      </c>
      <c r="K633" s="86"/>
      <c r="L633" s="86"/>
      <c r="M633" s="86"/>
      <c r="N633" s="86"/>
      <c r="O633" s="86"/>
      <c r="P633" s="98">
        <v>600</v>
      </c>
      <c r="Q633" s="108">
        <v>18</v>
      </c>
      <c r="R633" s="89"/>
      <c r="S633" s="89"/>
      <c r="T633" s="89"/>
      <c r="U633" s="98">
        <v>10000</v>
      </c>
      <c r="V633" s="66" t="s">
        <v>4172</v>
      </c>
      <c r="W633" s="45" t="s">
        <v>4552</v>
      </c>
      <c r="X633" s="14" t="s">
        <v>4779</v>
      </c>
      <c r="Y633" s="13" t="s">
        <v>971</v>
      </c>
      <c r="Z633" s="135" t="s">
        <v>5460</v>
      </c>
      <c r="AB633" s="24" t="str">
        <f>VLOOKUP($A633,電子入札登録状況!$A$2:$G$501,6,FALSE)</f>
        <v>○</v>
      </c>
      <c r="AC633" s="24">
        <f>VLOOKUP($A633,電子入札登録状況!$A$2:$G$501,7,FALSE)</f>
        <v>836</v>
      </c>
    </row>
    <row r="634" spans="1:29" ht="18" customHeight="1">
      <c r="A634" s="36" t="s">
        <v>1522</v>
      </c>
      <c r="B634" s="45">
        <v>775</v>
      </c>
      <c r="C634" s="54" t="s">
        <v>3259</v>
      </c>
      <c r="D634" s="66" t="s">
        <v>963</v>
      </c>
      <c r="E634" s="45" t="s">
        <v>4291</v>
      </c>
      <c r="F634" s="54" t="s">
        <v>2356</v>
      </c>
      <c r="G634" s="13" t="s">
        <v>3679</v>
      </c>
      <c r="H634" s="13" t="s">
        <v>3227</v>
      </c>
      <c r="I634" s="13" t="s">
        <v>1364</v>
      </c>
      <c r="J634" s="74" t="s">
        <v>1642</v>
      </c>
      <c r="K634" s="86"/>
      <c r="L634" s="86"/>
      <c r="M634" s="86"/>
      <c r="N634" s="86"/>
      <c r="O634" s="86"/>
      <c r="P634" s="98">
        <v>141211</v>
      </c>
      <c r="Q634" s="108">
        <v>18</v>
      </c>
      <c r="R634" s="89"/>
      <c r="S634" s="89"/>
      <c r="T634" s="89"/>
      <c r="U634" s="98">
        <v>10000</v>
      </c>
      <c r="V634" s="66" t="s">
        <v>4172</v>
      </c>
      <c r="W634" s="45" t="s">
        <v>4552</v>
      </c>
      <c r="X634" s="14" t="s">
        <v>4779</v>
      </c>
      <c r="Y634" s="13" t="s">
        <v>971</v>
      </c>
      <c r="Z634" s="135" t="s">
        <v>5460</v>
      </c>
      <c r="AB634" s="24" t="str">
        <f>VLOOKUP($A634,電子入札登録状況!$A$2:$G$501,6,FALSE)</f>
        <v>○</v>
      </c>
      <c r="AC634" s="24">
        <f>VLOOKUP($A634,電子入札登録状況!$A$2:$G$501,7,FALSE)</f>
        <v>836</v>
      </c>
    </row>
    <row r="635" spans="1:29" ht="18" customHeight="1">
      <c r="A635" s="36" t="s">
        <v>1202</v>
      </c>
      <c r="B635" s="45">
        <v>777</v>
      </c>
      <c r="C635" s="54" t="s">
        <v>2983</v>
      </c>
      <c r="D635" s="66" t="s">
        <v>2849</v>
      </c>
      <c r="E635" s="45" t="s">
        <v>1739</v>
      </c>
      <c r="F635" s="54" t="s">
        <v>4596</v>
      </c>
      <c r="G635" s="13" t="s">
        <v>3679</v>
      </c>
      <c r="H635" s="13" t="s">
        <v>4346</v>
      </c>
      <c r="I635" s="13" t="s">
        <v>4270</v>
      </c>
      <c r="J635" s="74" t="s">
        <v>1767</v>
      </c>
      <c r="K635" s="86"/>
      <c r="L635" s="86"/>
      <c r="M635" s="86"/>
      <c r="N635" s="86"/>
      <c r="O635" s="86"/>
      <c r="P635" s="98">
        <v>53119</v>
      </c>
      <c r="Q635" s="108">
        <v>36</v>
      </c>
      <c r="R635" s="89"/>
      <c r="S635" s="89"/>
      <c r="T635" s="89"/>
      <c r="U635" s="98">
        <v>33000</v>
      </c>
      <c r="V635" s="66" t="s">
        <v>4172</v>
      </c>
      <c r="W635" s="45" t="s">
        <v>4452</v>
      </c>
      <c r="X635" s="14" t="s">
        <v>5285</v>
      </c>
      <c r="Y635" s="13" t="s">
        <v>3577</v>
      </c>
      <c r="Z635" s="135" t="s">
        <v>3637</v>
      </c>
      <c r="AB635" s="24" t="str">
        <f>VLOOKUP($A635,電子入札登録状況!$A$2:$G$501,6,FALSE)</f>
        <v>○</v>
      </c>
      <c r="AC635" s="24">
        <f>VLOOKUP($A635,電子入札登録状況!$A$2:$G$501,7,FALSE)</f>
        <v>851</v>
      </c>
    </row>
    <row r="636" spans="1:29" ht="18" customHeight="1">
      <c r="A636" s="36" t="s">
        <v>1202</v>
      </c>
      <c r="B636" s="45">
        <v>777</v>
      </c>
      <c r="C636" s="54" t="s">
        <v>2983</v>
      </c>
      <c r="D636" s="66" t="s">
        <v>2849</v>
      </c>
      <c r="E636" s="45" t="s">
        <v>1739</v>
      </c>
      <c r="F636" s="54" t="s">
        <v>4596</v>
      </c>
      <c r="G636" s="13" t="s">
        <v>3679</v>
      </c>
      <c r="H636" s="13" t="s">
        <v>4346</v>
      </c>
      <c r="I636" s="13" t="s">
        <v>4270</v>
      </c>
      <c r="J636" s="74" t="s">
        <v>1642</v>
      </c>
      <c r="K636" s="86"/>
      <c r="L636" s="86"/>
      <c r="M636" s="86"/>
      <c r="N636" s="86"/>
      <c r="O636" s="86"/>
      <c r="P636" s="98">
        <v>494258</v>
      </c>
      <c r="Q636" s="108">
        <v>36</v>
      </c>
      <c r="R636" s="89"/>
      <c r="S636" s="89"/>
      <c r="T636" s="89"/>
      <c r="U636" s="98">
        <v>33000</v>
      </c>
      <c r="V636" s="66" t="s">
        <v>4172</v>
      </c>
      <c r="W636" s="45" t="s">
        <v>4452</v>
      </c>
      <c r="X636" s="14" t="s">
        <v>5285</v>
      </c>
      <c r="Y636" s="13" t="s">
        <v>3577</v>
      </c>
      <c r="Z636" s="135" t="s">
        <v>3637</v>
      </c>
      <c r="AB636" s="24" t="str">
        <f>VLOOKUP($A636,電子入札登録状況!$A$2:$G$501,6,FALSE)</f>
        <v>○</v>
      </c>
      <c r="AC636" s="24">
        <f>VLOOKUP($A636,電子入札登録状況!$A$2:$G$501,7,FALSE)</f>
        <v>851</v>
      </c>
    </row>
    <row r="637" spans="1:29" ht="18" customHeight="1">
      <c r="A637" s="36" t="s">
        <v>1202</v>
      </c>
      <c r="B637" s="45">
        <v>777</v>
      </c>
      <c r="C637" s="54" t="s">
        <v>2983</v>
      </c>
      <c r="D637" s="66" t="s">
        <v>2849</v>
      </c>
      <c r="E637" s="45" t="s">
        <v>1739</v>
      </c>
      <c r="F637" s="54" t="s">
        <v>4596</v>
      </c>
      <c r="G637" s="13" t="s">
        <v>3679</v>
      </c>
      <c r="H637" s="13" t="s">
        <v>4346</v>
      </c>
      <c r="I637" s="13" t="s">
        <v>4270</v>
      </c>
      <c r="J637" s="74" t="s">
        <v>1980</v>
      </c>
      <c r="K637" s="86"/>
      <c r="L637" s="86"/>
      <c r="M637" s="86"/>
      <c r="N637" s="86"/>
      <c r="O637" s="86"/>
      <c r="P637" s="98">
        <v>127296</v>
      </c>
      <c r="Q637" s="108">
        <v>36</v>
      </c>
      <c r="R637" s="89"/>
      <c r="S637" s="89"/>
      <c r="T637" s="89"/>
      <c r="U637" s="98">
        <v>33000</v>
      </c>
      <c r="V637" s="66" t="s">
        <v>4172</v>
      </c>
      <c r="W637" s="45" t="s">
        <v>4452</v>
      </c>
      <c r="X637" s="14" t="s">
        <v>5285</v>
      </c>
      <c r="Y637" s="13" t="s">
        <v>3577</v>
      </c>
      <c r="Z637" s="135" t="s">
        <v>3637</v>
      </c>
      <c r="AB637" s="24" t="str">
        <f>VLOOKUP($A637,電子入札登録状況!$A$2:$G$501,6,FALSE)</f>
        <v>○</v>
      </c>
      <c r="AC637" s="24">
        <f>VLOOKUP($A637,電子入札登録状況!$A$2:$G$501,7,FALSE)</f>
        <v>851</v>
      </c>
    </row>
    <row r="638" spans="1:29" ht="18" customHeight="1">
      <c r="A638" s="36" t="s">
        <v>215</v>
      </c>
      <c r="B638" s="45">
        <v>781</v>
      </c>
      <c r="C638" s="54" t="s">
        <v>742</v>
      </c>
      <c r="D638" s="66" t="s">
        <v>3090</v>
      </c>
      <c r="E638" s="45" t="s">
        <v>2327</v>
      </c>
      <c r="F638" s="54" t="s">
        <v>1489</v>
      </c>
      <c r="G638" s="13" t="s">
        <v>3679</v>
      </c>
      <c r="H638" s="13" t="s">
        <v>3384</v>
      </c>
      <c r="I638" s="13" t="s">
        <v>210</v>
      </c>
      <c r="J638" s="74" t="s">
        <v>1642</v>
      </c>
      <c r="K638" s="86"/>
      <c r="L638" s="86"/>
      <c r="M638" s="86"/>
      <c r="N638" s="86"/>
      <c r="O638" s="86"/>
      <c r="P638" s="98">
        <v>102354</v>
      </c>
      <c r="Q638" s="108">
        <v>18</v>
      </c>
      <c r="R638" s="89"/>
      <c r="S638" s="89"/>
      <c r="T638" s="89"/>
      <c r="U638" s="98">
        <v>20000</v>
      </c>
      <c r="V638" s="66" t="s">
        <v>4172</v>
      </c>
      <c r="W638" s="45" t="s">
        <v>3567</v>
      </c>
      <c r="X638" s="14" t="s">
        <v>739</v>
      </c>
      <c r="Y638" s="13" t="s">
        <v>1555</v>
      </c>
      <c r="Z638" s="135" t="s">
        <v>5511</v>
      </c>
      <c r="AB638" s="24" t="str">
        <f>VLOOKUP($A638,電子入札登録状況!$A$2:$G$501,6,FALSE)</f>
        <v>○</v>
      </c>
      <c r="AC638" s="24">
        <f>VLOOKUP($A638,電子入札登録状況!$A$2:$G$501,7,FALSE)</f>
        <v>191</v>
      </c>
    </row>
    <row r="639" spans="1:29" ht="18" customHeight="1">
      <c r="A639" s="36" t="s">
        <v>215</v>
      </c>
      <c r="B639" s="45">
        <v>781</v>
      </c>
      <c r="C639" s="54" t="s">
        <v>742</v>
      </c>
      <c r="D639" s="66" t="s">
        <v>3090</v>
      </c>
      <c r="E639" s="45" t="s">
        <v>2327</v>
      </c>
      <c r="F639" s="54" t="s">
        <v>1489</v>
      </c>
      <c r="G639" s="13" t="s">
        <v>3679</v>
      </c>
      <c r="H639" s="13" t="s">
        <v>3384</v>
      </c>
      <c r="I639" s="13" t="s">
        <v>210</v>
      </c>
      <c r="J639" s="74" t="s">
        <v>2872</v>
      </c>
      <c r="K639" s="86"/>
      <c r="L639" s="86"/>
      <c r="M639" s="86"/>
      <c r="N639" s="86"/>
      <c r="O639" s="86"/>
      <c r="P639" s="98">
        <v>15385</v>
      </c>
      <c r="Q639" s="108">
        <v>18</v>
      </c>
      <c r="R639" s="89"/>
      <c r="S639" s="89"/>
      <c r="T639" s="89"/>
      <c r="U639" s="98">
        <v>20000</v>
      </c>
      <c r="V639" s="66" t="s">
        <v>4172</v>
      </c>
      <c r="W639" s="45" t="s">
        <v>3567</v>
      </c>
      <c r="X639" s="14" t="s">
        <v>739</v>
      </c>
      <c r="Y639" s="13" t="s">
        <v>1555</v>
      </c>
      <c r="Z639" s="135" t="s">
        <v>5511</v>
      </c>
      <c r="AB639" s="24" t="str">
        <f>VLOOKUP($A639,電子入札登録状況!$A$2:$G$501,6,FALSE)</f>
        <v>○</v>
      </c>
      <c r="AC639" s="24">
        <f>VLOOKUP($A639,電子入札登録状況!$A$2:$G$501,7,FALSE)</f>
        <v>191</v>
      </c>
    </row>
    <row r="640" spans="1:29" ht="18" customHeight="1">
      <c r="A640" s="36" t="s">
        <v>1495</v>
      </c>
      <c r="B640" s="45">
        <v>790</v>
      </c>
      <c r="C640" s="54" t="s">
        <v>444</v>
      </c>
      <c r="D640" s="66" t="s">
        <v>963</v>
      </c>
      <c r="E640" s="45" t="s">
        <v>4460</v>
      </c>
      <c r="F640" s="54" t="s">
        <v>4641</v>
      </c>
      <c r="G640" s="13" t="s">
        <v>3679</v>
      </c>
      <c r="H640" s="13" t="s">
        <v>2043</v>
      </c>
      <c r="I640" s="13" t="s">
        <v>5081</v>
      </c>
      <c r="J640" s="74" t="s">
        <v>1767</v>
      </c>
      <c r="K640" s="86"/>
      <c r="L640" s="86"/>
      <c r="M640" s="86"/>
      <c r="N640" s="86"/>
      <c r="O640" s="86"/>
      <c r="P640" s="98">
        <v>8900</v>
      </c>
      <c r="Q640" s="108">
        <v>16</v>
      </c>
      <c r="R640" s="89"/>
      <c r="S640" s="89"/>
      <c r="T640" s="89"/>
      <c r="U640" s="98">
        <v>62000</v>
      </c>
      <c r="V640" s="66" t="s">
        <v>4172</v>
      </c>
      <c r="W640" s="45" t="s">
        <v>1464</v>
      </c>
      <c r="X640" s="14" t="s">
        <v>5320</v>
      </c>
      <c r="Y640" s="13" t="s">
        <v>471</v>
      </c>
      <c r="Z640" s="135" t="s">
        <v>856</v>
      </c>
      <c r="AB640" s="24" t="str">
        <f>VLOOKUP($A640,電子入札登録状況!$A$2:$G$501,6,FALSE)</f>
        <v>○</v>
      </c>
      <c r="AC640" s="24">
        <f>VLOOKUP($A640,電子入札登録状況!$A$2:$G$501,7,FALSE)</f>
        <v>266</v>
      </c>
    </row>
    <row r="641" spans="1:29" ht="18" customHeight="1">
      <c r="A641" s="36" t="s">
        <v>1495</v>
      </c>
      <c r="B641" s="45">
        <v>790</v>
      </c>
      <c r="C641" s="54" t="s">
        <v>444</v>
      </c>
      <c r="D641" s="66" t="s">
        <v>963</v>
      </c>
      <c r="E641" s="45" t="s">
        <v>4460</v>
      </c>
      <c r="F641" s="54" t="s">
        <v>4641</v>
      </c>
      <c r="G641" s="13" t="s">
        <v>3679</v>
      </c>
      <c r="H641" s="13" t="s">
        <v>2043</v>
      </c>
      <c r="I641" s="13" t="s">
        <v>5081</v>
      </c>
      <c r="J641" s="74" t="s">
        <v>1642</v>
      </c>
      <c r="K641" s="86"/>
      <c r="L641" s="86"/>
      <c r="M641" s="86"/>
      <c r="N641" s="86"/>
      <c r="O641" s="86"/>
      <c r="P641" s="98">
        <v>203</v>
      </c>
      <c r="Q641" s="108">
        <v>16</v>
      </c>
      <c r="R641" s="89"/>
      <c r="S641" s="89"/>
      <c r="T641" s="89"/>
      <c r="U641" s="98">
        <v>62000</v>
      </c>
      <c r="V641" s="66" t="s">
        <v>4172</v>
      </c>
      <c r="W641" s="45" t="s">
        <v>1464</v>
      </c>
      <c r="X641" s="14" t="s">
        <v>5320</v>
      </c>
      <c r="Y641" s="13" t="s">
        <v>471</v>
      </c>
      <c r="Z641" s="135" t="s">
        <v>856</v>
      </c>
      <c r="AB641" s="24" t="str">
        <f>VLOOKUP($A641,電子入札登録状況!$A$2:$G$501,6,FALSE)</f>
        <v>○</v>
      </c>
      <c r="AC641" s="24">
        <f>VLOOKUP($A641,電子入札登録状況!$A$2:$G$501,7,FALSE)</f>
        <v>266</v>
      </c>
    </row>
    <row r="642" spans="1:29" ht="18" customHeight="1">
      <c r="A642" s="36" t="s">
        <v>1495</v>
      </c>
      <c r="B642" s="45">
        <v>790</v>
      </c>
      <c r="C642" s="54" t="s">
        <v>444</v>
      </c>
      <c r="D642" s="66" t="s">
        <v>963</v>
      </c>
      <c r="E642" s="45" t="s">
        <v>4460</v>
      </c>
      <c r="F642" s="54" t="s">
        <v>4641</v>
      </c>
      <c r="G642" s="13" t="s">
        <v>3679</v>
      </c>
      <c r="H642" s="13" t="s">
        <v>2043</v>
      </c>
      <c r="I642" s="13" t="s">
        <v>5081</v>
      </c>
      <c r="J642" s="74" t="s">
        <v>1980</v>
      </c>
      <c r="K642" s="86"/>
      <c r="L642" s="86"/>
      <c r="M642" s="86"/>
      <c r="N642" s="86"/>
      <c r="O642" s="86"/>
      <c r="P642" s="98">
        <v>211554</v>
      </c>
      <c r="Q642" s="108">
        <v>16</v>
      </c>
      <c r="R642" s="89"/>
      <c r="S642" s="89"/>
      <c r="T642" s="89"/>
      <c r="U642" s="98">
        <v>62000</v>
      </c>
      <c r="V642" s="66" t="s">
        <v>4172</v>
      </c>
      <c r="W642" s="45" t="s">
        <v>1464</v>
      </c>
      <c r="X642" s="14" t="s">
        <v>5320</v>
      </c>
      <c r="Y642" s="13" t="s">
        <v>471</v>
      </c>
      <c r="Z642" s="135" t="s">
        <v>856</v>
      </c>
      <c r="AB642" s="24" t="str">
        <f>VLOOKUP($A642,電子入札登録状況!$A$2:$G$501,6,FALSE)</f>
        <v>○</v>
      </c>
      <c r="AC642" s="24">
        <f>VLOOKUP($A642,電子入札登録状況!$A$2:$G$501,7,FALSE)</f>
        <v>266</v>
      </c>
    </row>
    <row r="643" spans="1:29" ht="18" customHeight="1">
      <c r="A643" s="36" t="s">
        <v>1574</v>
      </c>
      <c r="B643" s="45">
        <v>797</v>
      </c>
      <c r="C643" s="54" t="s">
        <v>2638</v>
      </c>
      <c r="D643" s="66" t="s">
        <v>3090</v>
      </c>
      <c r="E643" s="45" t="s">
        <v>3224</v>
      </c>
      <c r="F643" s="54" t="s">
        <v>3425</v>
      </c>
      <c r="G643" s="13" t="s">
        <v>3679</v>
      </c>
      <c r="H643" s="13" t="s">
        <v>1610</v>
      </c>
      <c r="I643" s="13" t="s">
        <v>1615</v>
      </c>
      <c r="J643" s="74" t="s">
        <v>1767</v>
      </c>
      <c r="K643" s="86"/>
      <c r="L643" s="86"/>
      <c r="M643" s="86"/>
      <c r="N643" s="86"/>
      <c r="O643" s="86"/>
      <c r="P643" s="98">
        <v>199843</v>
      </c>
      <c r="Q643" s="108">
        <v>103</v>
      </c>
      <c r="R643" s="89"/>
      <c r="S643" s="89"/>
      <c r="T643" s="89"/>
      <c r="U643" s="98">
        <v>100000</v>
      </c>
      <c r="V643" s="66" t="s">
        <v>4172</v>
      </c>
      <c r="W643" s="45" t="s">
        <v>5284</v>
      </c>
      <c r="X643" s="14" t="s">
        <v>2968</v>
      </c>
      <c r="Y643" s="13" t="s">
        <v>4699</v>
      </c>
      <c r="Z643" s="135" t="s">
        <v>5509</v>
      </c>
      <c r="AB643" s="24" t="str">
        <f>VLOOKUP($A643,電子入札登録状況!$A$2:$G$501,6,FALSE)</f>
        <v>○</v>
      </c>
      <c r="AC643" s="24">
        <f>VLOOKUP($A643,電子入札登録状況!$A$2:$G$501,7,FALSE)</f>
        <v>493</v>
      </c>
    </row>
    <row r="644" spans="1:29" ht="18" customHeight="1">
      <c r="A644" s="36" t="s">
        <v>1574</v>
      </c>
      <c r="B644" s="45">
        <v>797</v>
      </c>
      <c r="C644" s="54" t="s">
        <v>2638</v>
      </c>
      <c r="D644" s="66" t="s">
        <v>3090</v>
      </c>
      <c r="E644" s="45" t="s">
        <v>3224</v>
      </c>
      <c r="F644" s="54" t="s">
        <v>3425</v>
      </c>
      <c r="G644" s="13" t="s">
        <v>3679</v>
      </c>
      <c r="H644" s="13" t="s">
        <v>1610</v>
      </c>
      <c r="I644" s="13" t="s">
        <v>1615</v>
      </c>
      <c r="J644" s="74" t="s">
        <v>1642</v>
      </c>
      <c r="K644" s="86"/>
      <c r="L644" s="86"/>
      <c r="M644" s="86"/>
      <c r="N644" s="86"/>
      <c r="O644" s="86"/>
      <c r="P644" s="98">
        <v>1210150</v>
      </c>
      <c r="Q644" s="108">
        <v>103</v>
      </c>
      <c r="R644" s="89"/>
      <c r="S644" s="89"/>
      <c r="T644" s="89"/>
      <c r="U644" s="98">
        <v>100000</v>
      </c>
      <c r="V644" s="66" t="s">
        <v>4172</v>
      </c>
      <c r="W644" s="45" t="s">
        <v>5284</v>
      </c>
      <c r="X644" s="14" t="s">
        <v>2968</v>
      </c>
      <c r="Y644" s="13" t="s">
        <v>4699</v>
      </c>
      <c r="Z644" s="135" t="s">
        <v>5509</v>
      </c>
      <c r="AB644" s="24" t="str">
        <f>VLOOKUP($A644,電子入札登録状況!$A$2:$G$501,6,FALSE)</f>
        <v>○</v>
      </c>
      <c r="AC644" s="24">
        <f>VLOOKUP($A644,電子入札登録状況!$A$2:$G$501,7,FALSE)</f>
        <v>493</v>
      </c>
    </row>
    <row r="645" spans="1:29" ht="18" customHeight="1">
      <c r="A645" s="36" t="s">
        <v>1574</v>
      </c>
      <c r="B645" s="45">
        <v>797</v>
      </c>
      <c r="C645" s="54" t="s">
        <v>2638</v>
      </c>
      <c r="D645" s="66" t="s">
        <v>3090</v>
      </c>
      <c r="E645" s="45" t="s">
        <v>3224</v>
      </c>
      <c r="F645" s="54" t="s">
        <v>3425</v>
      </c>
      <c r="G645" s="13" t="s">
        <v>3679</v>
      </c>
      <c r="H645" s="13" t="s">
        <v>1610</v>
      </c>
      <c r="I645" s="13" t="s">
        <v>1615</v>
      </c>
      <c r="J645" s="74" t="s">
        <v>558</v>
      </c>
      <c r="K645" s="86"/>
      <c r="L645" s="86"/>
      <c r="M645" s="86"/>
      <c r="N645" s="86"/>
      <c r="O645" s="86"/>
      <c r="P645" s="98">
        <v>116876</v>
      </c>
      <c r="Q645" s="108">
        <v>103</v>
      </c>
      <c r="R645" s="89"/>
      <c r="S645" s="89"/>
      <c r="T645" s="89"/>
      <c r="U645" s="98">
        <v>100000</v>
      </c>
      <c r="V645" s="66" t="s">
        <v>4172</v>
      </c>
      <c r="W645" s="45" t="s">
        <v>5284</v>
      </c>
      <c r="X645" s="14" t="s">
        <v>2968</v>
      </c>
      <c r="Y645" s="13" t="s">
        <v>4699</v>
      </c>
      <c r="Z645" s="135" t="s">
        <v>5509</v>
      </c>
      <c r="AB645" s="24" t="str">
        <f>VLOOKUP($A645,電子入札登録状況!$A$2:$G$501,6,FALSE)</f>
        <v>○</v>
      </c>
      <c r="AC645" s="24">
        <f>VLOOKUP($A645,電子入札登録状況!$A$2:$G$501,7,FALSE)</f>
        <v>493</v>
      </c>
    </row>
    <row r="646" spans="1:29" ht="18" customHeight="1">
      <c r="A646" s="36" t="s">
        <v>1624</v>
      </c>
      <c r="B646" s="45">
        <v>798</v>
      </c>
      <c r="C646" s="54" t="s">
        <v>2916</v>
      </c>
      <c r="D646" s="66" t="s">
        <v>1719</v>
      </c>
      <c r="E646" s="45" t="s">
        <v>4214</v>
      </c>
      <c r="F646" s="54" t="s">
        <v>4640</v>
      </c>
      <c r="G646" s="13" t="s">
        <v>3690</v>
      </c>
      <c r="H646" s="13" t="s">
        <v>4803</v>
      </c>
      <c r="I646" s="13" t="s">
        <v>500</v>
      </c>
      <c r="J646" s="74" t="s">
        <v>1767</v>
      </c>
      <c r="K646" s="86"/>
      <c r="L646" s="86"/>
      <c r="M646" s="86"/>
      <c r="N646" s="86"/>
      <c r="O646" s="86"/>
      <c r="P646" s="98">
        <v>232234</v>
      </c>
      <c r="Q646" s="108">
        <v>221</v>
      </c>
      <c r="R646" s="89"/>
      <c r="S646" s="89"/>
      <c r="T646" s="89"/>
      <c r="U646" s="98">
        <v>120000</v>
      </c>
      <c r="V646" s="66" t="s">
        <v>1353</v>
      </c>
      <c r="W646" s="45" t="s">
        <v>3821</v>
      </c>
      <c r="X646" s="14" t="s">
        <v>3887</v>
      </c>
      <c r="Y646" s="13" t="s">
        <v>3934</v>
      </c>
      <c r="Z646" s="135" t="s">
        <v>1648</v>
      </c>
      <c r="AB646" s="24" t="e">
        <f>VLOOKUP($A646,電子入札登録状況!$A$2:$G$501,6,FALSE)</f>
        <v>#N/A</v>
      </c>
      <c r="AC646" s="24" t="e">
        <f>VLOOKUP($A646,電子入札登録状況!$A$2:$G$501,7,FALSE)</f>
        <v>#N/A</v>
      </c>
    </row>
    <row r="647" spans="1:29" ht="18" customHeight="1">
      <c r="A647" s="36" t="s">
        <v>1624</v>
      </c>
      <c r="B647" s="45">
        <v>798</v>
      </c>
      <c r="C647" s="54" t="s">
        <v>2916</v>
      </c>
      <c r="D647" s="66" t="s">
        <v>1719</v>
      </c>
      <c r="E647" s="45" t="s">
        <v>4214</v>
      </c>
      <c r="F647" s="54" t="s">
        <v>4640</v>
      </c>
      <c r="G647" s="13" t="s">
        <v>3690</v>
      </c>
      <c r="H647" s="13" t="s">
        <v>4803</v>
      </c>
      <c r="I647" s="13" t="s">
        <v>500</v>
      </c>
      <c r="J647" s="74" t="s">
        <v>1642</v>
      </c>
      <c r="K647" s="86"/>
      <c r="L647" s="86"/>
      <c r="M647" s="86"/>
      <c r="N647" s="86"/>
      <c r="O647" s="86"/>
      <c r="P647" s="98">
        <v>5769637</v>
      </c>
      <c r="Q647" s="108">
        <v>221</v>
      </c>
      <c r="R647" s="89"/>
      <c r="S647" s="89"/>
      <c r="T647" s="89"/>
      <c r="U647" s="98">
        <v>120000</v>
      </c>
      <c r="V647" s="66" t="s">
        <v>1353</v>
      </c>
      <c r="W647" s="45" t="s">
        <v>3821</v>
      </c>
      <c r="X647" s="14" t="s">
        <v>3887</v>
      </c>
      <c r="Y647" s="13" t="s">
        <v>3934</v>
      </c>
      <c r="Z647" s="135" t="s">
        <v>1648</v>
      </c>
      <c r="AB647" s="24" t="e">
        <f>VLOOKUP($A647,電子入札登録状況!$A$2:$G$501,6,FALSE)</f>
        <v>#N/A</v>
      </c>
      <c r="AC647" s="24" t="e">
        <f>VLOOKUP($A647,電子入札登録状況!$A$2:$G$501,7,FALSE)</f>
        <v>#N/A</v>
      </c>
    </row>
    <row r="648" spans="1:29" ht="18" customHeight="1">
      <c r="A648" s="36" t="s">
        <v>1624</v>
      </c>
      <c r="B648" s="45">
        <v>798</v>
      </c>
      <c r="C648" s="54" t="s">
        <v>2916</v>
      </c>
      <c r="D648" s="66" t="s">
        <v>1719</v>
      </c>
      <c r="E648" s="45" t="s">
        <v>4214</v>
      </c>
      <c r="F648" s="54" t="s">
        <v>4640</v>
      </c>
      <c r="G648" s="13" t="s">
        <v>3690</v>
      </c>
      <c r="H648" s="13" t="s">
        <v>4803</v>
      </c>
      <c r="I648" s="13" t="s">
        <v>500</v>
      </c>
      <c r="J648" s="74" t="s">
        <v>2872</v>
      </c>
      <c r="K648" s="86"/>
      <c r="L648" s="86"/>
      <c r="M648" s="86"/>
      <c r="N648" s="86"/>
      <c r="O648" s="86"/>
      <c r="P648" s="98">
        <v>11868</v>
      </c>
      <c r="Q648" s="108">
        <v>221</v>
      </c>
      <c r="R648" s="89"/>
      <c r="S648" s="89"/>
      <c r="T648" s="89"/>
      <c r="U648" s="98">
        <v>120000</v>
      </c>
      <c r="V648" s="66" t="s">
        <v>1353</v>
      </c>
      <c r="W648" s="45" t="s">
        <v>3821</v>
      </c>
      <c r="X648" s="14" t="s">
        <v>3887</v>
      </c>
      <c r="Y648" s="13" t="s">
        <v>3934</v>
      </c>
      <c r="Z648" s="135" t="s">
        <v>1648</v>
      </c>
      <c r="AB648" s="24" t="e">
        <f>VLOOKUP($A648,電子入札登録状況!$A$2:$G$501,6,FALSE)</f>
        <v>#N/A</v>
      </c>
      <c r="AC648" s="24" t="e">
        <f>VLOOKUP($A648,電子入札登録状況!$A$2:$G$501,7,FALSE)</f>
        <v>#N/A</v>
      </c>
    </row>
    <row r="649" spans="1:29" ht="18" customHeight="1">
      <c r="A649" s="36" t="s">
        <v>1624</v>
      </c>
      <c r="B649" s="45">
        <v>798</v>
      </c>
      <c r="C649" s="54" t="s">
        <v>2916</v>
      </c>
      <c r="D649" s="66" t="s">
        <v>1719</v>
      </c>
      <c r="E649" s="45" t="s">
        <v>4214</v>
      </c>
      <c r="F649" s="54" t="s">
        <v>4640</v>
      </c>
      <c r="G649" s="13" t="s">
        <v>3690</v>
      </c>
      <c r="H649" s="13" t="s">
        <v>4803</v>
      </c>
      <c r="I649" s="13" t="s">
        <v>500</v>
      </c>
      <c r="J649" s="74" t="s">
        <v>1980</v>
      </c>
      <c r="K649" s="86"/>
      <c r="L649" s="86"/>
      <c r="M649" s="86"/>
      <c r="N649" s="86"/>
      <c r="O649" s="86"/>
      <c r="P649" s="98">
        <v>42470</v>
      </c>
      <c r="Q649" s="108">
        <v>221</v>
      </c>
      <c r="R649" s="89"/>
      <c r="S649" s="89"/>
      <c r="T649" s="89"/>
      <c r="U649" s="98">
        <v>120000</v>
      </c>
      <c r="V649" s="66" t="s">
        <v>1353</v>
      </c>
      <c r="W649" s="45" t="s">
        <v>3821</v>
      </c>
      <c r="X649" s="14" t="s">
        <v>3887</v>
      </c>
      <c r="Y649" s="13" t="s">
        <v>3934</v>
      </c>
      <c r="Z649" s="135" t="s">
        <v>1648</v>
      </c>
      <c r="AB649" s="24" t="e">
        <f>VLOOKUP($A649,電子入札登録状況!$A$2:$G$501,6,FALSE)</f>
        <v>#N/A</v>
      </c>
      <c r="AC649" s="24" t="e">
        <f>VLOOKUP($A649,電子入札登録状況!$A$2:$G$501,7,FALSE)</f>
        <v>#N/A</v>
      </c>
    </row>
    <row r="650" spans="1:29" ht="18" customHeight="1">
      <c r="A650" s="36" t="s">
        <v>1624</v>
      </c>
      <c r="B650" s="45">
        <v>798</v>
      </c>
      <c r="C650" s="54" t="s">
        <v>2916</v>
      </c>
      <c r="D650" s="66" t="s">
        <v>1719</v>
      </c>
      <c r="E650" s="45" t="s">
        <v>4214</v>
      </c>
      <c r="F650" s="54" t="s">
        <v>4640</v>
      </c>
      <c r="G650" s="13" t="s">
        <v>3690</v>
      </c>
      <c r="H650" s="13" t="s">
        <v>4803</v>
      </c>
      <c r="I650" s="13" t="s">
        <v>500</v>
      </c>
      <c r="J650" s="74" t="s">
        <v>558</v>
      </c>
      <c r="K650" s="86"/>
      <c r="L650" s="86"/>
      <c r="M650" s="86"/>
      <c r="N650" s="86"/>
      <c r="O650" s="86"/>
      <c r="P650" s="98">
        <v>103025</v>
      </c>
      <c r="Q650" s="108">
        <v>221</v>
      </c>
      <c r="R650" s="89"/>
      <c r="S650" s="89"/>
      <c r="T650" s="89"/>
      <c r="U650" s="98">
        <v>120000</v>
      </c>
      <c r="V650" s="66" t="s">
        <v>1353</v>
      </c>
      <c r="W650" s="45" t="s">
        <v>3821</v>
      </c>
      <c r="X650" s="14" t="s">
        <v>3887</v>
      </c>
      <c r="Y650" s="13" t="s">
        <v>3934</v>
      </c>
      <c r="Z650" s="135" t="s">
        <v>1648</v>
      </c>
      <c r="AB650" s="24" t="e">
        <f>VLOOKUP($A650,電子入札登録状況!$A$2:$G$501,6,FALSE)</f>
        <v>#N/A</v>
      </c>
      <c r="AC650" s="24" t="e">
        <f>VLOOKUP($A650,電子入札登録状況!$A$2:$G$501,7,FALSE)</f>
        <v>#N/A</v>
      </c>
    </row>
    <row r="651" spans="1:29" ht="18" customHeight="1">
      <c r="A651" s="36" t="s">
        <v>1661</v>
      </c>
      <c r="B651" s="45">
        <v>804</v>
      </c>
      <c r="C651" s="54" t="s">
        <v>503</v>
      </c>
      <c r="D651" s="66" t="s">
        <v>3090</v>
      </c>
      <c r="E651" s="45" t="s">
        <v>3583</v>
      </c>
      <c r="F651" s="54" t="s">
        <v>4639</v>
      </c>
      <c r="G651" s="13" t="s">
        <v>3679</v>
      </c>
      <c r="H651" s="13" t="s">
        <v>681</v>
      </c>
      <c r="I651" s="13" t="s">
        <v>5079</v>
      </c>
      <c r="J651" s="74" t="s">
        <v>1767</v>
      </c>
      <c r="K651" s="86"/>
      <c r="L651" s="86"/>
      <c r="M651" s="86"/>
      <c r="N651" s="86"/>
      <c r="O651" s="86"/>
      <c r="P651" s="98">
        <v>12251</v>
      </c>
      <c r="Q651" s="108">
        <v>265</v>
      </c>
      <c r="R651" s="89"/>
      <c r="S651" s="89"/>
      <c r="T651" s="89"/>
      <c r="U651" s="98">
        <v>100000</v>
      </c>
      <c r="V651" s="66" t="s">
        <v>1353</v>
      </c>
      <c r="W651" s="45" t="s">
        <v>2920</v>
      </c>
      <c r="X651" s="14" t="s">
        <v>4015</v>
      </c>
      <c r="Y651" s="13" t="s">
        <v>5011</v>
      </c>
      <c r="Z651" s="135" t="s">
        <v>4454</v>
      </c>
      <c r="AB651" s="24" t="str">
        <f>VLOOKUP($A651,電子入札登録状況!$A$2:$G$501,6,FALSE)</f>
        <v>○</v>
      </c>
      <c r="AC651" s="24">
        <f>VLOOKUP($A651,電子入札登録状況!$A$2:$G$501,7,FALSE)</f>
        <v>105</v>
      </c>
    </row>
    <row r="652" spans="1:29" ht="18" customHeight="1">
      <c r="A652" s="36" t="s">
        <v>1661</v>
      </c>
      <c r="B652" s="45">
        <v>804</v>
      </c>
      <c r="C652" s="54" t="s">
        <v>503</v>
      </c>
      <c r="D652" s="66" t="s">
        <v>3090</v>
      </c>
      <c r="E652" s="45" t="s">
        <v>3583</v>
      </c>
      <c r="F652" s="54" t="s">
        <v>4639</v>
      </c>
      <c r="G652" s="13" t="s">
        <v>3679</v>
      </c>
      <c r="H652" s="13" t="s">
        <v>681</v>
      </c>
      <c r="I652" s="13" t="s">
        <v>5079</v>
      </c>
      <c r="J652" s="74" t="s">
        <v>1642</v>
      </c>
      <c r="K652" s="86"/>
      <c r="L652" s="86"/>
      <c r="M652" s="86"/>
      <c r="N652" s="86"/>
      <c r="O652" s="86"/>
      <c r="P652" s="98">
        <v>4740025</v>
      </c>
      <c r="Q652" s="108">
        <v>265</v>
      </c>
      <c r="R652" s="89"/>
      <c r="S652" s="89"/>
      <c r="T652" s="89"/>
      <c r="U652" s="98">
        <v>100000</v>
      </c>
      <c r="V652" s="66" t="s">
        <v>1353</v>
      </c>
      <c r="W652" s="45" t="s">
        <v>2920</v>
      </c>
      <c r="X652" s="14" t="s">
        <v>4015</v>
      </c>
      <c r="Y652" s="13" t="s">
        <v>5011</v>
      </c>
      <c r="Z652" s="135" t="s">
        <v>4454</v>
      </c>
      <c r="AB652" s="24" t="str">
        <f>VLOOKUP($A652,電子入札登録状況!$A$2:$G$501,6,FALSE)</f>
        <v>○</v>
      </c>
      <c r="AC652" s="24">
        <f>VLOOKUP($A652,電子入札登録状況!$A$2:$G$501,7,FALSE)</f>
        <v>105</v>
      </c>
    </row>
    <row r="653" spans="1:29" ht="18" customHeight="1">
      <c r="A653" s="37" t="s">
        <v>1661</v>
      </c>
      <c r="B653" s="46">
        <v>804</v>
      </c>
      <c r="C653" s="56" t="s">
        <v>503</v>
      </c>
      <c r="D653" s="67" t="s">
        <v>3090</v>
      </c>
      <c r="E653" s="46" t="s">
        <v>3583</v>
      </c>
      <c r="F653" s="56" t="s">
        <v>4639</v>
      </c>
      <c r="G653" s="74" t="s">
        <v>3679</v>
      </c>
      <c r="H653" s="74" t="s">
        <v>681</v>
      </c>
      <c r="I653" s="74" t="s">
        <v>5079</v>
      </c>
      <c r="J653" s="74" t="s">
        <v>2872</v>
      </c>
      <c r="K653" s="86"/>
      <c r="L653" s="86"/>
      <c r="M653" s="86"/>
      <c r="N653" s="86"/>
      <c r="O653" s="86"/>
      <c r="P653" s="99">
        <v>0</v>
      </c>
      <c r="Q653" s="99">
        <v>265</v>
      </c>
      <c r="R653" s="116"/>
      <c r="S653" s="116"/>
      <c r="T653" s="116"/>
      <c r="U653" s="99">
        <v>100000</v>
      </c>
      <c r="V653" s="67" t="s">
        <v>1353</v>
      </c>
      <c r="W653" s="45" t="s">
        <v>2920</v>
      </c>
      <c r="X653" s="124" t="s">
        <v>4015</v>
      </c>
      <c r="Y653" s="74" t="s">
        <v>5011</v>
      </c>
      <c r="Z653" s="136" t="s">
        <v>4454</v>
      </c>
      <c r="AA653" s="143"/>
      <c r="AB653" s="24" t="str">
        <f>VLOOKUP($A653,電子入札登録状況!$A$2:$G$501,6,FALSE)</f>
        <v>○</v>
      </c>
      <c r="AC653" s="24">
        <f>VLOOKUP($A653,電子入札登録状況!$A$2:$G$501,7,FALSE)</f>
        <v>105</v>
      </c>
    </row>
    <row r="654" spans="1:29" ht="18" customHeight="1">
      <c r="A654" s="37" t="s">
        <v>1661</v>
      </c>
      <c r="B654" s="46">
        <v>804</v>
      </c>
      <c r="C654" s="56" t="s">
        <v>503</v>
      </c>
      <c r="D654" s="67" t="s">
        <v>3090</v>
      </c>
      <c r="E654" s="46" t="s">
        <v>3583</v>
      </c>
      <c r="F654" s="56" t="s">
        <v>4639</v>
      </c>
      <c r="G654" s="74" t="s">
        <v>3679</v>
      </c>
      <c r="H654" s="74" t="s">
        <v>681</v>
      </c>
      <c r="I654" s="74" t="s">
        <v>5079</v>
      </c>
      <c r="J654" s="74" t="s">
        <v>1980</v>
      </c>
      <c r="K654" s="86"/>
      <c r="L654" s="86"/>
      <c r="M654" s="86"/>
      <c r="N654" s="86"/>
      <c r="O654" s="86"/>
      <c r="P654" s="99">
        <v>3820298</v>
      </c>
      <c r="Q654" s="99">
        <v>265</v>
      </c>
      <c r="R654" s="116"/>
      <c r="S654" s="116"/>
      <c r="T654" s="116"/>
      <c r="U654" s="99">
        <v>100000</v>
      </c>
      <c r="V654" s="67" t="s">
        <v>1353</v>
      </c>
      <c r="W654" s="45" t="s">
        <v>2920</v>
      </c>
      <c r="X654" s="124" t="s">
        <v>4015</v>
      </c>
      <c r="Y654" s="74" t="s">
        <v>5011</v>
      </c>
      <c r="Z654" s="136" t="s">
        <v>4454</v>
      </c>
      <c r="AA654" s="143"/>
      <c r="AB654" s="24" t="str">
        <f>VLOOKUP($A654,電子入札登録状況!$A$2:$G$501,6,FALSE)</f>
        <v>○</v>
      </c>
      <c r="AC654" s="24">
        <f>VLOOKUP($A654,電子入札登録状況!$A$2:$G$501,7,FALSE)</f>
        <v>105</v>
      </c>
    </row>
    <row r="655" spans="1:29" ht="18" customHeight="1">
      <c r="A655" s="37" t="s">
        <v>1661</v>
      </c>
      <c r="B655" s="46">
        <v>804</v>
      </c>
      <c r="C655" s="56" t="s">
        <v>503</v>
      </c>
      <c r="D655" s="67" t="s">
        <v>3090</v>
      </c>
      <c r="E655" s="46" t="s">
        <v>3583</v>
      </c>
      <c r="F655" s="56" t="s">
        <v>4639</v>
      </c>
      <c r="G655" s="74" t="s">
        <v>3679</v>
      </c>
      <c r="H655" s="74" t="s">
        <v>681</v>
      </c>
      <c r="I655" s="74" t="s">
        <v>5079</v>
      </c>
      <c r="J655" s="74" t="s">
        <v>281</v>
      </c>
      <c r="K655" s="86"/>
      <c r="L655" s="86"/>
      <c r="M655" s="86"/>
      <c r="N655" s="86"/>
      <c r="O655" s="86"/>
      <c r="P655" s="99">
        <v>0</v>
      </c>
      <c r="Q655" s="99">
        <v>265</v>
      </c>
      <c r="R655" s="116"/>
      <c r="S655" s="116"/>
      <c r="T655" s="116"/>
      <c r="U655" s="99">
        <v>100000</v>
      </c>
      <c r="V655" s="67" t="s">
        <v>1353</v>
      </c>
      <c r="W655" s="45" t="s">
        <v>2920</v>
      </c>
      <c r="X655" s="124" t="s">
        <v>4015</v>
      </c>
      <c r="Y655" s="74" t="s">
        <v>5011</v>
      </c>
      <c r="Z655" s="136" t="s">
        <v>4454</v>
      </c>
      <c r="AA655" s="143"/>
      <c r="AB655" s="24" t="str">
        <f>VLOOKUP($A655,電子入札登録状況!$A$2:$G$501,6,FALSE)</f>
        <v>○</v>
      </c>
      <c r="AC655" s="24">
        <f>VLOOKUP($A655,電子入札登録状況!$A$2:$G$501,7,FALSE)</f>
        <v>105</v>
      </c>
    </row>
    <row r="656" spans="1:29" ht="18" customHeight="1">
      <c r="A656" s="36" t="s">
        <v>5619</v>
      </c>
      <c r="B656" s="45">
        <v>809</v>
      </c>
      <c r="C656" s="54" t="s">
        <v>1762</v>
      </c>
      <c r="D656" s="66" t="s">
        <v>3090</v>
      </c>
      <c r="E656" s="45" t="s">
        <v>3217</v>
      </c>
      <c r="F656" s="54" t="s">
        <v>1785</v>
      </c>
      <c r="G656" s="13" t="s">
        <v>3679</v>
      </c>
      <c r="H656" s="13" t="s">
        <v>1229</v>
      </c>
      <c r="I656" s="13" t="s">
        <v>5713</v>
      </c>
      <c r="J656" s="74" t="s">
        <v>1767</v>
      </c>
      <c r="K656" s="86"/>
      <c r="L656" s="86"/>
      <c r="M656" s="86"/>
      <c r="N656" s="86"/>
      <c r="O656" s="86"/>
      <c r="P656" s="98">
        <v>1465</v>
      </c>
      <c r="Q656" s="108">
        <v>14</v>
      </c>
      <c r="R656" s="89"/>
      <c r="S656" s="89"/>
      <c r="T656" s="89"/>
      <c r="U656" s="98">
        <v>25000</v>
      </c>
      <c r="V656" s="66" t="s">
        <v>4172</v>
      </c>
      <c r="W656" s="45" t="s">
        <v>2180</v>
      </c>
      <c r="X656" s="14" t="s">
        <v>5746</v>
      </c>
      <c r="Y656" s="13" t="s">
        <v>5752</v>
      </c>
      <c r="Z656" s="135" t="s">
        <v>5423</v>
      </c>
      <c r="AB656" s="24" t="e">
        <f>VLOOKUP($A656,電子入札登録状況!$A$2:$G$501,6,FALSE)</f>
        <v>#N/A</v>
      </c>
      <c r="AC656" s="24" t="e">
        <f>VLOOKUP($A656,電子入札登録状況!$A$2:$G$501,7,FALSE)</f>
        <v>#N/A</v>
      </c>
    </row>
    <row r="657" spans="1:29" ht="18" customHeight="1">
      <c r="A657" s="36" t="s">
        <v>5619</v>
      </c>
      <c r="B657" s="45">
        <v>809</v>
      </c>
      <c r="C657" s="54" t="s">
        <v>1762</v>
      </c>
      <c r="D657" s="66" t="s">
        <v>3090</v>
      </c>
      <c r="E657" s="45" t="s">
        <v>3217</v>
      </c>
      <c r="F657" s="54" t="s">
        <v>1785</v>
      </c>
      <c r="G657" s="13" t="s">
        <v>3679</v>
      </c>
      <c r="H657" s="13" t="s">
        <v>1229</v>
      </c>
      <c r="I657" s="13" t="s">
        <v>5713</v>
      </c>
      <c r="J657" s="74" t="s">
        <v>558</v>
      </c>
      <c r="K657" s="86"/>
      <c r="L657" s="86"/>
      <c r="M657" s="86"/>
      <c r="N657" s="86"/>
      <c r="O657" s="86"/>
      <c r="P657" s="98">
        <v>157563</v>
      </c>
      <c r="Q657" s="108">
        <v>14</v>
      </c>
      <c r="R657" s="89"/>
      <c r="S657" s="89"/>
      <c r="T657" s="89"/>
      <c r="U657" s="98">
        <v>25000</v>
      </c>
      <c r="V657" s="66" t="s">
        <v>4172</v>
      </c>
      <c r="W657" s="45" t="s">
        <v>2180</v>
      </c>
      <c r="X657" s="14" t="s">
        <v>5746</v>
      </c>
      <c r="Y657" s="13" t="s">
        <v>5752</v>
      </c>
      <c r="Z657" s="135" t="s">
        <v>5423</v>
      </c>
      <c r="AB657" s="24" t="e">
        <f>VLOOKUP($A657,電子入札登録状況!$A$2:$G$501,6,FALSE)</f>
        <v>#N/A</v>
      </c>
      <c r="AC657" s="24" t="e">
        <f>VLOOKUP($A657,電子入札登録状況!$A$2:$G$501,7,FALSE)</f>
        <v>#N/A</v>
      </c>
    </row>
    <row r="658" spans="1:29" ht="18" customHeight="1">
      <c r="A658" s="36" t="s">
        <v>300</v>
      </c>
      <c r="B658" s="45">
        <v>810</v>
      </c>
      <c r="C658" s="54" t="s">
        <v>4140</v>
      </c>
      <c r="D658" s="66" t="s">
        <v>4231</v>
      </c>
      <c r="E658" s="45" t="s">
        <v>5893</v>
      </c>
      <c r="F658" s="54" t="s">
        <v>3793</v>
      </c>
      <c r="G658" s="13" t="s">
        <v>3690</v>
      </c>
      <c r="H658" s="13" t="s">
        <v>2246</v>
      </c>
      <c r="I658" s="13" t="s">
        <v>5078</v>
      </c>
      <c r="J658" s="74" t="s">
        <v>1767</v>
      </c>
      <c r="K658" s="86"/>
      <c r="L658" s="86"/>
      <c r="M658" s="86"/>
      <c r="N658" s="86"/>
      <c r="O658" s="86"/>
      <c r="P658" s="98">
        <v>1699928</v>
      </c>
      <c r="Q658" s="108">
        <v>561</v>
      </c>
      <c r="R658" s="89"/>
      <c r="S658" s="89"/>
      <c r="T658" s="89"/>
      <c r="U658" s="98">
        <v>300000</v>
      </c>
      <c r="V658" s="66" t="s">
        <v>4172</v>
      </c>
      <c r="W658" s="45" t="s">
        <v>3184</v>
      </c>
      <c r="X658" s="14" t="s">
        <v>5317</v>
      </c>
      <c r="Y658" s="13" t="s">
        <v>5391</v>
      </c>
      <c r="Z658" s="135" t="s">
        <v>5433</v>
      </c>
      <c r="AB658" s="24" t="e">
        <f>VLOOKUP($A658,電子入札登録状況!$A$2:$G$501,6,FALSE)</f>
        <v>#N/A</v>
      </c>
      <c r="AC658" s="24" t="e">
        <f>VLOOKUP($A658,電子入札登録状況!$A$2:$G$501,7,FALSE)</f>
        <v>#N/A</v>
      </c>
    </row>
    <row r="659" spans="1:29" ht="18" customHeight="1">
      <c r="A659" s="36" t="s">
        <v>300</v>
      </c>
      <c r="B659" s="45">
        <v>810</v>
      </c>
      <c r="C659" s="54" t="s">
        <v>4140</v>
      </c>
      <c r="D659" s="66" t="s">
        <v>4231</v>
      </c>
      <c r="E659" s="45" t="s">
        <v>5893</v>
      </c>
      <c r="F659" s="54" t="s">
        <v>3793</v>
      </c>
      <c r="G659" s="13" t="s">
        <v>3690</v>
      </c>
      <c r="H659" s="13" t="s">
        <v>2246</v>
      </c>
      <c r="I659" s="13" t="s">
        <v>5078</v>
      </c>
      <c r="J659" s="74" t="s">
        <v>1642</v>
      </c>
      <c r="K659" s="86"/>
      <c r="L659" s="86"/>
      <c r="M659" s="86"/>
      <c r="N659" s="86"/>
      <c r="O659" s="86"/>
      <c r="P659" s="98">
        <v>11211129</v>
      </c>
      <c r="Q659" s="108">
        <v>561</v>
      </c>
      <c r="R659" s="89"/>
      <c r="S659" s="89"/>
      <c r="T659" s="89"/>
      <c r="U659" s="98">
        <v>300000</v>
      </c>
      <c r="V659" s="66" t="s">
        <v>4172</v>
      </c>
      <c r="W659" s="45" t="s">
        <v>3184</v>
      </c>
      <c r="X659" s="14" t="s">
        <v>5317</v>
      </c>
      <c r="Y659" s="13" t="s">
        <v>5391</v>
      </c>
      <c r="Z659" s="135" t="s">
        <v>5433</v>
      </c>
      <c r="AB659" s="24" t="e">
        <f>VLOOKUP($A659,電子入札登録状況!$A$2:$G$501,6,FALSE)</f>
        <v>#N/A</v>
      </c>
      <c r="AC659" s="24" t="e">
        <f>VLOOKUP($A659,電子入札登録状況!$A$2:$G$501,7,FALSE)</f>
        <v>#N/A</v>
      </c>
    </row>
    <row r="660" spans="1:29" ht="18" customHeight="1">
      <c r="A660" s="36" t="s">
        <v>300</v>
      </c>
      <c r="B660" s="45">
        <v>810</v>
      </c>
      <c r="C660" s="54" t="s">
        <v>4140</v>
      </c>
      <c r="D660" s="66" t="s">
        <v>4231</v>
      </c>
      <c r="E660" s="45" t="s">
        <v>5893</v>
      </c>
      <c r="F660" s="54" t="s">
        <v>3793</v>
      </c>
      <c r="G660" s="13" t="s">
        <v>3690</v>
      </c>
      <c r="H660" s="13" t="s">
        <v>2246</v>
      </c>
      <c r="I660" s="13" t="s">
        <v>5078</v>
      </c>
      <c r="J660" s="74" t="s">
        <v>1980</v>
      </c>
      <c r="K660" s="86"/>
      <c r="L660" s="86"/>
      <c r="M660" s="86"/>
      <c r="N660" s="86"/>
      <c r="O660" s="86"/>
      <c r="P660" s="98">
        <v>1415052</v>
      </c>
      <c r="Q660" s="108">
        <v>561</v>
      </c>
      <c r="R660" s="89"/>
      <c r="S660" s="89"/>
      <c r="T660" s="89"/>
      <c r="U660" s="98">
        <v>300000</v>
      </c>
      <c r="V660" s="66" t="s">
        <v>4172</v>
      </c>
      <c r="W660" s="45" t="s">
        <v>3184</v>
      </c>
      <c r="X660" s="14" t="s">
        <v>5317</v>
      </c>
      <c r="Y660" s="13" t="s">
        <v>5391</v>
      </c>
      <c r="Z660" s="135" t="s">
        <v>5433</v>
      </c>
      <c r="AB660" s="24" t="e">
        <f>VLOOKUP($A660,電子入札登録状況!$A$2:$G$501,6,FALSE)</f>
        <v>#N/A</v>
      </c>
      <c r="AC660" s="24" t="e">
        <f>VLOOKUP($A660,電子入札登録状況!$A$2:$G$501,7,FALSE)</f>
        <v>#N/A</v>
      </c>
    </row>
    <row r="661" spans="1:29" ht="18" customHeight="1">
      <c r="A661" s="36" t="s">
        <v>300</v>
      </c>
      <c r="B661" s="45">
        <v>810</v>
      </c>
      <c r="C661" s="54" t="s">
        <v>4140</v>
      </c>
      <c r="D661" s="66" t="s">
        <v>4231</v>
      </c>
      <c r="E661" s="45" t="s">
        <v>5893</v>
      </c>
      <c r="F661" s="54" t="s">
        <v>3793</v>
      </c>
      <c r="G661" s="13" t="s">
        <v>3690</v>
      </c>
      <c r="H661" s="13" t="s">
        <v>2246</v>
      </c>
      <c r="I661" s="13" t="s">
        <v>5078</v>
      </c>
      <c r="J661" s="74" t="s">
        <v>558</v>
      </c>
      <c r="K661" s="86"/>
      <c r="L661" s="86"/>
      <c r="M661" s="86"/>
      <c r="N661" s="86"/>
      <c r="O661" s="86"/>
      <c r="P661" s="98">
        <v>524838</v>
      </c>
      <c r="Q661" s="108">
        <v>561</v>
      </c>
      <c r="R661" s="89"/>
      <c r="S661" s="89"/>
      <c r="T661" s="89"/>
      <c r="U661" s="98">
        <v>300000</v>
      </c>
      <c r="V661" s="66" t="s">
        <v>4172</v>
      </c>
      <c r="W661" s="45" t="s">
        <v>3184</v>
      </c>
      <c r="X661" s="14" t="s">
        <v>5317</v>
      </c>
      <c r="Y661" s="13" t="s">
        <v>5391</v>
      </c>
      <c r="Z661" s="135" t="s">
        <v>5433</v>
      </c>
      <c r="AB661" s="24" t="e">
        <f>VLOOKUP($A661,電子入札登録状況!$A$2:$G$501,6,FALSE)</f>
        <v>#N/A</v>
      </c>
      <c r="AC661" s="24" t="e">
        <f>VLOOKUP($A661,電子入札登録状況!$A$2:$G$501,7,FALSE)</f>
        <v>#N/A</v>
      </c>
    </row>
    <row r="662" spans="1:29" ht="18" customHeight="1">
      <c r="A662" s="36" t="s">
        <v>439</v>
      </c>
      <c r="B662" s="45">
        <v>815</v>
      </c>
      <c r="C662" s="54" t="s">
        <v>3057</v>
      </c>
      <c r="D662" s="66" t="s">
        <v>2849</v>
      </c>
      <c r="E662" s="45" t="s">
        <v>2675</v>
      </c>
      <c r="F662" s="54" t="s">
        <v>4849</v>
      </c>
      <c r="G662" s="13" t="s">
        <v>3690</v>
      </c>
      <c r="H662" s="13" t="s">
        <v>2892</v>
      </c>
      <c r="I662" s="13" t="s">
        <v>5077</v>
      </c>
      <c r="J662" s="74" t="s">
        <v>1767</v>
      </c>
      <c r="K662" s="86"/>
      <c r="L662" s="86"/>
      <c r="M662" s="86"/>
      <c r="N662" s="86"/>
      <c r="O662" s="86"/>
      <c r="P662" s="98">
        <v>1216042</v>
      </c>
      <c r="Q662" s="108">
        <v>696</v>
      </c>
      <c r="R662" s="89"/>
      <c r="S662" s="89"/>
      <c r="T662" s="89"/>
      <c r="U662" s="98">
        <v>100000</v>
      </c>
      <c r="V662" s="66" t="s">
        <v>4172</v>
      </c>
      <c r="W662" s="45" t="s">
        <v>1034</v>
      </c>
      <c r="X662" s="14" t="s">
        <v>5316</v>
      </c>
      <c r="Y662" s="13" t="s">
        <v>4338</v>
      </c>
      <c r="Z662" s="135" t="s">
        <v>5494</v>
      </c>
      <c r="AB662" s="24" t="e">
        <f>VLOOKUP($A662,電子入札登録状況!$A$2:$G$501,6,FALSE)</f>
        <v>#N/A</v>
      </c>
      <c r="AC662" s="24" t="e">
        <f>VLOOKUP($A662,電子入札登録状況!$A$2:$G$501,7,FALSE)</f>
        <v>#N/A</v>
      </c>
    </row>
    <row r="663" spans="1:29" ht="18" customHeight="1">
      <c r="A663" s="36" t="s">
        <v>439</v>
      </c>
      <c r="B663" s="45">
        <v>815</v>
      </c>
      <c r="C663" s="54" t="s">
        <v>3057</v>
      </c>
      <c r="D663" s="66" t="s">
        <v>2849</v>
      </c>
      <c r="E663" s="45" t="s">
        <v>2675</v>
      </c>
      <c r="F663" s="54" t="s">
        <v>4849</v>
      </c>
      <c r="G663" s="13" t="s">
        <v>3690</v>
      </c>
      <c r="H663" s="13" t="s">
        <v>2892</v>
      </c>
      <c r="I663" s="13" t="s">
        <v>5077</v>
      </c>
      <c r="J663" s="74" t="s">
        <v>1642</v>
      </c>
      <c r="K663" s="86"/>
      <c r="L663" s="86"/>
      <c r="M663" s="86"/>
      <c r="N663" s="86"/>
      <c r="O663" s="86"/>
      <c r="P663" s="98">
        <v>2013313</v>
      </c>
      <c r="Q663" s="108">
        <v>696</v>
      </c>
      <c r="R663" s="89"/>
      <c r="S663" s="89"/>
      <c r="T663" s="89"/>
      <c r="U663" s="98">
        <v>100000</v>
      </c>
      <c r="V663" s="66" t="s">
        <v>4172</v>
      </c>
      <c r="W663" s="45" t="s">
        <v>1034</v>
      </c>
      <c r="X663" s="14" t="s">
        <v>5316</v>
      </c>
      <c r="Y663" s="13" t="s">
        <v>4338</v>
      </c>
      <c r="Z663" s="135" t="s">
        <v>5494</v>
      </c>
      <c r="AB663" s="24" t="e">
        <f>VLOOKUP($A663,電子入札登録状況!$A$2:$G$501,6,FALSE)</f>
        <v>#N/A</v>
      </c>
      <c r="AC663" s="24" t="e">
        <f>VLOOKUP($A663,電子入札登録状況!$A$2:$G$501,7,FALSE)</f>
        <v>#N/A</v>
      </c>
    </row>
    <row r="664" spans="1:29" ht="18" customHeight="1">
      <c r="A664" s="36" t="s">
        <v>439</v>
      </c>
      <c r="B664" s="45">
        <v>815</v>
      </c>
      <c r="C664" s="54" t="s">
        <v>3057</v>
      </c>
      <c r="D664" s="66" t="s">
        <v>2849</v>
      </c>
      <c r="E664" s="45" t="s">
        <v>2675</v>
      </c>
      <c r="F664" s="54" t="s">
        <v>4849</v>
      </c>
      <c r="G664" s="13" t="s">
        <v>3690</v>
      </c>
      <c r="H664" s="13" t="s">
        <v>2892</v>
      </c>
      <c r="I664" s="13" t="s">
        <v>5077</v>
      </c>
      <c r="J664" s="74" t="s">
        <v>1980</v>
      </c>
      <c r="K664" s="86"/>
      <c r="L664" s="86"/>
      <c r="M664" s="86"/>
      <c r="N664" s="86"/>
      <c r="O664" s="86"/>
      <c r="P664" s="98">
        <v>26560</v>
      </c>
      <c r="Q664" s="108">
        <v>696</v>
      </c>
      <c r="R664" s="89"/>
      <c r="S664" s="89"/>
      <c r="T664" s="89"/>
      <c r="U664" s="98">
        <v>100000</v>
      </c>
      <c r="V664" s="66" t="s">
        <v>4172</v>
      </c>
      <c r="W664" s="45" t="s">
        <v>1034</v>
      </c>
      <c r="X664" s="14" t="s">
        <v>5316</v>
      </c>
      <c r="Y664" s="13" t="s">
        <v>4338</v>
      </c>
      <c r="Z664" s="135" t="s">
        <v>5494</v>
      </c>
      <c r="AB664" s="24" t="e">
        <f>VLOOKUP($A664,電子入札登録状況!$A$2:$G$501,6,FALSE)</f>
        <v>#N/A</v>
      </c>
      <c r="AC664" s="24" t="e">
        <f>VLOOKUP($A664,電子入札登録状況!$A$2:$G$501,7,FALSE)</f>
        <v>#N/A</v>
      </c>
    </row>
    <row r="665" spans="1:29" ht="18" customHeight="1">
      <c r="A665" s="36" t="s">
        <v>410</v>
      </c>
      <c r="B665" s="45">
        <v>819</v>
      </c>
      <c r="C665" s="54" t="s">
        <v>4366</v>
      </c>
      <c r="D665" s="66" t="s">
        <v>4545</v>
      </c>
      <c r="E665" s="45" t="s">
        <v>922</v>
      </c>
      <c r="F665" s="54" t="s">
        <v>1513</v>
      </c>
      <c r="G665" s="13" t="s">
        <v>3690</v>
      </c>
      <c r="H665" s="13" t="s">
        <v>361</v>
      </c>
      <c r="I665" s="13" t="s">
        <v>59</v>
      </c>
      <c r="J665" s="74" t="s">
        <v>1642</v>
      </c>
      <c r="K665" s="86"/>
      <c r="L665" s="86"/>
      <c r="M665" s="86"/>
      <c r="N665" s="86"/>
      <c r="O665" s="86"/>
      <c r="P665" s="98">
        <v>9897</v>
      </c>
      <c r="Q665" s="108">
        <v>187</v>
      </c>
      <c r="R665" s="89"/>
      <c r="S665" s="89"/>
      <c r="T665" s="89"/>
      <c r="U665" s="98">
        <v>99000</v>
      </c>
      <c r="V665" s="66" t="s">
        <v>4172</v>
      </c>
      <c r="W665" s="45" t="s">
        <v>5726</v>
      </c>
      <c r="X665" s="14" t="s">
        <v>4187</v>
      </c>
      <c r="Y665" s="13" t="s">
        <v>5253</v>
      </c>
      <c r="Z665" s="135" t="s">
        <v>5508</v>
      </c>
      <c r="AB665" s="24" t="e">
        <f>VLOOKUP($A665,電子入札登録状況!$A$2:$G$501,6,FALSE)</f>
        <v>#N/A</v>
      </c>
      <c r="AC665" s="24" t="e">
        <f>VLOOKUP($A665,電子入札登録状況!$A$2:$G$501,7,FALSE)</f>
        <v>#N/A</v>
      </c>
    </row>
    <row r="666" spans="1:29" ht="18" customHeight="1">
      <c r="A666" s="36" t="s">
        <v>410</v>
      </c>
      <c r="B666" s="45">
        <v>819</v>
      </c>
      <c r="C666" s="54" t="s">
        <v>4366</v>
      </c>
      <c r="D666" s="66" t="s">
        <v>4545</v>
      </c>
      <c r="E666" s="45" t="s">
        <v>922</v>
      </c>
      <c r="F666" s="54" t="s">
        <v>1513</v>
      </c>
      <c r="G666" s="13" t="s">
        <v>3690</v>
      </c>
      <c r="H666" s="13" t="s">
        <v>361</v>
      </c>
      <c r="I666" s="13" t="s">
        <v>59</v>
      </c>
      <c r="J666" s="74" t="s">
        <v>2872</v>
      </c>
      <c r="K666" s="86"/>
      <c r="L666" s="86"/>
      <c r="M666" s="86"/>
      <c r="N666" s="86"/>
      <c r="O666" s="86"/>
      <c r="P666" s="98">
        <v>4260034</v>
      </c>
      <c r="Q666" s="108">
        <v>187</v>
      </c>
      <c r="R666" s="89"/>
      <c r="S666" s="89"/>
      <c r="T666" s="89"/>
      <c r="U666" s="98">
        <v>99000</v>
      </c>
      <c r="V666" s="66" t="s">
        <v>4172</v>
      </c>
      <c r="W666" s="45" t="s">
        <v>5726</v>
      </c>
      <c r="X666" s="14" t="s">
        <v>4187</v>
      </c>
      <c r="Y666" s="13" t="s">
        <v>5253</v>
      </c>
      <c r="Z666" s="135" t="s">
        <v>5508</v>
      </c>
      <c r="AB666" s="24" t="e">
        <f>VLOOKUP($A666,電子入札登録状況!$A$2:$G$501,6,FALSE)</f>
        <v>#N/A</v>
      </c>
      <c r="AC666" s="24" t="e">
        <f>VLOOKUP($A666,電子入札登録状況!$A$2:$G$501,7,FALSE)</f>
        <v>#N/A</v>
      </c>
    </row>
    <row r="667" spans="1:29" ht="18" customHeight="1">
      <c r="A667" s="36" t="s">
        <v>410</v>
      </c>
      <c r="B667" s="45">
        <v>819</v>
      </c>
      <c r="C667" s="54" t="s">
        <v>4366</v>
      </c>
      <c r="D667" s="66" t="s">
        <v>4545</v>
      </c>
      <c r="E667" s="45" t="s">
        <v>922</v>
      </c>
      <c r="F667" s="54" t="s">
        <v>1513</v>
      </c>
      <c r="G667" s="13" t="s">
        <v>3690</v>
      </c>
      <c r="H667" s="13" t="s">
        <v>361</v>
      </c>
      <c r="I667" s="13" t="s">
        <v>59</v>
      </c>
      <c r="J667" s="74" t="s">
        <v>1980</v>
      </c>
      <c r="K667" s="86"/>
      <c r="L667" s="86"/>
      <c r="M667" s="86"/>
      <c r="N667" s="86"/>
      <c r="O667" s="86"/>
      <c r="P667" s="98">
        <v>0</v>
      </c>
      <c r="Q667" s="108">
        <v>187</v>
      </c>
      <c r="R667" s="89"/>
      <c r="S667" s="89"/>
      <c r="T667" s="89"/>
      <c r="U667" s="98">
        <v>99000</v>
      </c>
      <c r="V667" s="66" t="s">
        <v>4172</v>
      </c>
      <c r="W667" s="45" t="s">
        <v>5726</v>
      </c>
      <c r="X667" s="14" t="s">
        <v>4187</v>
      </c>
      <c r="Y667" s="13" t="s">
        <v>5253</v>
      </c>
      <c r="Z667" s="135" t="s">
        <v>5508</v>
      </c>
      <c r="AB667" s="24" t="e">
        <f>VLOOKUP($A667,電子入札登録状況!$A$2:$G$501,6,FALSE)</f>
        <v>#N/A</v>
      </c>
      <c r="AC667" s="24" t="e">
        <f>VLOOKUP($A667,電子入札登録状況!$A$2:$G$501,7,FALSE)</f>
        <v>#N/A</v>
      </c>
    </row>
    <row r="668" spans="1:29" ht="18" customHeight="1">
      <c r="A668" s="36" t="s">
        <v>1113</v>
      </c>
      <c r="B668" s="45">
        <v>823</v>
      </c>
      <c r="C668" s="54" t="s">
        <v>2864</v>
      </c>
      <c r="D668" s="66" t="s">
        <v>3090</v>
      </c>
      <c r="E668" s="45" t="s">
        <v>4356</v>
      </c>
      <c r="F668" s="54" t="s">
        <v>4638</v>
      </c>
      <c r="G668" s="13" t="s">
        <v>3679</v>
      </c>
      <c r="H668" s="13" t="s">
        <v>4802</v>
      </c>
      <c r="I668" s="13" t="s">
        <v>405</v>
      </c>
      <c r="J668" s="74" t="s">
        <v>1767</v>
      </c>
      <c r="K668" s="86"/>
      <c r="L668" s="86"/>
      <c r="M668" s="86"/>
      <c r="N668" s="86"/>
      <c r="O668" s="86"/>
      <c r="P668" s="98">
        <v>7625</v>
      </c>
      <c r="Q668" s="108">
        <v>22</v>
      </c>
      <c r="R668" s="89"/>
      <c r="S668" s="89"/>
      <c r="T668" s="89"/>
      <c r="U668" s="98">
        <v>50000</v>
      </c>
      <c r="V668" s="66" t="s">
        <v>4172</v>
      </c>
      <c r="W668" s="45" t="s">
        <v>989</v>
      </c>
      <c r="X668" s="14" t="s">
        <v>2064</v>
      </c>
      <c r="Y668" s="13" t="s">
        <v>2710</v>
      </c>
      <c r="Z668" s="135" t="s">
        <v>5469</v>
      </c>
      <c r="AB668" s="24" t="e">
        <f>VLOOKUP($A668,電子入札登録状況!$A$2:$G$501,6,FALSE)</f>
        <v>#N/A</v>
      </c>
      <c r="AC668" s="24" t="e">
        <f>VLOOKUP($A668,電子入札登録状況!$A$2:$G$501,7,FALSE)</f>
        <v>#N/A</v>
      </c>
    </row>
    <row r="669" spans="1:29" ht="18" customHeight="1">
      <c r="A669" s="36" t="s">
        <v>1113</v>
      </c>
      <c r="B669" s="45">
        <v>823</v>
      </c>
      <c r="C669" s="54" t="s">
        <v>2864</v>
      </c>
      <c r="D669" s="66" t="s">
        <v>3090</v>
      </c>
      <c r="E669" s="45" t="s">
        <v>4356</v>
      </c>
      <c r="F669" s="54" t="s">
        <v>4638</v>
      </c>
      <c r="G669" s="13" t="s">
        <v>3679</v>
      </c>
      <c r="H669" s="13" t="s">
        <v>4802</v>
      </c>
      <c r="I669" s="13" t="s">
        <v>405</v>
      </c>
      <c r="J669" s="74" t="s">
        <v>1642</v>
      </c>
      <c r="K669" s="86"/>
      <c r="L669" s="86"/>
      <c r="M669" s="86"/>
      <c r="N669" s="86"/>
      <c r="O669" s="86"/>
      <c r="P669" s="98">
        <v>53525</v>
      </c>
      <c r="Q669" s="108">
        <v>22</v>
      </c>
      <c r="R669" s="89"/>
      <c r="S669" s="89"/>
      <c r="T669" s="89"/>
      <c r="U669" s="98">
        <v>50000</v>
      </c>
      <c r="V669" s="66" t="s">
        <v>4172</v>
      </c>
      <c r="W669" s="45" t="s">
        <v>989</v>
      </c>
      <c r="X669" s="14" t="s">
        <v>2064</v>
      </c>
      <c r="Y669" s="13" t="s">
        <v>2710</v>
      </c>
      <c r="Z669" s="135" t="s">
        <v>5469</v>
      </c>
      <c r="AB669" s="24" t="e">
        <f>VLOOKUP($A669,電子入札登録状況!$A$2:$G$501,6,FALSE)</f>
        <v>#N/A</v>
      </c>
      <c r="AC669" s="24" t="e">
        <f>VLOOKUP($A669,電子入札登録状況!$A$2:$G$501,7,FALSE)</f>
        <v>#N/A</v>
      </c>
    </row>
    <row r="670" spans="1:29" ht="18" customHeight="1">
      <c r="A670" s="36" t="s">
        <v>1113</v>
      </c>
      <c r="B670" s="45">
        <v>823</v>
      </c>
      <c r="C670" s="54" t="s">
        <v>2864</v>
      </c>
      <c r="D670" s="66" t="s">
        <v>3090</v>
      </c>
      <c r="E670" s="45" t="s">
        <v>4356</v>
      </c>
      <c r="F670" s="54" t="s">
        <v>4638</v>
      </c>
      <c r="G670" s="13" t="s">
        <v>3679</v>
      </c>
      <c r="H670" s="13" t="s">
        <v>4802</v>
      </c>
      <c r="I670" s="13" t="s">
        <v>405</v>
      </c>
      <c r="J670" s="74" t="s">
        <v>1980</v>
      </c>
      <c r="K670" s="86"/>
      <c r="L670" s="86"/>
      <c r="M670" s="86"/>
      <c r="N670" s="86"/>
      <c r="O670" s="86"/>
      <c r="P670" s="98">
        <v>652378</v>
      </c>
      <c r="Q670" s="108">
        <v>22</v>
      </c>
      <c r="R670" s="89"/>
      <c r="S670" s="89"/>
      <c r="T670" s="89"/>
      <c r="U670" s="98">
        <v>50000</v>
      </c>
      <c r="V670" s="66" t="s">
        <v>4172</v>
      </c>
      <c r="W670" s="45" t="s">
        <v>989</v>
      </c>
      <c r="X670" s="14" t="s">
        <v>2064</v>
      </c>
      <c r="Y670" s="13" t="s">
        <v>2710</v>
      </c>
      <c r="Z670" s="135" t="s">
        <v>5469</v>
      </c>
      <c r="AB670" s="24" t="e">
        <f>VLOOKUP($A670,電子入札登録状況!$A$2:$G$501,6,FALSE)</f>
        <v>#N/A</v>
      </c>
      <c r="AC670" s="24" t="e">
        <f>VLOOKUP($A670,電子入札登録状況!$A$2:$G$501,7,FALSE)</f>
        <v>#N/A</v>
      </c>
    </row>
    <row r="671" spans="1:29" ht="18" customHeight="1">
      <c r="A671" s="36" t="s">
        <v>1697</v>
      </c>
      <c r="B671" s="45">
        <v>831</v>
      </c>
      <c r="C671" s="54" t="s">
        <v>5647</v>
      </c>
      <c r="D671" s="66" t="s">
        <v>2016</v>
      </c>
      <c r="E671" s="45" t="s">
        <v>1358</v>
      </c>
      <c r="F671" s="54" t="s">
        <v>5691</v>
      </c>
      <c r="G671" s="13" t="s">
        <v>3679</v>
      </c>
      <c r="H671" s="13" t="s">
        <v>867</v>
      </c>
      <c r="I671" s="13" t="s">
        <v>2737</v>
      </c>
      <c r="J671" s="74" t="s">
        <v>1767</v>
      </c>
      <c r="K671" s="86"/>
      <c r="L671" s="86"/>
      <c r="M671" s="86"/>
      <c r="N671" s="86"/>
      <c r="O671" s="86"/>
      <c r="P671" s="98">
        <v>163634</v>
      </c>
      <c r="Q671" s="108">
        <v>293</v>
      </c>
      <c r="R671" s="89"/>
      <c r="S671" s="89"/>
      <c r="T671" s="89"/>
      <c r="U671" s="98">
        <v>1093000</v>
      </c>
      <c r="V671" s="66" t="s">
        <v>1353</v>
      </c>
      <c r="W671" s="45" t="s">
        <v>5099</v>
      </c>
      <c r="X671" s="14" t="s">
        <v>4925</v>
      </c>
      <c r="Y671" s="13" t="s">
        <v>4463</v>
      </c>
      <c r="Z671" s="135" t="s">
        <v>5469</v>
      </c>
      <c r="AB671" s="24" t="str">
        <f>VLOOKUP($A671,電子入札登録状況!$A$2:$G$501,6,FALSE)</f>
        <v>○</v>
      </c>
      <c r="AC671" s="24">
        <f>VLOOKUP($A671,電子入札登録状況!$A$2:$G$501,7,FALSE)</f>
        <v>123</v>
      </c>
    </row>
    <row r="672" spans="1:29" ht="18" customHeight="1">
      <c r="A672" s="36" t="s">
        <v>1697</v>
      </c>
      <c r="B672" s="45">
        <v>831</v>
      </c>
      <c r="C672" s="54" t="s">
        <v>5647</v>
      </c>
      <c r="D672" s="66" t="s">
        <v>2016</v>
      </c>
      <c r="E672" s="45" t="s">
        <v>1358</v>
      </c>
      <c r="F672" s="54" t="s">
        <v>5691</v>
      </c>
      <c r="G672" s="13" t="s">
        <v>3679</v>
      </c>
      <c r="H672" s="13" t="s">
        <v>867</v>
      </c>
      <c r="I672" s="13" t="s">
        <v>2737</v>
      </c>
      <c r="J672" s="74" t="s">
        <v>1642</v>
      </c>
      <c r="K672" s="86"/>
      <c r="L672" s="86"/>
      <c r="M672" s="86"/>
      <c r="N672" s="86"/>
      <c r="O672" s="86"/>
      <c r="P672" s="98">
        <v>5942711</v>
      </c>
      <c r="Q672" s="108">
        <v>293</v>
      </c>
      <c r="R672" s="89"/>
      <c r="S672" s="89"/>
      <c r="T672" s="89"/>
      <c r="U672" s="98">
        <v>1093000</v>
      </c>
      <c r="V672" s="66" t="s">
        <v>1353</v>
      </c>
      <c r="W672" s="45" t="s">
        <v>5099</v>
      </c>
      <c r="X672" s="14" t="s">
        <v>4925</v>
      </c>
      <c r="Y672" s="13" t="s">
        <v>4463</v>
      </c>
      <c r="Z672" s="135" t="s">
        <v>5469</v>
      </c>
      <c r="AB672" s="24" t="str">
        <f>VLOOKUP($A672,電子入札登録状況!$A$2:$G$501,6,FALSE)</f>
        <v>○</v>
      </c>
      <c r="AC672" s="24">
        <f>VLOOKUP($A672,電子入札登録状況!$A$2:$G$501,7,FALSE)</f>
        <v>123</v>
      </c>
    </row>
    <row r="673" spans="1:29" ht="18" customHeight="1">
      <c r="A673" s="36" t="s">
        <v>1697</v>
      </c>
      <c r="B673" s="45">
        <v>831</v>
      </c>
      <c r="C673" s="54" t="s">
        <v>5647</v>
      </c>
      <c r="D673" s="66" t="s">
        <v>2016</v>
      </c>
      <c r="E673" s="45" t="s">
        <v>1358</v>
      </c>
      <c r="F673" s="54" t="s">
        <v>5691</v>
      </c>
      <c r="G673" s="13" t="s">
        <v>3679</v>
      </c>
      <c r="H673" s="13" t="s">
        <v>867</v>
      </c>
      <c r="I673" s="13" t="s">
        <v>2737</v>
      </c>
      <c r="J673" s="74" t="s">
        <v>2872</v>
      </c>
      <c r="K673" s="86"/>
      <c r="L673" s="86"/>
      <c r="M673" s="86"/>
      <c r="N673" s="86"/>
      <c r="O673" s="86"/>
      <c r="P673" s="98">
        <v>15365</v>
      </c>
      <c r="Q673" s="108">
        <v>293</v>
      </c>
      <c r="R673" s="89"/>
      <c r="S673" s="89"/>
      <c r="T673" s="89"/>
      <c r="U673" s="98">
        <v>1093000</v>
      </c>
      <c r="V673" s="66" t="s">
        <v>1353</v>
      </c>
      <c r="W673" s="45" t="s">
        <v>5099</v>
      </c>
      <c r="X673" s="14" t="s">
        <v>4925</v>
      </c>
      <c r="Y673" s="13" t="s">
        <v>4463</v>
      </c>
      <c r="Z673" s="135" t="s">
        <v>5469</v>
      </c>
      <c r="AB673" s="24" t="str">
        <f>VLOOKUP($A673,電子入札登録状況!$A$2:$G$501,6,FALSE)</f>
        <v>○</v>
      </c>
      <c r="AC673" s="24">
        <f>VLOOKUP($A673,電子入札登録状況!$A$2:$G$501,7,FALSE)</f>
        <v>123</v>
      </c>
    </row>
    <row r="674" spans="1:29" ht="18" customHeight="1">
      <c r="A674" s="36" t="s">
        <v>1697</v>
      </c>
      <c r="B674" s="45">
        <v>831</v>
      </c>
      <c r="C674" s="54" t="s">
        <v>5647</v>
      </c>
      <c r="D674" s="66" t="s">
        <v>2016</v>
      </c>
      <c r="E674" s="45" t="s">
        <v>1358</v>
      </c>
      <c r="F674" s="54" t="s">
        <v>5691</v>
      </c>
      <c r="G674" s="13" t="s">
        <v>3679</v>
      </c>
      <c r="H674" s="13" t="s">
        <v>867</v>
      </c>
      <c r="I674" s="13" t="s">
        <v>2737</v>
      </c>
      <c r="J674" s="74" t="s">
        <v>1980</v>
      </c>
      <c r="K674" s="86"/>
      <c r="L674" s="86"/>
      <c r="M674" s="86"/>
      <c r="N674" s="86"/>
      <c r="O674" s="86"/>
      <c r="P674" s="98">
        <v>98023</v>
      </c>
      <c r="Q674" s="108">
        <v>293</v>
      </c>
      <c r="R674" s="89"/>
      <c r="S674" s="89"/>
      <c r="T674" s="89"/>
      <c r="U674" s="98">
        <v>1093000</v>
      </c>
      <c r="V674" s="66" t="s">
        <v>1353</v>
      </c>
      <c r="W674" s="45" t="s">
        <v>5099</v>
      </c>
      <c r="X674" s="14" t="s">
        <v>4925</v>
      </c>
      <c r="Y674" s="13" t="s">
        <v>4463</v>
      </c>
      <c r="Z674" s="135" t="s">
        <v>5469</v>
      </c>
      <c r="AB674" s="24" t="str">
        <f>VLOOKUP($A674,電子入札登録状況!$A$2:$G$501,6,FALSE)</f>
        <v>○</v>
      </c>
      <c r="AC674" s="24">
        <f>VLOOKUP($A674,電子入札登録状況!$A$2:$G$501,7,FALSE)</f>
        <v>123</v>
      </c>
    </row>
    <row r="675" spans="1:29" ht="18" customHeight="1">
      <c r="A675" s="36" t="s">
        <v>233</v>
      </c>
      <c r="B675" s="45">
        <v>837</v>
      </c>
      <c r="C675" s="54" t="s">
        <v>5866</v>
      </c>
      <c r="D675" s="66" t="s">
        <v>4172</v>
      </c>
      <c r="E675" s="45" t="s">
        <v>1455</v>
      </c>
      <c r="F675" s="54" t="s">
        <v>3655</v>
      </c>
      <c r="G675" s="13" t="s">
        <v>3690</v>
      </c>
      <c r="H675" s="13" t="s">
        <v>2409</v>
      </c>
      <c r="I675" s="13" t="s">
        <v>5192</v>
      </c>
      <c r="J675" s="74" t="s">
        <v>1767</v>
      </c>
      <c r="K675" s="86"/>
      <c r="L675" s="86"/>
      <c r="M675" s="86"/>
      <c r="N675" s="86"/>
      <c r="O675" s="86"/>
      <c r="P675" s="98">
        <v>68700</v>
      </c>
      <c r="Q675" s="108">
        <v>8</v>
      </c>
      <c r="R675" s="89"/>
      <c r="S675" s="89"/>
      <c r="T675" s="89"/>
      <c r="U675" s="98">
        <v>120000</v>
      </c>
      <c r="V675" s="66"/>
      <c r="W675" s="45"/>
      <c r="X675" s="14"/>
      <c r="Y675" s="13"/>
      <c r="Z675" s="135" t="s">
        <v>244</v>
      </c>
      <c r="AB675" s="24" t="e">
        <f>VLOOKUP($A675,電子入札登録状況!$A$2:$G$501,6,FALSE)</f>
        <v>#N/A</v>
      </c>
      <c r="AC675" s="24" t="e">
        <f>VLOOKUP($A675,電子入札登録状況!$A$2:$G$501,7,FALSE)</f>
        <v>#N/A</v>
      </c>
    </row>
    <row r="676" spans="1:29" ht="18" customHeight="1">
      <c r="A676" s="36" t="s">
        <v>233</v>
      </c>
      <c r="B676" s="45">
        <v>837</v>
      </c>
      <c r="C676" s="54" t="s">
        <v>5866</v>
      </c>
      <c r="D676" s="66" t="s">
        <v>4172</v>
      </c>
      <c r="E676" s="45" t="s">
        <v>1455</v>
      </c>
      <c r="F676" s="54" t="s">
        <v>3655</v>
      </c>
      <c r="G676" s="13" t="s">
        <v>3690</v>
      </c>
      <c r="H676" s="13" t="s">
        <v>2409</v>
      </c>
      <c r="I676" s="13" t="s">
        <v>5192</v>
      </c>
      <c r="J676" s="74" t="s">
        <v>1980</v>
      </c>
      <c r="K676" s="86"/>
      <c r="L676" s="86"/>
      <c r="M676" s="86"/>
      <c r="N676" s="86"/>
      <c r="O676" s="86"/>
      <c r="P676" s="98">
        <v>134250</v>
      </c>
      <c r="Q676" s="108">
        <v>8</v>
      </c>
      <c r="R676" s="89"/>
      <c r="S676" s="89"/>
      <c r="T676" s="89"/>
      <c r="U676" s="98">
        <v>120000</v>
      </c>
      <c r="V676" s="66"/>
      <c r="W676" s="45"/>
      <c r="X676" s="14"/>
      <c r="Y676" s="13"/>
      <c r="Z676" s="135" t="s">
        <v>244</v>
      </c>
      <c r="AB676" s="24" t="e">
        <f>VLOOKUP($A676,電子入札登録状況!$A$2:$G$501,6,FALSE)</f>
        <v>#N/A</v>
      </c>
      <c r="AC676" s="24" t="e">
        <f>VLOOKUP($A676,電子入札登録状況!$A$2:$G$501,7,FALSE)</f>
        <v>#N/A</v>
      </c>
    </row>
    <row r="677" spans="1:29" ht="18" customHeight="1">
      <c r="A677" s="36" t="s">
        <v>77</v>
      </c>
      <c r="B677" s="45">
        <v>838</v>
      </c>
      <c r="C677" s="54" t="s">
        <v>901</v>
      </c>
      <c r="D677" s="66" t="s">
        <v>3090</v>
      </c>
      <c r="E677" s="45" t="s">
        <v>5532</v>
      </c>
      <c r="F677" s="54" t="s">
        <v>3791</v>
      </c>
      <c r="G677" s="13" t="s">
        <v>3679</v>
      </c>
      <c r="H677" s="13" t="s">
        <v>5562</v>
      </c>
      <c r="I677" s="13" t="s">
        <v>2871</v>
      </c>
      <c r="J677" s="74" t="s">
        <v>2872</v>
      </c>
      <c r="K677" s="86"/>
      <c r="L677" s="86"/>
      <c r="M677" s="86"/>
      <c r="N677" s="86"/>
      <c r="O677" s="86"/>
      <c r="P677" s="98">
        <v>1105930</v>
      </c>
      <c r="Q677" s="108">
        <v>50</v>
      </c>
      <c r="R677" s="89"/>
      <c r="S677" s="89"/>
      <c r="T677" s="89"/>
      <c r="U677" s="98">
        <v>30000</v>
      </c>
      <c r="V677" s="66" t="s">
        <v>1353</v>
      </c>
      <c r="W677" s="45" t="s">
        <v>1233</v>
      </c>
      <c r="X677" s="14" t="s">
        <v>1627</v>
      </c>
      <c r="Y677" s="13" t="s">
        <v>1287</v>
      </c>
      <c r="Z677" s="135" t="s">
        <v>1479</v>
      </c>
      <c r="AB677" s="24" t="str">
        <f>VLOOKUP($A677,電子入札登録状況!$A$2:$G$501,6,FALSE)</f>
        <v>○</v>
      </c>
      <c r="AC677" s="24">
        <f>VLOOKUP($A677,電子入札登録状況!$A$2:$G$501,7,FALSE)</f>
        <v>195</v>
      </c>
    </row>
    <row r="678" spans="1:29" ht="18" customHeight="1">
      <c r="A678" s="36" t="s">
        <v>791</v>
      </c>
      <c r="B678" s="45">
        <v>840</v>
      </c>
      <c r="C678" s="54" t="s">
        <v>4066</v>
      </c>
      <c r="D678" s="66" t="s">
        <v>3090</v>
      </c>
      <c r="E678" s="45" t="s">
        <v>4304</v>
      </c>
      <c r="F678" s="54" t="s">
        <v>4595</v>
      </c>
      <c r="G678" s="13" t="s">
        <v>3679</v>
      </c>
      <c r="H678" s="13" t="s">
        <v>4228</v>
      </c>
      <c r="I678" s="13" t="s">
        <v>4607</v>
      </c>
      <c r="J678" s="74" t="s">
        <v>1767</v>
      </c>
      <c r="K678" s="86"/>
      <c r="L678" s="86"/>
      <c r="M678" s="86"/>
      <c r="N678" s="86"/>
      <c r="O678" s="86"/>
      <c r="P678" s="98">
        <v>16709</v>
      </c>
      <c r="Q678" s="108">
        <v>139</v>
      </c>
      <c r="R678" s="89"/>
      <c r="S678" s="89"/>
      <c r="T678" s="89"/>
      <c r="U678" s="98">
        <v>10000</v>
      </c>
      <c r="V678" s="66" t="s">
        <v>1353</v>
      </c>
      <c r="W678" s="45" t="s">
        <v>3834</v>
      </c>
      <c r="X678" s="14" t="s">
        <v>5283</v>
      </c>
      <c r="Y678" s="13" t="s">
        <v>1357</v>
      </c>
      <c r="Z678" s="135" t="s">
        <v>4420</v>
      </c>
      <c r="AB678" s="24" t="e">
        <f>VLOOKUP($A678,電子入札登録状況!$A$2:$G$501,6,FALSE)</f>
        <v>#N/A</v>
      </c>
      <c r="AC678" s="24" t="e">
        <f>VLOOKUP($A678,電子入札登録状況!$A$2:$G$501,7,FALSE)</f>
        <v>#N/A</v>
      </c>
    </row>
    <row r="679" spans="1:29" ht="18" customHeight="1">
      <c r="A679" s="36" t="s">
        <v>791</v>
      </c>
      <c r="B679" s="45">
        <v>840</v>
      </c>
      <c r="C679" s="54" t="s">
        <v>4066</v>
      </c>
      <c r="D679" s="66" t="s">
        <v>3090</v>
      </c>
      <c r="E679" s="45" t="s">
        <v>4304</v>
      </c>
      <c r="F679" s="54" t="s">
        <v>4595</v>
      </c>
      <c r="G679" s="13" t="s">
        <v>3679</v>
      </c>
      <c r="H679" s="13" t="s">
        <v>4228</v>
      </c>
      <c r="I679" s="13" t="s">
        <v>4607</v>
      </c>
      <c r="J679" s="74" t="s">
        <v>1642</v>
      </c>
      <c r="K679" s="86"/>
      <c r="L679" s="86"/>
      <c r="M679" s="86"/>
      <c r="N679" s="86"/>
      <c r="O679" s="86"/>
      <c r="P679" s="98">
        <v>1707863</v>
      </c>
      <c r="Q679" s="108">
        <v>139</v>
      </c>
      <c r="R679" s="89"/>
      <c r="S679" s="89"/>
      <c r="T679" s="89"/>
      <c r="U679" s="98">
        <v>10000</v>
      </c>
      <c r="V679" s="66" t="s">
        <v>1353</v>
      </c>
      <c r="W679" s="45" t="s">
        <v>3834</v>
      </c>
      <c r="X679" s="14" t="s">
        <v>5283</v>
      </c>
      <c r="Y679" s="13" t="s">
        <v>1357</v>
      </c>
      <c r="Z679" s="135" t="s">
        <v>4420</v>
      </c>
      <c r="AB679" s="24" t="e">
        <f>VLOOKUP($A679,電子入札登録状況!$A$2:$G$501,6,FALSE)</f>
        <v>#N/A</v>
      </c>
      <c r="AC679" s="24" t="e">
        <f>VLOOKUP($A679,電子入札登録状況!$A$2:$G$501,7,FALSE)</f>
        <v>#N/A</v>
      </c>
    </row>
    <row r="680" spans="1:29" ht="18" customHeight="1">
      <c r="A680" s="36" t="s">
        <v>791</v>
      </c>
      <c r="B680" s="45">
        <v>840</v>
      </c>
      <c r="C680" s="54" t="s">
        <v>4066</v>
      </c>
      <c r="D680" s="66" t="s">
        <v>3090</v>
      </c>
      <c r="E680" s="45" t="s">
        <v>4304</v>
      </c>
      <c r="F680" s="54" t="s">
        <v>4595</v>
      </c>
      <c r="G680" s="13" t="s">
        <v>3679</v>
      </c>
      <c r="H680" s="13" t="s">
        <v>4228</v>
      </c>
      <c r="I680" s="13" t="s">
        <v>4607</v>
      </c>
      <c r="J680" s="74" t="s">
        <v>1980</v>
      </c>
      <c r="K680" s="86"/>
      <c r="L680" s="86"/>
      <c r="M680" s="86"/>
      <c r="N680" s="86"/>
      <c r="O680" s="86"/>
      <c r="P680" s="98">
        <v>2045041</v>
      </c>
      <c r="Q680" s="108">
        <v>139</v>
      </c>
      <c r="R680" s="89"/>
      <c r="S680" s="89"/>
      <c r="T680" s="89"/>
      <c r="U680" s="98">
        <v>10000</v>
      </c>
      <c r="V680" s="66" t="s">
        <v>1353</v>
      </c>
      <c r="W680" s="45" t="s">
        <v>3834</v>
      </c>
      <c r="X680" s="14" t="s">
        <v>5283</v>
      </c>
      <c r="Y680" s="13" t="s">
        <v>1357</v>
      </c>
      <c r="Z680" s="135" t="s">
        <v>4420</v>
      </c>
      <c r="AB680" s="24" t="e">
        <f>VLOOKUP($A680,電子入札登録状況!$A$2:$G$501,6,FALSE)</f>
        <v>#N/A</v>
      </c>
      <c r="AC680" s="24" t="e">
        <f>VLOOKUP($A680,電子入札登録状況!$A$2:$G$501,7,FALSE)</f>
        <v>#N/A</v>
      </c>
    </row>
    <row r="681" spans="1:29" ht="18" customHeight="1">
      <c r="A681" s="36" t="s">
        <v>1715</v>
      </c>
      <c r="B681" s="45">
        <v>842</v>
      </c>
      <c r="C681" s="54" t="s">
        <v>3723</v>
      </c>
      <c r="D681" s="66" t="s">
        <v>3090</v>
      </c>
      <c r="E681" s="45" t="s">
        <v>2639</v>
      </c>
      <c r="F681" s="54" t="s">
        <v>93</v>
      </c>
      <c r="G681" s="13" t="s">
        <v>3679</v>
      </c>
      <c r="H681" s="13" t="s">
        <v>562</v>
      </c>
      <c r="I681" s="13" t="s">
        <v>1328</v>
      </c>
      <c r="J681" s="74" t="s">
        <v>1767</v>
      </c>
      <c r="K681" s="86"/>
      <c r="L681" s="86"/>
      <c r="M681" s="86"/>
      <c r="N681" s="86"/>
      <c r="O681" s="86"/>
      <c r="P681" s="98">
        <v>65094</v>
      </c>
      <c r="Q681" s="108">
        <v>61</v>
      </c>
      <c r="R681" s="89"/>
      <c r="S681" s="89"/>
      <c r="T681" s="89"/>
      <c r="U681" s="98">
        <v>30000</v>
      </c>
      <c r="V681" s="66" t="s">
        <v>4172</v>
      </c>
      <c r="W681" s="45" t="s">
        <v>4729</v>
      </c>
      <c r="X681" s="14" t="s">
        <v>1043</v>
      </c>
      <c r="Y681" s="13" t="s">
        <v>5390</v>
      </c>
      <c r="Z681" s="135" t="s">
        <v>4393</v>
      </c>
      <c r="AB681" s="24" t="e">
        <f>VLOOKUP($A681,電子入札登録状況!$A$2:$G$501,6,FALSE)</f>
        <v>#N/A</v>
      </c>
      <c r="AC681" s="24" t="e">
        <f>VLOOKUP($A681,電子入札登録状況!$A$2:$G$501,7,FALSE)</f>
        <v>#N/A</v>
      </c>
    </row>
    <row r="682" spans="1:29" ht="18" customHeight="1">
      <c r="A682" s="36" t="s">
        <v>1715</v>
      </c>
      <c r="B682" s="45">
        <v>842</v>
      </c>
      <c r="C682" s="54" t="s">
        <v>3723</v>
      </c>
      <c r="D682" s="66" t="s">
        <v>3090</v>
      </c>
      <c r="E682" s="45" t="s">
        <v>2639</v>
      </c>
      <c r="F682" s="54" t="s">
        <v>93</v>
      </c>
      <c r="G682" s="13" t="s">
        <v>3679</v>
      </c>
      <c r="H682" s="13" t="s">
        <v>562</v>
      </c>
      <c r="I682" s="13" t="s">
        <v>1328</v>
      </c>
      <c r="J682" s="74" t="s">
        <v>1642</v>
      </c>
      <c r="K682" s="86"/>
      <c r="L682" s="86"/>
      <c r="M682" s="86"/>
      <c r="N682" s="86"/>
      <c r="O682" s="86"/>
      <c r="P682" s="98">
        <v>1173092</v>
      </c>
      <c r="Q682" s="108">
        <v>61</v>
      </c>
      <c r="R682" s="89"/>
      <c r="S682" s="89"/>
      <c r="T682" s="89"/>
      <c r="U682" s="98">
        <v>30000</v>
      </c>
      <c r="V682" s="66" t="s">
        <v>4172</v>
      </c>
      <c r="W682" s="45" t="s">
        <v>4729</v>
      </c>
      <c r="X682" s="14" t="s">
        <v>1043</v>
      </c>
      <c r="Y682" s="13" t="s">
        <v>5390</v>
      </c>
      <c r="Z682" s="135" t="s">
        <v>4393</v>
      </c>
      <c r="AB682" s="24" t="e">
        <f>VLOOKUP($A682,電子入札登録状況!$A$2:$G$501,6,FALSE)</f>
        <v>#N/A</v>
      </c>
      <c r="AC682" s="24" t="e">
        <f>VLOOKUP($A682,電子入札登録状況!$A$2:$G$501,7,FALSE)</f>
        <v>#N/A</v>
      </c>
    </row>
    <row r="683" spans="1:29" ht="18" customHeight="1">
      <c r="A683" s="36" t="s">
        <v>1715</v>
      </c>
      <c r="B683" s="45">
        <v>842</v>
      </c>
      <c r="C683" s="54" t="s">
        <v>3723</v>
      </c>
      <c r="D683" s="66" t="s">
        <v>3090</v>
      </c>
      <c r="E683" s="45" t="s">
        <v>2639</v>
      </c>
      <c r="F683" s="54" t="s">
        <v>93</v>
      </c>
      <c r="G683" s="13" t="s">
        <v>3679</v>
      </c>
      <c r="H683" s="13" t="s">
        <v>562</v>
      </c>
      <c r="I683" s="13" t="s">
        <v>1328</v>
      </c>
      <c r="J683" s="74" t="s">
        <v>2872</v>
      </c>
      <c r="K683" s="86"/>
      <c r="L683" s="86"/>
      <c r="M683" s="86"/>
      <c r="N683" s="86"/>
      <c r="O683" s="86"/>
      <c r="P683" s="98">
        <v>0</v>
      </c>
      <c r="Q683" s="108">
        <v>61</v>
      </c>
      <c r="R683" s="89"/>
      <c r="S683" s="89"/>
      <c r="T683" s="89"/>
      <c r="U683" s="98">
        <v>30000</v>
      </c>
      <c r="V683" s="66" t="s">
        <v>4172</v>
      </c>
      <c r="W683" s="45" t="s">
        <v>4729</v>
      </c>
      <c r="X683" s="14" t="s">
        <v>1043</v>
      </c>
      <c r="Y683" s="13" t="s">
        <v>5390</v>
      </c>
      <c r="Z683" s="135" t="s">
        <v>4393</v>
      </c>
      <c r="AB683" s="24" t="e">
        <f>VLOOKUP($A683,電子入札登録状況!$A$2:$G$501,6,FALSE)</f>
        <v>#N/A</v>
      </c>
      <c r="AC683" s="24" t="e">
        <f>VLOOKUP($A683,電子入札登録状況!$A$2:$G$501,7,FALSE)</f>
        <v>#N/A</v>
      </c>
    </row>
    <row r="684" spans="1:29" ht="18" customHeight="1">
      <c r="A684" s="36" t="s">
        <v>1715</v>
      </c>
      <c r="B684" s="45">
        <v>842</v>
      </c>
      <c r="C684" s="54" t="s">
        <v>3723</v>
      </c>
      <c r="D684" s="66" t="s">
        <v>3090</v>
      </c>
      <c r="E684" s="45" t="s">
        <v>2639</v>
      </c>
      <c r="F684" s="54" t="s">
        <v>93</v>
      </c>
      <c r="G684" s="13" t="s">
        <v>3679</v>
      </c>
      <c r="H684" s="13" t="s">
        <v>562</v>
      </c>
      <c r="I684" s="13" t="s">
        <v>1328</v>
      </c>
      <c r="J684" s="74" t="s">
        <v>1980</v>
      </c>
      <c r="K684" s="86"/>
      <c r="L684" s="86"/>
      <c r="M684" s="86"/>
      <c r="N684" s="86"/>
      <c r="O684" s="86"/>
      <c r="P684" s="98">
        <v>44570</v>
      </c>
      <c r="Q684" s="108">
        <v>61</v>
      </c>
      <c r="R684" s="89"/>
      <c r="S684" s="89"/>
      <c r="T684" s="89"/>
      <c r="U684" s="98">
        <v>30000</v>
      </c>
      <c r="V684" s="66" t="s">
        <v>4172</v>
      </c>
      <c r="W684" s="45" t="s">
        <v>4729</v>
      </c>
      <c r="X684" s="14" t="s">
        <v>1043</v>
      </c>
      <c r="Y684" s="13" t="s">
        <v>5390</v>
      </c>
      <c r="Z684" s="135" t="s">
        <v>4393</v>
      </c>
      <c r="AB684" s="24" t="e">
        <f>VLOOKUP($A684,電子入札登録状況!$A$2:$G$501,6,FALSE)</f>
        <v>#N/A</v>
      </c>
      <c r="AC684" s="24" t="e">
        <f>VLOOKUP($A684,電子入札登録状況!$A$2:$G$501,7,FALSE)</f>
        <v>#N/A</v>
      </c>
    </row>
    <row r="685" spans="1:29" ht="18" customHeight="1">
      <c r="A685" s="36" t="s">
        <v>1724</v>
      </c>
      <c r="B685" s="45">
        <v>853</v>
      </c>
      <c r="C685" s="54" t="s">
        <v>3350</v>
      </c>
      <c r="D685" s="66" t="s">
        <v>3090</v>
      </c>
      <c r="E685" s="45" t="s">
        <v>5979</v>
      </c>
      <c r="F685" s="54" t="s">
        <v>2822</v>
      </c>
      <c r="G685" s="13" t="s">
        <v>3679</v>
      </c>
      <c r="H685" s="13" t="s">
        <v>4207</v>
      </c>
      <c r="I685" s="13" t="s">
        <v>5076</v>
      </c>
      <c r="J685" s="74" t="s">
        <v>1767</v>
      </c>
      <c r="K685" s="86"/>
      <c r="L685" s="86"/>
      <c r="M685" s="86"/>
      <c r="N685" s="86"/>
      <c r="O685" s="86"/>
      <c r="P685" s="98">
        <v>25754</v>
      </c>
      <c r="Q685" s="108">
        <v>683</v>
      </c>
      <c r="R685" s="89"/>
      <c r="S685" s="89"/>
      <c r="T685" s="89"/>
      <c r="U685" s="98">
        <v>100000</v>
      </c>
      <c r="V685" s="66" t="s">
        <v>1353</v>
      </c>
      <c r="W685" s="45" t="s">
        <v>5861</v>
      </c>
      <c r="X685" s="14" t="s">
        <v>1861</v>
      </c>
      <c r="Y685" s="13" t="s">
        <v>5389</v>
      </c>
      <c r="Z685" s="135" t="s">
        <v>5469</v>
      </c>
      <c r="AB685" s="24" t="str">
        <f>VLOOKUP($A685,電子入札登録状況!$A$2:$G$501,6,FALSE)</f>
        <v>○</v>
      </c>
      <c r="AC685" s="24">
        <f>VLOOKUP($A685,電子入札登録状況!$A$2:$G$501,7,FALSE)</f>
        <v>235</v>
      </c>
    </row>
    <row r="686" spans="1:29" ht="18" customHeight="1">
      <c r="A686" s="36" t="s">
        <v>1724</v>
      </c>
      <c r="B686" s="45">
        <v>853</v>
      </c>
      <c r="C686" s="54" t="s">
        <v>3350</v>
      </c>
      <c r="D686" s="66" t="s">
        <v>3090</v>
      </c>
      <c r="E686" s="45" t="s">
        <v>5979</v>
      </c>
      <c r="F686" s="54" t="s">
        <v>2822</v>
      </c>
      <c r="G686" s="13" t="s">
        <v>3679</v>
      </c>
      <c r="H686" s="13" t="s">
        <v>4207</v>
      </c>
      <c r="I686" s="13" t="s">
        <v>5076</v>
      </c>
      <c r="J686" s="74" t="s">
        <v>1642</v>
      </c>
      <c r="K686" s="86"/>
      <c r="L686" s="86"/>
      <c r="M686" s="86"/>
      <c r="N686" s="86"/>
      <c r="O686" s="86"/>
      <c r="P686" s="98">
        <v>20219999</v>
      </c>
      <c r="Q686" s="108">
        <v>683</v>
      </c>
      <c r="R686" s="89"/>
      <c r="S686" s="89"/>
      <c r="T686" s="89"/>
      <c r="U686" s="98">
        <v>100000</v>
      </c>
      <c r="V686" s="66" t="s">
        <v>1353</v>
      </c>
      <c r="W686" s="45" t="s">
        <v>5861</v>
      </c>
      <c r="X686" s="14" t="s">
        <v>1861</v>
      </c>
      <c r="Y686" s="13" t="s">
        <v>5389</v>
      </c>
      <c r="Z686" s="135" t="s">
        <v>5469</v>
      </c>
      <c r="AB686" s="24" t="str">
        <f>VLOOKUP($A686,電子入札登録状況!$A$2:$G$501,6,FALSE)</f>
        <v>○</v>
      </c>
      <c r="AC686" s="24">
        <f>VLOOKUP($A686,電子入札登録状況!$A$2:$G$501,7,FALSE)</f>
        <v>235</v>
      </c>
    </row>
    <row r="687" spans="1:29" ht="18" customHeight="1">
      <c r="A687" s="36" t="s">
        <v>1724</v>
      </c>
      <c r="B687" s="45">
        <v>853</v>
      </c>
      <c r="C687" s="54" t="s">
        <v>3350</v>
      </c>
      <c r="D687" s="66" t="s">
        <v>3090</v>
      </c>
      <c r="E687" s="45" t="s">
        <v>5979</v>
      </c>
      <c r="F687" s="54" t="s">
        <v>2822</v>
      </c>
      <c r="G687" s="13" t="s">
        <v>3679</v>
      </c>
      <c r="H687" s="13" t="s">
        <v>4207</v>
      </c>
      <c r="I687" s="13" t="s">
        <v>5076</v>
      </c>
      <c r="J687" s="74" t="s">
        <v>2872</v>
      </c>
      <c r="K687" s="86"/>
      <c r="L687" s="86"/>
      <c r="M687" s="86"/>
      <c r="N687" s="86"/>
      <c r="O687" s="86"/>
      <c r="P687" s="98">
        <v>17161</v>
      </c>
      <c r="Q687" s="108">
        <v>683</v>
      </c>
      <c r="R687" s="89"/>
      <c r="S687" s="89"/>
      <c r="T687" s="89"/>
      <c r="U687" s="98">
        <v>100000</v>
      </c>
      <c r="V687" s="66" t="s">
        <v>1353</v>
      </c>
      <c r="W687" s="45" t="s">
        <v>5861</v>
      </c>
      <c r="X687" s="14" t="s">
        <v>1861</v>
      </c>
      <c r="Y687" s="13" t="s">
        <v>5389</v>
      </c>
      <c r="Z687" s="135" t="s">
        <v>5469</v>
      </c>
      <c r="AB687" s="24" t="str">
        <f>VLOOKUP($A687,電子入札登録状況!$A$2:$G$501,6,FALSE)</f>
        <v>○</v>
      </c>
      <c r="AC687" s="24">
        <f>VLOOKUP($A687,電子入札登録状況!$A$2:$G$501,7,FALSE)</f>
        <v>235</v>
      </c>
    </row>
    <row r="688" spans="1:29" ht="18" customHeight="1">
      <c r="A688" s="36" t="s">
        <v>1724</v>
      </c>
      <c r="B688" s="45">
        <v>853</v>
      </c>
      <c r="C688" s="54" t="s">
        <v>3350</v>
      </c>
      <c r="D688" s="66" t="s">
        <v>3090</v>
      </c>
      <c r="E688" s="45" t="s">
        <v>5979</v>
      </c>
      <c r="F688" s="54" t="s">
        <v>2822</v>
      </c>
      <c r="G688" s="13" t="s">
        <v>3679</v>
      </c>
      <c r="H688" s="13" t="s">
        <v>4207</v>
      </c>
      <c r="I688" s="13" t="s">
        <v>5076</v>
      </c>
      <c r="J688" s="74" t="s">
        <v>1980</v>
      </c>
      <c r="K688" s="86"/>
      <c r="L688" s="86"/>
      <c r="M688" s="86"/>
      <c r="N688" s="86"/>
      <c r="O688" s="86"/>
      <c r="P688" s="98">
        <v>23316</v>
      </c>
      <c r="Q688" s="108">
        <v>683</v>
      </c>
      <c r="R688" s="89"/>
      <c r="S688" s="89"/>
      <c r="T688" s="89"/>
      <c r="U688" s="98">
        <v>100000</v>
      </c>
      <c r="V688" s="66" t="s">
        <v>1353</v>
      </c>
      <c r="W688" s="45" t="s">
        <v>5861</v>
      </c>
      <c r="X688" s="14" t="s">
        <v>1861</v>
      </c>
      <c r="Y688" s="13" t="s">
        <v>5389</v>
      </c>
      <c r="Z688" s="135" t="s">
        <v>5469</v>
      </c>
      <c r="AB688" s="24" t="str">
        <f>VLOOKUP($A688,電子入札登録状況!$A$2:$G$501,6,FALSE)</f>
        <v>○</v>
      </c>
      <c r="AC688" s="24">
        <f>VLOOKUP($A688,電子入札登録状況!$A$2:$G$501,7,FALSE)</f>
        <v>235</v>
      </c>
    </row>
    <row r="689" spans="1:29" ht="18" customHeight="1">
      <c r="A689" s="36" t="s">
        <v>1039</v>
      </c>
      <c r="B689" s="45">
        <v>856</v>
      </c>
      <c r="C689" s="54" t="s">
        <v>4139</v>
      </c>
      <c r="D689" s="66" t="s">
        <v>3090</v>
      </c>
      <c r="E689" s="45" t="s">
        <v>5885</v>
      </c>
      <c r="F689" s="54" t="s">
        <v>4636</v>
      </c>
      <c r="G689" s="13" t="s">
        <v>3679</v>
      </c>
      <c r="H689" s="13" t="s">
        <v>1010</v>
      </c>
      <c r="I689" s="13" t="s">
        <v>3729</v>
      </c>
      <c r="J689" s="74" t="s">
        <v>1767</v>
      </c>
      <c r="K689" s="86"/>
      <c r="L689" s="86"/>
      <c r="M689" s="86"/>
      <c r="N689" s="86"/>
      <c r="O689" s="86"/>
      <c r="P689" s="98">
        <v>66668</v>
      </c>
      <c r="Q689" s="108">
        <v>165</v>
      </c>
      <c r="R689" s="89"/>
      <c r="S689" s="89"/>
      <c r="T689" s="89"/>
      <c r="U689" s="98">
        <v>140481</v>
      </c>
      <c r="V689" s="66" t="s">
        <v>1353</v>
      </c>
      <c r="W689" s="45" t="s">
        <v>3367</v>
      </c>
      <c r="X689" s="14" t="s">
        <v>5315</v>
      </c>
      <c r="Y689" s="13" t="s">
        <v>4617</v>
      </c>
      <c r="Z689" s="135" t="s">
        <v>1408</v>
      </c>
      <c r="AB689" s="24" t="str">
        <f>VLOOKUP($A689,電子入札登録状況!$A$2:$G$501,6,FALSE)</f>
        <v>○</v>
      </c>
      <c r="AC689" s="24">
        <f>VLOOKUP($A689,電子入札登録状況!$A$2:$G$501,7,FALSE)</f>
        <v>728</v>
      </c>
    </row>
    <row r="690" spans="1:29" ht="18" customHeight="1">
      <c r="A690" s="36" t="s">
        <v>1039</v>
      </c>
      <c r="B690" s="45">
        <v>856</v>
      </c>
      <c r="C690" s="54" t="s">
        <v>4139</v>
      </c>
      <c r="D690" s="66" t="s">
        <v>3090</v>
      </c>
      <c r="E690" s="45" t="s">
        <v>5885</v>
      </c>
      <c r="F690" s="54" t="s">
        <v>4636</v>
      </c>
      <c r="G690" s="13" t="s">
        <v>3679</v>
      </c>
      <c r="H690" s="13" t="s">
        <v>1010</v>
      </c>
      <c r="I690" s="13" t="s">
        <v>3729</v>
      </c>
      <c r="J690" s="74" t="s">
        <v>1642</v>
      </c>
      <c r="K690" s="86"/>
      <c r="L690" s="86"/>
      <c r="M690" s="86"/>
      <c r="N690" s="86"/>
      <c r="O690" s="86"/>
      <c r="P690" s="98">
        <v>4689064</v>
      </c>
      <c r="Q690" s="108">
        <v>165</v>
      </c>
      <c r="R690" s="89"/>
      <c r="S690" s="89"/>
      <c r="T690" s="89"/>
      <c r="U690" s="98">
        <v>140481</v>
      </c>
      <c r="V690" s="66" t="s">
        <v>1353</v>
      </c>
      <c r="W690" s="45" t="s">
        <v>3367</v>
      </c>
      <c r="X690" s="14" t="s">
        <v>5315</v>
      </c>
      <c r="Y690" s="13" t="s">
        <v>4617</v>
      </c>
      <c r="Z690" s="135" t="s">
        <v>1408</v>
      </c>
      <c r="AB690" s="24" t="str">
        <f>VLOOKUP($A690,電子入札登録状況!$A$2:$G$501,6,FALSE)</f>
        <v>○</v>
      </c>
      <c r="AC690" s="24">
        <f>VLOOKUP($A690,電子入札登録状況!$A$2:$G$501,7,FALSE)</f>
        <v>728</v>
      </c>
    </row>
    <row r="691" spans="1:29" ht="18" customHeight="1">
      <c r="A691" s="36" t="s">
        <v>1039</v>
      </c>
      <c r="B691" s="45">
        <v>856</v>
      </c>
      <c r="C691" s="54" t="s">
        <v>4139</v>
      </c>
      <c r="D691" s="66" t="s">
        <v>3090</v>
      </c>
      <c r="E691" s="45" t="s">
        <v>5885</v>
      </c>
      <c r="F691" s="54" t="s">
        <v>4636</v>
      </c>
      <c r="G691" s="13" t="s">
        <v>3679</v>
      </c>
      <c r="H691" s="13" t="s">
        <v>1010</v>
      </c>
      <c r="I691" s="13" t="s">
        <v>3729</v>
      </c>
      <c r="J691" s="74" t="s">
        <v>2872</v>
      </c>
      <c r="K691" s="86"/>
      <c r="L691" s="86"/>
      <c r="M691" s="86"/>
      <c r="N691" s="86"/>
      <c r="O691" s="86"/>
      <c r="P691" s="98">
        <v>317133</v>
      </c>
      <c r="Q691" s="108">
        <v>165</v>
      </c>
      <c r="R691" s="89"/>
      <c r="S691" s="89"/>
      <c r="T691" s="89"/>
      <c r="U691" s="98">
        <v>140481</v>
      </c>
      <c r="V691" s="66" t="s">
        <v>1353</v>
      </c>
      <c r="W691" s="45" t="s">
        <v>3367</v>
      </c>
      <c r="X691" s="14" t="s">
        <v>5315</v>
      </c>
      <c r="Y691" s="13" t="s">
        <v>4617</v>
      </c>
      <c r="Z691" s="135" t="s">
        <v>1408</v>
      </c>
      <c r="AB691" s="24" t="str">
        <f>VLOOKUP($A691,電子入札登録状況!$A$2:$G$501,6,FALSE)</f>
        <v>○</v>
      </c>
      <c r="AC691" s="24">
        <f>VLOOKUP($A691,電子入札登録状況!$A$2:$G$501,7,FALSE)</f>
        <v>728</v>
      </c>
    </row>
    <row r="692" spans="1:29" ht="18" customHeight="1">
      <c r="A692" s="36" t="s">
        <v>1039</v>
      </c>
      <c r="B692" s="45">
        <v>856</v>
      </c>
      <c r="C692" s="54" t="s">
        <v>4139</v>
      </c>
      <c r="D692" s="66" t="s">
        <v>3090</v>
      </c>
      <c r="E692" s="45" t="s">
        <v>5885</v>
      </c>
      <c r="F692" s="54" t="s">
        <v>4636</v>
      </c>
      <c r="G692" s="13" t="s">
        <v>3679</v>
      </c>
      <c r="H692" s="13" t="s">
        <v>1010</v>
      </c>
      <c r="I692" s="13" t="s">
        <v>3729</v>
      </c>
      <c r="J692" s="74" t="s">
        <v>1980</v>
      </c>
      <c r="K692" s="86"/>
      <c r="L692" s="86"/>
      <c r="M692" s="86"/>
      <c r="N692" s="86"/>
      <c r="O692" s="86"/>
      <c r="P692" s="98">
        <v>36910</v>
      </c>
      <c r="Q692" s="108">
        <v>165</v>
      </c>
      <c r="R692" s="89"/>
      <c r="S692" s="89"/>
      <c r="T692" s="89"/>
      <c r="U692" s="98">
        <v>140481</v>
      </c>
      <c r="V692" s="66" t="s">
        <v>1353</v>
      </c>
      <c r="W692" s="45" t="s">
        <v>3367</v>
      </c>
      <c r="X692" s="14" t="s">
        <v>5315</v>
      </c>
      <c r="Y692" s="13" t="s">
        <v>4617</v>
      </c>
      <c r="Z692" s="135" t="s">
        <v>1408</v>
      </c>
      <c r="AB692" s="24" t="str">
        <f>VLOOKUP($A692,電子入札登録状況!$A$2:$G$501,6,FALSE)</f>
        <v>○</v>
      </c>
      <c r="AC692" s="24">
        <f>VLOOKUP($A692,電子入札登録状況!$A$2:$G$501,7,FALSE)</f>
        <v>728</v>
      </c>
    </row>
    <row r="693" spans="1:29" ht="18" customHeight="1">
      <c r="A693" s="36" t="s">
        <v>1576</v>
      </c>
      <c r="B693" s="45">
        <v>857</v>
      </c>
      <c r="C693" s="54" t="s">
        <v>1524</v>
      </c>
      <c r="D693" s="66" t="s">
        <v>1353</v>
      </c>
      <c r="E693" s="45" t="s">
        <v>1314</v>
      </c>
      <c r="F693" s="54" t="s">
        <v>1463</v>
      </c>
      <c r="G693" s="13" t="s">
        <v>3690</v>
      </c>
      <c r="H693" s="13" t="s">
        <v>1559</v>
      </c>
      <c r="I693" s="13" t="s">
        <v>1779</v>
      </c>
      <c r="J693" s="74" t="s">
        <v>2872</v>
      </c>
      <c r="K693" s="86"/>
      <c r="L693" s="86"/>
      <c r="M693" s="86"/>
      <c r="N693" s="86"/>
      <c r="O693" s="86"/>
      <c r="P693" s="98">
        <v>2050180</v>
      </c>
      <c r="Q693" s="108">
        <v>112</v>
      </c>
      <c r="R693" s="89"/>
      <c r="S693" s="89"/>
      <c r="T693" s="89"/>
      <c r="U693" s="98">
        <v>37800</v>
      </c>
      <c r="V693" s="66"/>
      <c r="W693" s="45"/>
      <c r="X693" s="14"/>
      <c r="Y693" s="13"/>
      <c r="Z693" s="135" t="s">
        <v>5507</v>
      </c>
      <c r="AB693" s="24" t="str">
        <f>VLOOKUP($A693,電子入札登録状況!$A$2:$G$501,6,FALSE)</f>
        <v>○</v>
      </c>
      <c r="AC693" s="24">
        <f>VLOOKUP($A693,電子入札登録状況!$A$2:$G$501,7,FALSE)</f>
        <v>767</v>
      </c>
    </row>
    <row r="694" spans="1:29" ht="18" customHeight="1">
      <c r="A694" s="36" t="s">
        <v>2286</v>
      </c>
      <c r="B694" s="45">
        <v>860</v>
      </c>
      <c r="C694" s="54" t="s">
        <v>3311</v>
      </c>
      <c r="D694" s="66" t="s">
        <v>2849</v>
      </c>
      <c r="E694" s="45" t="s">
        <v>784</v>
      </c>
      <c r="F694" s="54" t="s">
        <v>605</v>
      </c>
      <c r="G694" s="13" t="s">
        <v>3679</v>
      </c>
      <c r="H694" s="13" t="s">
        <v>4385</v>
      </c>
      <c r="I694" s="13" t="s">
        <v>4928</v>
      </c>
      <c r="J694" s="74" t="s">
        <v>1767</v>
      </c>
      <c r="K694" s="86"/>
      <c r="L694" s="86"/>
      <c r="M694" s="86"/>
      <c r="N694" s="86"/>
      <c r="O694" s="86"/>
      <c r="P694" s="98">
        <v>266768</v>
      </c>
      <c r="Q694" s="108">
        <v>43</v>
      </c>
      <c r="R694" s="89"/>
      <c r="S694" s="89"/>
      <c r="T694" s="89"/>
      <c r="U694" s="98">
        <v>30000</v>
      </c>
      <c r="V694" s="66" t="s">
        <v>4172</v>
      </c>
      <c r="W694" s="45" t="s">
        <v>5052</v>
      </c>
      <c r="X694" s="14" t="s">
        <v>3314</v>
      </c>
      <c r="Y694" s="13" t="s">
        <v>1295</v>
      </c>
      <c r="Z694" s="135" t="s">
        <v>1618</v>
      </c>
      <c r="AB694" s="24" t="str">
        <f>VLOOKUP($A694,電子入札登録状況!$A$2:$G$501,6,FALSE)</f>
        <v>○</v>
      </c>
      <c r="AC694" s="24">
        <f>VLOOKUP($A694,電子入札登録状況!$A$2:$G$501,7,FALSE)</f>
        <v>313</v>
      </c>
    </row>
    <row r="695" spans="1:29" ht="18" customHeight="1">
      <c r="A695" s="36" t="s">
        <v>2286</v>
      </c>
      <c r="B695" s="45">
        <v>860</v>
      </c>
      <c r="C695" s="54" t="s">
        <v>3311</v>
      </c>
      <c r="D695" s="66" t="s">
        <v>2849</v>
      </c>
      <c r="E695" s="45" t="s">
        <v>784</v>
      </c>
      <c r="F695" s="54" t="s">
        <v>605</v>
      </c>
      <c r="G695" s="13" t="s">
        <v>3679</v>
      </c>
      <c r="H695" s="13" t="s">
        <v>4385</v>
      </c>
      <c r="I695" s="13" t="s">
        <v>4928</v>
      </c>
      <c r="J695" s="74" t="s">
        <v>1642</v>
      </c>
      <c r="K695" s="86"/>
      <c r="L695" s="86"/>
      <c r="M695" s="86"/>
      <c r="N695" s="86"/>
      <c r="O695" s="86"/>
      <c r="P695" s="98">
        <v>315529</v>
      </c>
      <c r="Q695" s="108">
        <v>43</v>
      </c>
      <c r="R695" s="89"/>
      <c r="S695" s="89"/>
      <c r="T695" s="89"/>
      <c r="U695" s="98">
        <v>30000</v>
      </c>
      <c r="V695" s="66" t="s">
        <v>4172</v>
      </c>
      <c r="W695" s="45" t="s">
        <v>5052</v>
      </c>
      <c r="X695" s="14" t="s">
        <v>3314</v>
      </c>
      <c r="Y695" s="13" t="s">
        <v>1295</v>
      </c>
      <c r="Z695" s="135" t="s">
        <v>1618</v>
      </c>
      <c r="AB695" s="24" t="str">
        <f>VLOOKUP($A695,電子入札登録状況!$A$2:$G$501,6,FALSE)</f>
        <v>○</v>
      </c>
      <c r="AC695" s="24">
        <f>VLOOKUP($A695,電子入札登録状況!$A$2:$G$501,7,FALSE)</f>
        <v>313</v>
      </c>
    </row>
    <row r="696" spans="1:29" ht="18" customHeight="1">
      <c r="A696" s="36" t="s">
        <v>2286</v>
      </c>
      <c r="B696" s="45">
        <v>860</v>
      </c>
      <c r="C696" s="54" t="s">
        <v>3311</v>
      </c>
      <c r="D696" s="66" t="s">
        <v>2849</v>
      </c>
      <c r="E696" s="45" t="s">
        <v>784</v>
      </c>
      <c r="F696" s="54" t="s">
        <v>605</v>
      </c>
      <c r="G696" s="13" t="s">
        <v>3679</v>
      </c>
      <c r="H696" s="13" t="s">
        <v>4385</v>
      </c>
      <c r="I696" s="13" t="s">
        <v>4928</v>
      </c>
      <c r="J696" s="74" t="s">
        <v>558</v>
      </c>
      <c r="K696" s="86"/>
      <c r="L696" s="86"/>
      <c r="M696" s="86"/>
      <c r="N696" s="86"/>
      <c r="O696" s="86"/>
      <c r="P696" s="98">
        <v>35644</v>
      </c>
      <c r="Q696" s="108">
        <v>43</v>
      </c>
      <c r="R696" s="89"/>
      <c r="S696" s="89"/>
      <c r="T696" s="89"/>
      <c r="U696" s="98">
        <v>30000</v>
      </c>
      <c r="V696" s="66" t="s">
        <v>4172</v>
      </c>
      <c r="W696" s="45" t="s">
        <v>5052</v>
      </c>
      <c r="X696" s="14" t="s">
        <v>3314</v>
      </c>
      <c r="Y696" s="13" t="s">
        <v>1295</v>
      </c>
      <c r="Z696" s="135" t="s">
        <v>1618</v>
      </c>
      <c r="AB696" s="24" t="str">
        <f>VLOOKUP($A696,電子入札登録状況!$A$2:$G$501,6,FALSE)</f>
        <v>○</v>
      </c>
      <c r="AC696" s="24">
        <f>VLOOKUP($A696,電子入札登録状況!$A$2:$G$501,7,FALSE)</f>
        <v>313</v>
      </c>
    </row>
    <row r="697" spans="1:29" ht="18" customHeight="1">
      <c r="A697" s="36" t="s">
        <v>5012</v>
      </c>
      <c r="B697" s="45">
        <v>861</v>
      </c>
      <c r="C697" s="54" t="s">
        <v>4071</v>
      </c>
      <c r="D697" s="66" t="s">
        <v>3630</v>
      </c>
      <c r="E697" s="45" t="s">
        <v>4444</v>
      </c>
      <c r="F697" s="54" t="s">
        <v>5429</v>
      </c>
      <c r="G697" s="13" t="s">
        <v>3690</v>
      </c>
      <c r="H697" s="13" t="s">
        <v>4331</v>
      </c>
      <c r="I697" s="13" t="s">
        <v>5641</v>
      </c>
      <c r="J697" s="74" t="s">
        <v>1642</v>
      </c>
      <c r="K697" s="86"/>
      <c r="L697" s="86"/>
      <c r="M697" s="86"/>
      <c r="N697" s="86"/>
      <c r="O697" s="86"/>
      <c r="P697" s="98">
        <v>438823</v>
      </c>
      <c r="Q697" s="108">
        <v>330</v>
      </c>
      <c r="R697" s="89"/>
      <c r="S697" s="89"/>
      <c r="T697" s="89"/>
      <c r="U697" s="98">
        <v>100000</v>
      </c>
      <c r="V697" s="66" t="s">
        <v>1353</v>
      </c>
      <c r="W697" s="45" t="s">
        <v>65</v>
      </c>
      <c r="X697" s="14" t="s">
        <v>518</v>
      </c>
      <c r="Y697" s="13" t="s">
        <v>1292</v>
      </c>
      <c r="Z697" s="135" t="s">
        <v>5427</v>
      </c>
      <c r="AB697" s="24" t="e">
        <f>VLOOKUP($A697,電子入札登録状況!$A$2:$G$501,6,FALSE)</f>
        <v>#N/A</v>
      </c>
      <c r="AC697" s="24" t="e">
        <f>VLOOKUP($A697,電子入札登録状況!$A$2:$G$501,7,FALSE)</f>
        <v>#N/A</v>
      </c>
    </row>
    <row r="698" spans="1:29" ht="18" customHeight="1">
      <c r="A698" s="36" t="s">
        <v>5012</v>
      </c>
      <c r="B698" s="45">
        <v>861</v>
      </c>
      <c r="C698" s="54" t="s">
        <v>4071</v>
      </c>
      <c r="D698" s="66" t="s">
        <v>3630</v>
      </c>
      <c r="E698" s="45" t="s">
        <v>4444</v>
      </c>
      <c r="F698" s="54" t="s">
        <v>5429</v>
      </c>
      <c r="G698" s="13" t="s">
        <v>3690</v>
      </c>
      <c r="H698" s="13" t="s">
        <v>4331</v>
      </c>
      <c r="I698" s="13" t="s">
        <v>5641</v>
      </c>
      <c r="J698" s="74" t="s">
        <v>2872</v>
      </c>
      <c r="K698" s="86"/>
      <c r="L698" s="86"/>
      <c r="M698" s="86"/>
      <c r="N698" s="86"/>
      <c r="O698" s="86"/>
      <c r="P698" s="98">
        <v>6206454</v>
      </c>
      <c r="Q698" s="108">
        <v>330</v>
      </c>
      <c r="R698" s="89"/>
      <c r="S698" s="89"/>
      <c r="T698" s="89"/>
      <c r="U698" s="98">
        <v>100000</v>
      </c>
      <c r="V698" s="66" t="s">
        <v>1353</v>
      </c>
      <c r="W698" s="45" t="s">
        <v>65</v>
      </c>
      <c r="X698" s="14" t="s">
        <v>518</v>
      </c>
      <c r="Y698" s="13" t="s">
        <v>1292</v>
      </c>
      <c r="Z698" s="135" t="s">
        <v>5427</v>
      </c>
      <c r="AB698" s="24" t="e">
        <f>VLOOKUP($A698,電子入札登録状況!$A$2:$G$501,6,FALSE)</f>
        <v>#N/A</v>
      </c>
      <c r="AC698" s="24" t="e">
        <f>VLOOKUP($A698,電子入札登録状況!$A$2:$G$501,7,FALSE)</f>
        <v>#N/A</v>
      </c>
    </row>
    <row r="699" spans="1:29" ht="18" customHeight="1">
      <c r="A699" s="36" t="s">
        <v>509</v>
      </c>
      <c r="B699" s="45">
        <v>867</v>
      </c>
      <c r="C699" s="54" t="s">
        <v>2960</v>
      </c>
      <c r="D699" s="66" t="s">
        <v>3090</v>
      </c>
      <c r="E699" s="45" t="s">
        <v>2838</v>
      </c>
      <c r="F699" s="54" t="s">
        <v>1136</v>
      </c>
      <c r="G699" s="13" t="s">
        <v>3679</v>
      </c>
      <c r="H699" s="13" t="s">
        <v>1626</v>
      </c>
      <c r="I699" s="13" t="s">
        <v>163</v>
      </c>
      <c r="J699" s="74" t="s">
        <v>1767</v>
      </c>
      <c r="K699" s="86"/>
      <c r="L699" s="86"/>
      <c r="M699" s="86"/>
      <c r="N699" s="86"/>
      <c r="O699" s="86"/>
      <c r="P699" s="98">
        <v>9102</v>
      </c>
      <c r="Q699" s="108">
        <v>89</v>
      </c>
      <c r="R699" s="89"/>
      <c r="S699" s="89"/>
      <c r="T699" s="89"/>
      <c r="U699" s="98">
        <v>60000</v>
      </c>
      <c r="V699" s="66" t="s">
        <v>4172</v>
      </c>
      <c r="W699" s="45" t="s">
        <v>2065</v>
      </c>
      <c r="X699" s="14" t="s">
        <v>5055</v>
      </c>
      <c r="Y699" s="13" t="s">
        <v>696</v>
      </c>
      <c r="Z699" s="135" t="s">
        <v>5435</v>
      </c>
      <c r="AB699" s="24" t="str">
        <f>VLOOKUP($A699,電子入札登録状況!$A$2:$G$501,6,FALSE)</f>
        <v>○</v>
      </c>
      <c r="AC699" s="24">
        <f>VLOOKUP($A699,電子入札登録状況!$A$2:$G$501,7,FALSE)</f>
        <v>348</v>
      </c>
    </row>
    <row r="700" spans="1:29" ht="18" customHeight="1">
      <c r="A700" s="36" t="s">
        <v>509</v>
      </c>
      <c r="B700" s="45">
        <v>867</v>
      </c>
      <c r="C700" s="54" t="s">
        <v>2960</v>
      </c>
      <c r="D700" s="66" t="s">
        <v>3090</v>
      </c>
      <c r="E700" s="45" t="s">
        <v>2838</v>
      </c>
      <c r="F700" s="54" t="s">
        <v>1136</v>
      </c>
      <c r="G700" s="13" t="s">
        <v>3679</v>
      </c>
      <c r="H700" s="13" t="s">
        <v>1626</v>
      </c>
      <c r="I700" s="13" t="s">
        <v>163</v>
      </c>
      <c r="J700" s="74" t="s">
        <v>1642</v>
      </c>
      <c r="K700" s="86"/>
      <c r="L700" s="86"/>
      <c r="M700" s="86"/>
      <c r="N700" s="86"/>
      <c r="O700" s="86"/>
      <c r="P700" s="98">
        <v>211833</v>
      </c>
      <c r="Q700" s="108">
        <v>89</v>
      </c>
      <c r="R700" s="89"/>
      <c r="S700" s="89"/>
      <c r="T700" s="89"/>
      <c r="U700" s="98">
        <v>60000</v>
      </c>
      <c r="V700" s="66" t="s">
        <v>4172</v>
      </c>
      <c r="W700" s="45" t="s">
        <v>2065</v>
      </c>
      <c r="X700" s="14" t="s">
        <v>5055</v>
      </c>
      <c r="Y700" s="13" t="s">
        <v>696</v>
      </c>
      <c r="Z700" s="135" t="s">
        <v>5435</v>
      </c>
      <c r="AB700" s="24" t="str">
        <f>VLOOKUP($A700,電子入札登録状況!$A$2:$G$501,6,FALSE)</f>
        <v>○</v>
      </c>
      <c r="AC700" s="24">
        <f>VLOOKUP($A700,電子入札登録状況!$A$2:$G$501,7,FALSE)</f>
        <v>348</v>
      </c>
    </row>
    <row r="701" spans="1:29" ht="18" customHeight="1">
      <c r="A701" s="36" t="s">
        <v>509</v>
      </c>
      <c r="B701" s="45">
        <v>867</v>
      </c>
      <c r="C701" s="54" t="s">
        <v>2960</v>
      </c>
      <c r="D701" s="66" t="s">
        <v>3090</v>
      </c>
      <c r="E701" s="45" t="s">
        <v>2838</v>
      </c>
      <c r="F701" s="54" t="s">
        <v>1136</v>
      </c>
      <c r="G701" s="13" t="s">
        <v>3679</v>
      </c>
      <c r="H701" s="13" t="s">
        <v>1626</v>
      </c>
      <c r="I701" s="13" t="s">
        <v>163</v>
      </c>
      <c r="J701" s="74" t="s">
        <v>1980</v>
      </c>
      <c r="K701" s="86"/>
      <c r="L701" s="86"/>
      <c r="M701" s="86"/>
      <c r="N701" s="86"/>
      <c r="O701" s="86"/>
      <c r="P701" s="98">
        <v>1987401</v>
      </c>
      <c r="Q701" s="108">
        <v>89</v>
      </c>
      <c r="R701" s="89"/>
      <c r="S701" s="89"/>
      <c r="T701" s="89"/>
      <c r="U701" s="98">
        <v>60000</v>
      </c>
      <c r="V701" s="66" t="s">
        <v>4172</v>
      </c>
      <c r="W701" s="45" t="s">
        <v>2065</v>
      </c>
      <c r="X701" s="14" t="s">
        <v>5055</v>
      </c>
      <c r="Y701" s="13" t="s">
        <v>696</v>
      </c>
      <c r="Z701" s="135" t="s">
        <v>5435</v>
      </c>
      <c r="AB701" s="24" t="str">
        <f>VLOOKUP($A701,電子入札登録状況!$A$2:$G$501,6,FALSE)</f>
        <v>○</v>
      </c>
      <c r="AC701" s="24">
        <f>VLOOKUP($A701,電子入札登録状況!$A$2:$G$501,7,FALSE)</f>
        <v>348</v>
      </c>
    </row>
    <row r="702" spans="1:29" ht="18" customHeight="1">
      <c r="A702" s="36" t="s">
        <v>969</v>
      </c>
      <c r="B702" s="45">
        <v>873</v>
      </c>
      <c r="C702" s="54" t="s">
        <v>1561</v>
      </c>
      <c r="D702" s="66" t="s">
        <v>4231</v>
      </c>
      <c r="E702" s="45" t="s">
        <v>5892</v>
      </c>
      <c r="F702" s="54" t="s">
        <v>4298</v>
      </c>
      <c r="G702" s="13" t="s">
        <v>3690</v>
      </c>
      <c r="H702" s="13" t="s">
        <v>1095</v>
      </c>
      <c r="I702" s="13" t="s">
        <v>2200</v>
      </c>
      <c r="J702" s="74" t="s">
        <v>1767</v>
      </c>
      <c r="K702" s="86"/>
      <c r="L702" s="86"/>
      <c r="M702" s="86"/>
      <c r="N702" s="86"/>
      <c r="O702" s="86"/>
      <c r="P702" s="98">
        <v>1339870</v>
      </c>
      <c r="Q702" s="108">
        <v>1031</v>
      </c>
      <c r="R702" s="89"/>
      <c r="S702" s="89"/>
      <c r="T702" s="89"/>
      <c r="U702" s="98">
        <v>6557000</v>
      </c>
      <c r="V702" s="66" t="s">
        <v>4172</v>
      </c>
      <c r="W702" s="45" t="s">
        <v>4190</v>
      </c>
      <c r="X702" s="14" t="s">
        <v>1289</v>
      </c>
      <c r="Y702" s="13" t="s">
        <v>1909</v>
      </c>
      <c r="Z702" s="135" t="s">
        <v>5298</v>
      </c>
      <c r="AB702" s="24" t="e">
        <f>VLOOKUP($A702,電子入札登録状況!$A$2:$G$501,6,FALSE)</f>
        <v>#N/A</v>
      </c>
      <c r="AC702" s="24" t="e">
        <f>VLOOKUP($A702,電子入札登録状況!$A$2:$G$501,7,FALSE)</f>
        <v>#N/A</v>
      </c>
    </row>
    <row r="703" spans="1:29" ht="18" customHeight="1">
      <c r="A703" s="36" t="s">
        <v>1814</v>
      </c>
      <c r="B703" s="45">
        <v>876</v>
      </c>
      <c r="C703" s="54" t="s">
        <v>299</v>
      </c>
      <c r="D703" s="66" t="s">
        <v>3090</v>
      </c>
      <c r="E703" s="45" t="s">
        <v>2726</v>
      </c>
      <c r="F703" s="54" t="s">
        <v>4300</v>
      </c>
      <c r="G703" s="13" t="s">
        <v>3679</v>
      </c>
      <c r="H703" s="13" t="s">
        <v>833</v>
      </c>
      <c r="I703" s="13" t="s">
        <v>833</v>
      </c>
      <c r="J703" s="74" t="s">
        <v>1767</v>
      </c>
      <c r="K703" s="86"/>
      <c r="L703" s="86"/>
      <c r="M703" s="86"/>
      <c r="N703" s="86"/>
      <c r="O703" s="86"/>
      <c r="P703" s="98">
        <v>123526</v>
      </c>
      <c r="Q703" s="108">
        <v>65</v>
      </c>
      <c r="R703" s="89"/>
      <c r="S703" s="89"/>
      <c r="T703" s="89"/>
      <c r="U703" s="98">
        <v>100000</v>
      </c>
      <c r="V703" s="66" t="s">
        <v>4172</v>
      </c>
      <c r="W703" s="45" t="s">
        <v>3670</v>
      </c>
      <c r="X703" s="14" t="s">
        <v>5336</v>
      </c>
      <c r="Y703" s="13" t="s">
        <v>1778</v>
      </c>
      <c r="Z703" s="135" t="s">
        <v>5435</v>
      </c>
      <c r="AB703" s="24" t="str">
        <f>VLOOKUP($A703,電子入札登録状況!$A$2:$G$501,6,FALSE)</f>
        <v>○</v>
      </c>
      <c r="AC703" s="24">
        <f>VLOOKUP($A703,電子入札登録状況!$A$2:$G$501,7,FALSE)</f>
        <v>399</v>
      </c>
    </row>
    <row r="704" spans="1:29" ht="18" customHeight="1">
      <c r="A704" s="36" t="s">
        <v>1814</v>
      </c>
      <c r="B704" s="45">
        <v>876</v>
      </c>
      <c r="C704" s="54" t="s">
        <v>299</v>
      </c>
      <c r="D704" s="66" t="s">
        <v>3090</v>
      </c>
      <c r="E704" s="45" t="s">
        <v>2726</v>
      </c>
      <c r="F704" s="54" t="s">
        <v>4300</v>
      </c>
      <c r="G704" s="13" t="s">
        <v>3679</v>
      </c>
      <c r="H704" s="13" t="s">
        <v>833</v>
      </c>
      <c r="I704" s="13" t="s">
        <v>833</v>
      </c>
      <c r="J704" s="74" t="s">
        <v>1642</v>
      </c>
      <c r="K704" s="86"/>
      <c r="L704" s="86"/>
      <c r="M704" s="86"/>
      <c r="N704" s="86"/>
      <c r="O704" s="86"/>
      <c r="P704" s="98">
        <v>1484188</v>
      </c>
      <c r="Q704" s="108">
        <v>65</v>
      </c>
      <c r="R704" s="89"/>
      <c r="S704" s="89"/>
      <c r="T704" s="89"/>
      <c r="U704" s="98">
        <v>100000</v>
      </c>
      <c r="V704" s="66" t="s">
        <v>4172</v>
      </c>
      <c r="W704" s="45" t="s">
        <v>3670</v>
      </c>
      <c r="X704" s="14" t="s">
        <v>5336</v>
      </c>
      <c r="Y704" s="13" t="s">
        <v>1778</v>
      </c>
      <c r="Z704" s="135" t="s">
        <v>5435</v>
      </c>
      <c r="AB704" s="24" t="str">
        <f>VLOOKUP($A704,電子入札登録状況!$A$2:$G$501,6,FALSE)</f>
        <v>○</v>
      </c>
      <c r="AC704" s="24">
        <f>VLOOKUP($A704,電子入札登録状況!$A$2:$G$501,7,FALSE)</f>
        <v>399</v>
      </c>
    </row>
    <row r="705" spans="1:29" ht="18" customHeight="1">
      <c r="A705" s="36" t="s">
        <v>1814</v>
      </c>
      <c r="B705" s="45">
        <v>876</v>
      </c>
      <c r="C705" s="54" t="s">
        <v>299</v>
      </c>
      <c r="D705" s="66" t="s">
        <v>3090</v>
      </c>
      <c r="E705" s="45" t="s">
        <v>2726</v>
      </c>
      <c r="F705" s="54" t="s">
        <v>4300</v>
      </c>
      <c r="G705" s="13" t="s">
        <v>3679</v>
      </c>
      <c r="H705" s="13" t="s">
        <v>833</v>
      </c>
      <c r="I705" s="13" t="s">
        <v>833</v>
      </c>
      <c r="J705" s="74" t="s">
        <v>2872</v>
      </c>
      <c r="K705" s="86"/>
      <c r="L705" s="86"/>
      <c r="M705" s="86"/>
      <c r="N705" s="86"/>
      <c r="O705" s="86"/>
      <c r="P705" s="98">
        <v>19623</v>
      </c>
      <c r="Q705" s="108">
        <v>65</v>
      </c>
      <c r="R705" s="89"/>
      <c r="S705" s="89"/>
      <c r="T705" s="89"/>
      <c r="U705" s="98">
        <v>100000</v>
      </c>
      <c r="V705" s="66" t="s">
        <v>4172</v>
      </c>
      <c r="W705" s="45" t="s">
        <v>3670</v>
      </c>
      <c r="X705" s="14" t="s">
        <v>5336</v>
      </c>
      <c r="Y705" s="13" t="s">
        <v>1778</v>
      </c>
      <c r="Z705" s="135" t="s">
        <v>5435</v>
      </c>
      <c r="AB705" s="24" t="str">
        <f>VLOOKUP($A705,電子入札登録状況!$A$2:$G$501,6,FALSE)</f>
        <v>○</v>
      </c>
      <c r="AC705" s="24">
        <f>VLOOKUP($A705,電子入札登録状況!$A$2:$G$501,7,FALSE)</f>
        <v>399</v>
      </c>
    </row>
    <row r="706" spans="1:29" ht="18" customHeight="1">
      <c r="A706" s="36" t="s">
        <v>1843</v>
      </c>
      <c r="B706" s="45">
        <v>885</v>
      </c>
      <c r="C706" s="54" t="s">
        <v>5865</v>
      </c>
      <c r="D706" s="66" t="s">
        <v>4172</v>
      </c>
      <c r="E706" s="45" t="s">
        <v>425</v>
      </c>
      <c r="F706" s="54" t="s">
        <v>4275</v>
      </c>
      <c r="G706" s="13" t="s">
        <v>3690</v>
      </c>
      <c r="H706" s="13" t="s">
        <v>4798</v>
      </c>
      <c r="I706" s="13" t="s">
        <v>1629</v>
      </c>
      <c r="J706" s="74" t="s">
        <v>1767</v>
      </c>
      <c r="K706" s="86"/>
      <c r="L706" s="86"/>
      <c r="M706" s="86"/>
      <c r="N706" s="86"/>
      <c r="O706" s="86"/>
      <c r="P706" s="98">
        <v>376290</v>
      </c>
      <c r="Q706" s="108">
        <v>44</v>
      </c>
      <c r="R706" s="89"/>
      <c r="S706" s="89"/>
      <c r="T706" s="89"/>
      <c r="U706" s="98">
        <v>12000</v>
      </c>
      <c r="V706" s="66"/>
      <c r="W706" s="45"/>
      <c r="X706" s="14"/>
      <c r="Y706" s="13"/>
      <c r="Z706" s="135" t="s">
        <v>2755</v>
      </c>
      <c r="AB706" s="24" t="e">
        <f>VLOOKUP($A706,電子入札登録状況!$A$2:$G$501,6,FALSE)</f>
        <v>#N/A</v>
      </c>
      <c r="AC706" s="24" t="e">
        <f>VLOOKUP($A706,電子入札登録状況!$A$2:$G$501,7,FALSE)</f>
        <v>#N/A</v>
      </c>
    </row>
    <row r="707" spans="1:29" ht="18" customHeight="1">
      <c r="A707" s="36" t="s">
        <v>1843</v>
      </c>
      <c r="B707" s="45">
        <v>885</v>
      </c>
      <c r="C707" s="54" t="s">
        <v>5865</v>
      </c>
      <c r="D707" s="66" t="s">
        <v>4172</v>
      </c>
      <c r="E707" s="45" t="s">
        <v>425</v>
      </c>
      <c r="F707" s="54" t="s">
        <v>4275</v>
      </c>
      <c r="G707" s="13" t="s">
        <v>3690</v>
      </c>
      <c r="H707" s="13" t="s">
        <v>4798</v>
      </c>
      <c r="I707" s="13" t="s">
        <v>1629</v>
      </c>
      <c r="J707" s="74" t="s">
        <v>1642</v>
      </c>
      <c r="K707" s="86"/>
      <c r="L707" s="86"/>
      <c r="M707" s="86"/>
      <c r="N707" s="86"/>
      <c r="O707" s="86"/>
      <c r="P707" s="98">
        <v>115239</v>
      </c>
      <c r="Q707" s="108">
        <v>44</v>
      </c>
      <c r="R707" s="89"/>
      <c r="S707" s="89"/>
      <c r="T707" s="89"/>
      <c r="U707" s="98">
        <v>12000</v>
      </c>
      <c r="V707" s="66"/>
      <c r="W707" s="45"/>
      <c r="X707" s="14"/>
      <c r="Y707" s="13"/>
      <c r="Z707" s="135" t="s">
        <v>2755</v>
      </c>
      <c r="AB707" s="24" t="e">
        <f>VLOOKUP($A707,電子入札登録状況!$A$2:$G$501,6,FALSE)</f>
        <v>#N/A</v>
      </c>
      <c r="AC707" s="24" t="e">
        <f>VLOOKUP($A707,電子入札登録状況!$A$2:$G$501,7,FALSE)</f>
        <v>#N/A</v>
      </c>
    </row>
    <row r="708" spans="1:29" ht="18" customHeight="1">
      <c r="A708" s="36" t="s">
        <v>1843</v>
      </c>
      <c r="B708" s="45">
        <v>885</v>
      </c>
      <c r="C708" s="54" t="s">
        <v>5865</v>
      </c>
      <c r="D708" s="66" t="s">
        <v>4172</v>
      </c>
      <c r="E708" s="45" t="s">
        <v>425</v>
      </c>
      <c r="F708" s="54" t="s">
        <v>4275</v>
      </c>
      <c r="G708" s="13" t="s">
        <v>3690</v>
      </c>
      <c r="H708" s="13" t="s">
        <v>4798</v>
      </c>
      <c r="I708" s="13" t="s">
        <v>1629</v>
      </c>
      <c r="J708" s="74" t="s">
        <v>1980</v>
      </c>
      <c r="K708" s="86"/>
      <c r="L708" s="86"/>
      <c r="M708" s="86"/>
      <c r="N708" s="86"/>
      <c r="O708" s="86"/>
      <c r="P708" s="98">
        <v>2671</v>
      </c>
      <c r="Q708" s="108">
        <v>44</v>
      </c>
      <c r="R708" s="89"/>
      <c r="S708" s="89"/>
      <c r="T708" s="89"/>
      <c r="U708" s="98">
        <v>12000</v>
      </c>
      <c r="V708" s="66"/>
      <c r="W708" s="45"/>
      <c r="X708" s="14"/>
      <c r="Y708" s="13"/>
      <c r="Z708" s="135" t="s">
        <v>2755</v>
      </c>
      <c r="AB708" s="24" t="e">
        <f>VLOOKUP($A708,電子入札登録状況!$A$2:$G$501,6,FALSE)</f>
        <v>#N/A</v>
      </c>
      <c r="AC708" s="24" t="e">
        <f>VLOOKUP($A708,電子入札登録状況!$A$2:$G$501,7,FALSE)</f>
        <v>#N/A</v>
      </c>
    </row>
    <row r="709" spans="1:29" ht="18" customHeight="1">
      <c r="A709" s="36" t="s">
        <v>1843</v>
      </c>
      <c r="B709" s="45">
        <v>885</v>
      </c>
      <c r="C709" s="54" t="s">
        <v>5865</v>
      </c>
      <c r="D709" s="66" t="s">
        <v>4172</v>
      </c>
      <c r="E709" s="45" t="s">
        <v>425</v>
      </c>
      <c r="F709" s="54" t="s">
        <v>4275</v>
      </c>
      <c r="G709" s="13" t="s">
        <v>3690</v>
      </c>
      <c r="H709" s="13" t="s">
        <v>4798</v>
      </c>
      <c r="I709" s="13" t="s">
        <v>1629</v>
      </c>
      <c r="J709" s="74" t="s">
        <v>558</v>
      </c>
      <c r="K709" s="86"/>
      <c r="L709" s="86"/>
      <c r="M709" s="86"/>
      <c r="N709" s="86"/>
      <c r="O709" s="86"/>
      <c r="P709" s="98">
        <v>129043</v>
      </c>
      <c r="Q709" s="108">
        <v>44</v>
      </c>
      <c r="R709" s="89"/>
      <c r="S709" s="89"/>
      <c r="T709" s="89"/>
      <c r="U709" s="98">
        <v>12000</v>
      </c>
      <c r="V709" s="66"/>
      <c r="W709" s="45"/>
      <c r="X709" s="14"/>
      <c r="Y709" s="13"/>
      <c r="Z709" s="135" t="s">
        <v>2755</v>
      </c>
      <c r="AB709" s="24" t="e">
        <f>VLOOKUP($A709,電子入札登録状況!$A$2:$G$501,6,FALSE)</f>
        <v>#N/A</v>
      </c>
      <c r="AC709" s="24" t="e">
        <f>VLOOKUP($A709,電子入札登録状況!$A$2:$G$501,7,FALSE)</f>
        <v>#N/A</v>
      </c>
    </row>
    <row r="710" spans="1:29" ht="18" customHeight="1">
      <c r="A710" s="36" t="s">
        <v>1695</v>
      </c>
      <c r="B710" s="45">
        <v>887</v>
      </c>
      <c r="C710" s="54" t="s">
        <v>3923</v>
      </c>
      <c r="D710" s="66" t="s">
        <v>3090</v>
      </c>
      <c r="E710" s="45" t="s">
        <v>5891</v>
      </c>
      <c r="F710" s="54" t="s">
        <v>2607</v>
      </c>
      <c r="G710" s="13" t="s">
        <v>3679</v>
      </c>
      <c r="H710" s="13" t="s">
        <v>4412</v>
      </c>
      <c r="I710" s="13" t="s">
        <v>201</v>
      </c>
      <c r="J710" s="74" t="s">
        <v>1767</v>
      </c>
      <c r="K710" s="86"/>
      <c r="L710" s="86"/>
      <c r="M710" s="86"/>
      <c r="N710" s="86"/>
      <c r="O710" s="86"/>
      <c r="P710" s="98">
        <v>216965</v>
      </c>
      <c r="Q710" s="108">
        <v>1658</v>
      </c>
      <c r="R710" s="89"/>
      <c r="S710" s="89"/>
      <c r="T710" s="89"/>
      <c r="U710" s="98">
        <v>500000</v>
      </c>
      <c r="V710" s="66" t="s">
        <v>4172</v>
      </c>
      <c r="W710" s="45" t="s">
        <v>5993</v>
      </c>
      <c r="X710" s="14" t="s">
        <v>1237</v>
      </c>
      <c r="Y710" s="13" t="s">
        <v>4471</v>
      </c>
      <c r="Z710" s="135" t="s">
        <v>5469</v>
      </c>
      <c r="AB710" s="24" t="str">
        <f>VLOOKUP($A710,電子入札登録状況!$A$2:$G$501,6,FALSE)</f>
        <v>○</v>
      </c>
      <c r="AC710" s="24">
        <f>VLOOKUP($A710,電子入札登録状況!$A$2:$G$501,7,FALSE)</f>
        <v>250</v>
      </c>
    </row>
    <row r="711" spans="1:29" ht="18" customHeight="1">
      <c r="A711" s="36" t="s">
        <v>1695</v>
      </c>
      <c r="B711" s="45">
        <v>887</v>
      </c>
      <c r="C711" s="54" t="s">
        <v>3923</v>
      </c>
      <c r="D711" s="66" t="s">
        <v>3090</v>
      </c>
      <c r="E711" s="45" t="s">
        <v>5891</v>
      </c>
      <c r="F711" s="54" t="s">
        <v>2607</v>
      </c>
      <c r="G711" s="13" t="s">
        <v>3679</v>
      </c>
      <c r="H711" s="13" t="s">
        <v>4412</v>
      </c>
      <c r="I711" s="13" t="s">
        <v>201</v>
      </c>
      <c r="J711" s="74" t="s">
        <v>1642</v>
      </c>
      <c r="K711" s="86"/>
      <c r="L711" s="86"/>
      <c r="M711" s="86"/>
      <c r="N711" s="86"/>
      <c r="O711" s="86"/>
      <c r="P711" s="98">
        <v>64328853</v>
      </c>
      <c r="Q711" s="108">
        <v>1658</v>
      </c>
      <c r="R711" s="89"/>
      <c r="S711" s="89"/>
      <c r="T711" s="89"/>
      <c r="U711" s="98">
        <v>500000</v>
      </c>
      <c r="V711" s="66" t="s">
        <v>4172</v>
      </c>
      <c r="W711" s="45" t="s">
        <v>5993</v>
      </c>
      <c r="X711" s="14" t="s">
        <v>1237</v>
      </c>
      <c r="Y711" s="13" t="s">
        <v>4471</v>
      </c>
      <c r="Z711" s="135" t="s">
        <v>5469</v>
      </c>
      <c r="AB711" s="24" t="str">
        <f>VLOOKUP($A711,電子入札登録状況!$A$2:$G$501,6,FALSE)</f>
        <v>○</v>
      </c>
      <c r="AC711" s="24">
        <f>VLOOKUP($A711,電子入札登録状況!$A$2:$G$501,7,FALSE)</f>
        <v>250</v>
      </c>
    </row>
    <row r="712" spans="1:29" ht="18" customHeight="1">
      <c r="A712" s="36" t="s">
        <v>1695</v>
      </c>
      <c r="B712" s="45">
        <v>887</v>
      </c>
      <c r="C712" s="54" t="s">
        <v>3923</v>
      </c>
      <c r="D712" s="66" t="s">
        <v>3090</v>
      </c>
      <c r="E712" s="45" t="s">
        <v>5891</v>
      </c>
      <c r="F712" s="54" t="s">
        <v>2607</v>
      </c>
      <c r="G712" s="13" t="s">
        <v>3679</v>
      </c>
      <c r="H712" s="13" t="s">
        <v>4412</v>
      </c>
      <c r="I712" s="13" t="s">
        <v>201</v>
      </c>
      <c r="J712" s="74" t="s">
        <v>1980</v>
      </c>
      <c r="K712" s="86"/>
      <c r="L712" s="86"/>
      <c r="M712" s="86"/>
      <c r="N712" s="86"/>
      <c r="O712" s="86"/>
      <c r="P712" s="98">
        <v>941171</v>
      </c>
      <c r="Q712" s="108">
        <v>1658</v>
      </c>
      <c r="R712" s="89"/>
      <c r="S712" s="89"/>
      <c r="T712" s="89"/>
      <c r="U712" s="98">
        <v>500000</v>
      </c>
      <c r="V712" s="66" t="s">
        <v>4172</v>
      </c>
      <c r="W712" s="45" t="s">
        <v>5993</v>
      </c>
      <c r="X712" s="14" t="s">
        <v>1237</v>
      </c>
      <c r="Y712" s="13" t="s">
        <v>4471</v>
      </c>
      <c r="Z712" s="135" t="s">
        <v>5469</v>
      </c>
      <c r="AB712" s="24" t="str">
        <f>VLOOKUP($A712,電子入札登録状況!$A$2:$G$501,6,FALSE)</f>
        <v>○</v>
      </c>
      <c r="AC712" s="24">
        <f>VLOOKUP($A712,電子入札登録状況!$A$2:$G$501,7,FALSE)</f>
        <v>250</v>
      </c>
    </row>
    <row r="713" spans="1:29" ht="18" customHeight="1">
      <c r="A713" s="36" t="s">
        <v>1695</v>
      </c>
      <c r="B713" s="45">
        <v>887</v>
      </c>
      <c r="C713" s="54" t="s">
        <v>3923</v>
      </c>
      <c r="D713" s="66" t="s">
        <v>3090</v>
      </c>
      <c r="E713" s="45" t="s">
        <v>5891</v>
      </c>
      <c r="F713" s="54" t="s">
        <v>2607</v>
      </c>
      <c r="G713" s="13" t="s">
        <v>3679</v>
      </c>
      <c r="H713" s="13" t="s">
        <v>4412</v>
      </c>
      <c r="I713" s="13" t="s">
        <v>201</v>
      </c>
      <c r="J713" s="74" t="s">
        <v>558</v>
      </c>
      <c r="K713" s="86"/>
      <c r="L713" s="86"/>
      <c r="M713" s="86"/>
      <c r="N713" s="86"/>
      <c r="O713" s="86"/>
      <c r="P713" s="98">
        <v>0</v>
      </c>
      <c r="Q713" s="108">
        <v>1658</v>
      </c>
      <c r="R713" s="89"/>
      <c r="S713" s="89"/>
      <c r="T713" s="89"/>
      <c r="U713" s="98">
        <v>500000</v>
      </c>
      <c r="V713" s="66" t="s">
        <v>4172</v>
      </c>
      <c r="W713" s="45" t="s">
        <v>5993</v>
      </c>
      <c r="X713" s="14" t="s">
        <v>1237</v>
      </c>
      <c r="Y713" s="13" t="s">
        <v>4471</v>
      </c>
      <c r="Z713" s="135" t="s">
        <v>5469</v>
      </c>
      <c r="AB713" s="24" t="str">
        <f>VLOOKUP($A713,電子入札登録状況!$A$2:$G$501,6,FALSE)</f>
        <v>○</v>
      </c>
      <c r="AC713" s="24">
        <f>VLOOKUP($A713,電子入札登録状況!$A$2:$G$501,7,FALSE)</f>
        <v>250</v>
      </c>
    </row>
    <row r="714" spans="1:29" ht="18" customHeight="1">
      <c r="A714" s="36" t="s">
        <v>796</v>
      </c>
      <c r="B714" s="45">
        <v>893</v>
      </c>
      <c r="C714" s="54" t="s">
        <v>2591</v>
      </c>
      <c r="D714" s="66" t="s">
        <v>4172</v>
      </c>
      <c r="E714" s="45" t="s">
        <v>5995</v>
      </c>
      <c r="F714" s="54" t="s">
        <v>1448</v>
      </c>
      <c r="G714" s="13" t="s">
        <v>3690</v>
      </c>
      <c r="H714" s="13" t="s">
        <v>1556</v>
      </c>
      <c r="I714" s="13" t="s">
        <v>5426</v>
      </c>
      <c r="J714" s="74" t="s">
        <v>1767</v>
      </c>
      <c r="K714" s="86"/>
      <c r="L714" s="86"/>
      <c r="M714" s="86"/>
      <c r="N714" s="86"/>
      <c r="O714" s="86"/>
      <c r="P714" s="98">
        <v>946309</v>
      </c>
      <c r="Q714" s="108">
        <v>595</v>
      </c>
      <c r="R714" s="89"/>
      <c r="S714" s="89"/>
      <c r="T714" s="89"/>
      <c r="U714" s="98">
        <v>50000</v>
      </c>
      <c r="V714" s="66"/>
      <c r="W714" s="45"/>
      <c r="X714" s="14"/>
      <c r="Y714" s="13"/>
      <c r="Z714" s="135" t="s">
        <v>1369</v>
      </c>
      <c r="AB714" s="24" t="str">
        <f>VLOOKUP($A714,電子入札登録状況!$A$2:$G$501,6,FALSE)</f>
        <v>○</v>
      </c>
      <c r="AC714" s="24">
        <f>VLOOKUP($A714,電子入札登録状況!$A$2:$G$501,7,FALSE)</f>
        <v>838</v>
      </c>
    </row>
    <row r="715" spans="1:29" ht="18" customHeight="1">
      <c r="A715" s="36" t="s">
        <v>796</v>
      </c>
      <c r="B715" s="45">
        <v>893</v>
      </c>
      <c r="C715" s="54" t="s">
        <v>2591</v>
      </c>
      <c r="D715" s="66" t="s">
        <v>4172</v>
      </c>
      <c r="E715" s="45" t="s">
        <v>5995</v>
      </c>
      <c r="F715" s="54" t="s">
        <v>1448</v>
      </c>
      <c r="G715" s="13" t="s">
        <v>3690</v>
      </c>
      <c r="H715" s="13" t="s">
        <v>1556</v>
      </c>
      <c r="I715" s="13" t="s">
        <v>5426</v>
      </c>
      <c r="J715" s="74" t="s">
        <v>1642</v>
      </c>
      <c r="K715" s="86"/>
      <c r="L715" s="86"/>
      <c r="M715" s="86"/>
      <c r="N715" s="86"/>
      <c r="O715" s="86"/>
      <c r="P715" s="98">
        <v>18626852</v>
      </c>
      <c r="Q715" s="108">
        <v>595</v>
      </c>
      <c r="R715" s="89"/>
      <c r="S715" s="89"/>
      <c r="T715" s="89"/>
      <c r="U715" s="98">
        <v>50000</v>
      </c>
      <c r="V715" s="66"/>
      <c r="W715" s="45"/>
      <c r="X715" s="14"/>
      <c r="Y715" s="13"/>
      <c r="Z715" s="135" t="s">
        <v>1369</v>
      </c>
      <c r="AB715" s="24" t="str">
        <f>VLOOKUP($A715,電子入札登録状況!$A$2:$G$501,6,FALSE)</f>
        <v>○</v>
      </c>
      <c r="AC715" s="24">
        <f>VLOOKUP($A715,電子入札登録状況!$A$2:$G$501,7,FALSE)</f>
        <v>838</v>
      </c>
    </row>
    <row r="716" spans="1:29" ht="18" customHeight="1">
      <c r="A716" s="36" t="s">
        <v>796</v>
      </c>
      <c r="B716" s="45">
        <v>893</v>
      </c>
      <c r="C716" s="54" t="s">
        <v>2591</v>
      </c>
      <c r="D716" s="66" t="s">
        <v>4172</v>
      </c>
      <c r="E716" s="45" t="s">
        <v>5995</v>
      </c>
      <c r="F716" s="54" t="s">
        <v>1448</v>
      </c>
      <c r="G716" s="13" t="s">
        <v>3690</v>
      </c>
      <c r="H716" s="13" t="s">
        <v>1556</v>
      </c>
      <c r="I716" s="13" t="s">
        <v>5426</v>
      </c>
      <c r="J716" s="74" t="s">
        <v>2872</v>
      </c>
      <c r="K716" s="86"/>
      <c r="L716" s="86"/>
      <c r="M716" s="86"/>
      <c r="N716" s="86"/>
      <c r="O716" s="86"/>
      <c r="P716" s="98">
        <v>72652</v>
      </c>
      <c r="Q716" s="108">
        <v>595</v>
      </c>
      <c r="R716" s="89"/>
      <c r="S716" s="89"/>
      <c r="T716" s="89"/>
      <c r="U716" s="98">
        <v>50000</v>
      </c>
      <c r="V716" s="66"/>
      <c r="W716" s="45"/>
      <c r="X716" s="14"/>
      <c r="Y716" s="13"/>
      <c r="Z716" s="135" t="s">
        <v>1369</v>
      </c>
      <c r="AB716" s="24" t="str">
        <f>VLOOKUP($A716,電子入札登録状況!$A$2:$G$501,6,FALSE)</f>
        <v>○</v>
      </c>
      <c r="AC716" s="24">
        <f>VLOOKUP($A716,電子入札登録状況!$A$2:$G$501,7,FALSE)</f>
        <v>838</v>
      </c>
    </row>
    <row r="717" spans="1:29" ht="18" customHeight="1">
      <c r="A717" s="36" t="s">
        <v>796</v>
      </c>
      <c r="B717" s="45">
        <v>893</v>
      </c>
      <c r="C717" s="54" t="s">
        <v>2591</v>
      </c>
      <c r="D717" s="66" t="s">
        <v>4172</v>
      </c>
      <c r="E717" s="45" t="s">
        <v>5995</v>
      </c>
      <c r="F717" s="54" t="s">
        <v>1448</v>
      </c>
      <c r="G717" s="13" t="s">
        <v>3690</v>
      </c>
      <c r="H717" s="13" t="s">
        <v>1556</v>
      </c>
      <c r="I717" s="13" t="s">
        <v>5426</v>
      </c>
      <c r="J717" s="74" t="s">
        <v>1980</v>
      </c>
      <c r="K717" s="86"/>
      <c r="L717" s="86"/>
      <c r="M717" s="86"/>
      <c r="N717" s="86"/>
      <c r="O717" s="86"/>
      <c r="P717" s="98">
        <v>321614</v>
      </c>
      <c r="Q717" s="108">
        <v>595</v>
      </c>
      <c r="R717" s="89"/>
      <c r="S717" s="89"/>
      <c r="T717" s="89"/>
      <c r="U717" s="98">
        <v>50000</v>
      </c>
      <c r="V717" s="66"/>
      <c r="W717" s="45"/>
      <c r="X717" s="14"/>
      <c r="Y717" s="13"/>
      <c r="Z717" s="135" t="s">
        <v>1369</v>
      </c>
      <c r="AB717" s="24" t="str">
        <f>VLOOKUP($A717,電子入札登録状況!$A$2:$G$501,6,FALSE)</f>
        <v>○</v>
      </c>
      <c r="AC717" s="24">
        <f>VLOOKUP($A717,電子入札登録状況!$A$2:$G$501,7,FALSE)</f>
        <v>838</v>
      </c>
    </row>
    <row r="718" spans="1:29" ht="18" customHeight="1">
      <c r="A718" s="36" t="s">
        <v>796</v>
      </c>
      <c r="B718" s="45">
        <v>893</v>
      </c>
      <c r="C718" s="54" t="s">
        <v>2591</v>
      </c>
      <c r="D718" s="66" t="s">
        <v>4172</v>
      </c>
      <c r="E718" s="45" t="s">
        <v>5995</v>
      </c>
      <c r="F718" s="54" t="s">
        <v>1448</v>
      </c>
      <c r="G718" s="13" t="s">
        <v>3690</v>
      </c>
      <c r="H718" s="13" t="s">
        <v>1556</v>
      </c>
      <c r="I718" s="13" t="s">
        <v>5426</v>
      </c>
      <c r="J718" s="74" t="s">
        <v>558</v>
      </c>
      <c r="K718" s="86"/>
      <c r="L718" s="86"/>
      <c r="M718" s="86"/>
      <c r="N718" s="86"/>
      <c r="O718" s="86"/>
      <c r="P718" s="98">
        <v>107106</v>
      </c>
      <c r="Q718" s="108">
        <v>595</v>
      </c>
      <c r="R718" s="89"/>
      <c r="S718" s="89"/>
      <c r="T718" s="89"/>
      <c r="U718" s="98">
        <v>50000</v>
      </c>
      <c r="V718" s="66"/>
      <c r="W718" s="45"/>
      <c r="X718" s="14"/>
      <c r="Y718" s="13"/>
      <c r="Z718" s="135" t="s">
        <v>1369</v>
      </c>
      <c r="AB718" s="24" t="str">
        <f>VLOOKUP($A718,電子入札登録状況!$A$2:$G$501,6,FALSE)</f>
        <v>○</v>
      </c>
      <c r="AC718" s="24">
        <f>VLOOKUP($A718,電子入札登録状況!$A$2:$G$501,7,FALSE)</f>
        <v>838</v>
      </c>
    </row>
    <row r="719" spans="1:29" ht="18" customHeight="1">
      <c r="A719" s="36" t="s">
        <v>255</v>
      </c>
      <c r="B719" s="45">
        <v>895</v>
      </c>
      <c r="C719" s="54" t="s">
        <v>3536</v>
      </c>
      <c r="D719" s="66" t="s">
        <v>3090</v>
      </c>
      <c r="E719" s="45" t="s">
        <v>1589</v>
      </c>
      <c r="F719" s="54" t="s">
        <v>3609</v>
      </c>
      <c r="G719" s="13" t="s">
        <v>3679</v>
      </c>
      <c r="H719" s="13" t="s">
        <v>3111</v>
      </c>
      <c r="I719" s="13" t="s">
        <v>1830</v>
      </c>
      <c r="J719" s="74" t="s">
        <v>1767</v>
      </c>
      <c r="K719" s="86"/>
      <c r="L719" s="86"/>
      <c r="M719" s="86"/>
      <c r="N719" s="86"/>
      <c r="O719" s="86"/>
      <c r="P719" s="98">
        <v>132019</v>
      </c>
      <c r="Q719" s="108">
        <v>65</v>
      </c>
      <c r="R719" s="89"/>
      <c r="S719" s="89"/>
      <c r="T719" s="89"/>
      <c r="U719" s="98">
        <v>50000</v>
      </c>
      <c r="V719" s="66" t="s">
        <v>4172</v>
      </c>
      <c r="W719" s="45" t="s">
        <v>5240</v>
      </c>
      <c r="X719" s="14" t="s">
        <v>5312</v>
      </c>
      <c r="Y719" s="13" t="s">
        <v>5387</v>
      </c>
      <c r="Z719" s="135" t="s">
        <v>3998</v>
      </c>
      <c r="AB719" s="24" t="e">
        <f>VLOOKUP($A719,電子入札登録状況!$A$2:$G$501,6,FALSE)</f>
        <v>#N/A</v>
      </c>
      <c r="AC719" s="24" t="e">
        <f>VLOOKUP($A719,電子入札登録状況!$A$2:$G$501,7,FALSE)</f>
        <v>#N/A</v>
      </c>
    </row>
    <row r="720" spans="1:29" ht="18" customHeight="1">
      <c r="A720" s="36" t="s">
        <v>255</v>
      </c>
      <c r="B720" s="45">
        <v>895</v>
      </c>
      <c r="C720" s="54" t="s">
        <v>3536</v>
      </c>
      <c r="D720" s="66" t="s">
        <v>3090</v>
      </c>
      <c r="E720" s="45" t="s">
        <v>1589</v>
      </c>
      <c r="F720" s="54" t="s">
        <v>3609</v>
      </c>
      <c r="G720" s="13" t="s">
        <v>3679</v>
      </c>
      <c r="H720" s="13" t="s">
        <v>3111</v>
      </c>
      <c r="I720" s="13" t="s">
        <v>1830</v>
      </c>
      <c r="J720" s="74" t="s">
        <v>1642</v>
      </c>
      <c r="K720" s="86"/>
      <c r="L720" s="86"/>
      <c r="M720" s="86"/>
      <c r="N720" s="86"/>
      <c r="O720" s="86"/>
      <c r="P720" s="98">
        <v>1501148</v>
      </c>
      <c r="Q720" s="108">
        <v>65</v>
      </c>
      <c r="R720" s="89"/>
      <c r="S720" s="89"/>
      <c r="T720" s="89"/>
      <c r="U720" s="98">
        <v>50000</v>
      </c>
      <c r="V720" s="66" t="s">
        <v>4172</v>
      </c>
      <c r="W720" s="45" t="s">
        <v>5240</v>
      </c>
      <c r="X720" s="14" t="s">
        <v>5312</v>
      </c>
      <c r="Y720" s="13" t="s">
        <v>5387</v>
      </c>
      <c r="Z720" s="135" t="s">
        <v>3998</v>
      </c>
      <c r="AB720" s="24" t="e">
        <f>VLOOKUP($A720,電子入札登録状況!$A$2:$G$501,6,FALSE)</f>
        <v>#N/A</v>
      </c>
      <c r="AC720" s="24" t="e">
        <f>VLOOKUP($A720,電子入札登録状況!$A$2:$G$501,7,FALSE)</f>
        <v>#N/A</v>
      </c>
    </row>
    <row r="721" spans="1:29" ht="18" customHeight="1">
      <c r="A721" s="36" t="s">
        <v>255</v>
      </c>
      <c r="B721" s="45">
        <v>895</v>
      </c>
      <c r="C721" s="54" t="s">
        <v>3536</v>
      </c>
      <c r="D721" s="66" t="s">
        <v>3090</v>
      </c>
      <c r="E721" s="45" t="s">
        <v>1589</v>
      </c>
      <c r="F721" s="54" t="s">
        <v>3609</v>
      </c>
      <c r="G721" s="13" t="s">
        <v>3679</v>
      </c>
      <c r="H721" s="13" t="s">
        <v>3111</v>
      </c>
      <c r="I721" s="13" t="s">
        <v>1830</v>
      </c>
      <c r="J721" s="74" t="s">
        <v>1980</v>
      </c>
      <c r="K721" s="86"/>
      <c r="L721" s="86"/>
      <c r="M721" s="86"/>
      <c r="N721" s="86"/>
      <c r="O721" s="86"/>
      <c r="P721" s="98">
        <v>0</v>
      </c>
      <c r="Q721" s="108">
        <v>65</v>
      </c>
      <c r="R721" s="89"/>
      <c r="S721" s="89"/>
      <c r="T721" s="89"/>
      <c r="U721" s="98">
        <v>50000</v>
      </c>
      <c r="V721" s="66" t="s">
        <v>4172</v>
      </c>
      <c r="W721" s="45" t="s">
        <v>5240</v>
      </c>
      <c r="X721" s="14" t="s">
        <v>5312</v>
      </c>
      <c r="Y721" s="13" t="s">
        <v>5387</v>
      </c>
      <c r="Z721" s="135" t="s">
        <v>3998</v>
      </c>
      <c r="AB721" s="24" t="e">
        <f>VLOOKUP($A721,電子入札登録状況!$A$2:$G$501,6,FALSE)</f>
        <v>#N/A</v>
      </c>
      <c r="AC721" s="24" t="e">
        <f>VLOOKUP($A721,電子入札登録状況!$A$2:$G$501,7,FALSE)</f>
        <v>#N/A</v>
      </c>
    </row>
    <row r="722" spans="1:29" ht="18" customHeight="1">
      <c r="A722" s="36" t="s">
        <v>231</v>
      </c>
      <c r="B722" s="45">
        <v>896</v>
      </c>
      <c r="C722" s="54" t="s">
        <v>3355</v>
      </c>
      <c r="D722" s="66" t="s">
        <v>963</v>
      </c>
      <c r="E722" s="45" t="s">
        <v>5672</v>
      </c>
      <c r="F722" s="54" t="s">
        <v>5987</v>
      </c>
      <c r="G722" s="13" t="s">
        <v>3679</v>
      </c>
      <c r="H722" s="13" t="s">
        <v>4797</v>
      </c>
      <c r="I722" s="13" t="s">
        <v>5071</v>
      </c>
      <c r="J722" s="74" t="s">
        <v>1767</v>
      </c>
      <c r="K722" s="86"/>
      <c r="L722" s="86"/>
      <c r="M722" s="86"/>
      <c r="N722" s="86"/>
      <c r="O722" s="86"/>
      <c r="P722" s="98">
        <v>207881</v>
      </c>
      <c r="Q722" s="108">
        <v>299</v>
      </c>
      <c r="R722" s="89"/>
      <c r="S722" s="89"/>
      <c r="T722" s="89"/>
      <c r="U722" s="98">
        <v>100000</v>
      </c>
      <c r="V722" s="66" t="s">
        <v>4172</v>
      </c>
      <c r="W722" s="45" t="s">
        <v>505</v>
      </c>
      <c r="X722" s="14" t="s">
        <v>5311</v>
      </c>
      <c r="Y722" s="13" t="s">
        <v>1510</v>
      </c>
      <c r="Z722" s="135" t="s">
        <v>5497</v>
      </c>
      <c r="AB722" s="24" t="str">
        <f>VLOOKUP($A722,電子入札登録状況!$A$2:$G$501,6,FALSE)</f>
        <v>○</v>
      </c>
      <c r="AC722" s="24">
        <f>VLOOKUP($A722,電子入札登録状況!$A$2:$G$501,7,FALSE)</f>
        <v>601</v>
      </c>
    </row>
    <row r="723" spans="1:29" ht="18" customHeight="1">
      <c r="A723" s="36" t="s">
        <v>231</v>
      </c>
      <c r="B723" s="45">
        <v>896</v>
      </c>
      <c r="C723" s="54" t="s">
        <v>3355</v>
      </c>
      <c r="D723" s="66" t="s">
        <v>963</v>
      </c>
      <c r="E723" s="45" t="s">
        <v>5672</v>
      </c>
      <c r="F723" s="54" t="s">
        <v>5987</v>
      </c>
      <c r="G723" s="13" t="s">
        <v>3679</v>
      </c>
      <c r="H723" s="13" t="s">
        <v>4797</v>
      </c>
      <c r="I723" s="13" t="s">
        <v>5071</v>
      </c>
      <c r="J723" s="74" t="s">
        <v>1642</v>
      </c>
      <c r="K723" s="86"/>
      <c r="L723" s="86"/>
      <c r="M723" s="86"/>
      <c r="N723" s="86"/>
      <c r="O723" s="86"/>
      <c r="P723" s="98">
        <v>4977883</v>
      </c>
      <c r="Q723" s="108">
        <v>299</v>
      </c>
      <c r="R723" s="89"/>
      <c r="S723" s="89"/>
      <c r="T723" s="89"/>
      <c r="U723" s="98">
        <v>100000</v>
      </c>
      <c r="V723" s="66" t="s">
        <v>4172</v>
      </c>
      <c r="W723" s="45" t="s">
        <v>505</v>
      </c>
      <c r="X723" s="14" t="s">
        <v>5311</v>
      </c>
      <c r="Y723" s="13" t="s">
        <v>1510</v>
      </c>
      <c r="Z723" s="135" t="s">
        <v>5497</v>
      </c>
      <c r="AB723" s="24" t="str">
        <f>VLOOKUP($A723,電子入札登録状況!$A$2:$G$501,6,FALSE)</f>
        <v>○</v>
      </c>
      <c r="AC723" s="24">
        <f>VLOOKUP($A723,電子入札登録状況!$A$2:$G$501,7,FALSE)</f>
        <v>601</v>
      </c>
    </row>
    <row r="724" spans="1:29" ht="18" customHeight="1">
      <c r="A724" s="36" t="s">
        <v>231</v>
      </c>
      <c r="B724" s="45">
        <v>896</v>
      </c>
      <c r="C724" s="54" t="s">
        <v>3355</v>
      </c>
      <c r="D724" s="66" t="s">
        <v>963</v>
      </c>
      <c r="E724" s="45" t="s">
        <v>5672</v>
      </c>
      <c r="F724" s="54" t="s">
        <v>5987</v>
      </c>
      <c r="G724" s="13" t="s">
        <v>3679</v>
      </c>
      <c r="H724" s="13" t="s">
        <v>4797</v>
      </c>
      <c r="I724" s="13" t="s">
        <v>5071</v>
      </c>
      <c r="J724" s="74" t="s">
        <v>1980</v>
      </c>
      <c r="K724" s="86"/>
      <c r="L724" s="86"/>
      <c r="M724" s="86"/>
      <c r="N724" s="86"/>
      <c r="O724" s="86"/>
      <c r="P724" s="98">
        <v>2774119</v>
      </c>
      <c r="Q724" s="108">
        <v>299</v>
      </c>
      <c r="R724" s="89"/>
      <c r="S724" s="89"/>
      <c r="T724" s="89"/>
      <c r="U724" s="98">
        <v>100000</v>
      </c>
      <c r="V724" s="66" t="s">
        <v>4172</v>
      </c>
      <c r="W724" s="45" t="s">
        <v>505</v>
      </c>
      <c r="X724" s="14" t="s">
        <v>5311</v>
      </c>
      <c r="Y724" s="13" t="s">
        <v>1510</v>
      </c>
      <c r="Z724" s="135" t="s">
        <v>5497</v>
      </c>
      <c r="AB724" s="24" t="str">
        <f>VLOOKUP($A724,電子入札登録状況!$A$2:$G$501,6,FALSE)</f>
        <v>○</v>
      </c>
      <c r="AC724" s="24">
        <f>VLOOKUP($A724,電子入札登録状況!$A$2:$G$501,7,FALSE)</f>
        <v>601</v>
      </c>
    </row>
    <row r="725" spans="1:29" ht="18" customHeight="1">
      <c r="A725" s="36" t="s">
        <v>231</v>
      </c>
      <c r="B725" s="45">
        <v>896</v>
      </c>
      <c r="C725" s="54" t="s">
        <v>3355</v>
      </c>
      <c r="D725" s="66" t="s">
        <v>963</v>
      </c>
      <c r="E725" s="45" t="s">
        <v>5672</v>
      </c>
      <c r="F725" s="54" t="s">
        <v>5987</v>
      </c>
      <c r="G725" s="13" t="s">
        <v>3679</v>
      </c>
      <c r="H725" s="13" t="s">
        <v>4797</v>
      </c>
      <c r="I725" s="13" t="s">
        <v>5071</v>
      </c>
      <c r="J725" s="74" t="s">
        <v>558</v>
      </c>
      <c r="K725" s="86"/>
      <c r="L725" s="86"/>
      <c r="M725" s="86"/>
      <c r="N725" s="86"/>
      <c r="O725" s="86"/>
      <c r="P725" s="98">
        <v>36779</v>
      </c>
      <c r="Q725" s="108">
        <v>299</v>
      </c>
      <c r="R725" s="89"/>
      <c r="S725" s="89"/>
      <c r="T725" s="89"/>
      <c r="U725" s="98">
        <v>100000</v>
      </c>
      <c r="V725" s="66" t="s">
        <v>4172</v>
      </c>
      <c r="W725" s="45" t="s">
        <v>505</v>
      </c>
      <c r="X725" s="14" t="s">
        <v>5311</v>
      </c>
      <c r="Y725" s="13" t="s">
        <v>1510</v>
      </c>
      <c r="Z725" s="135" t="s">
        <v>5497</v>
      </c>
      <c r="AA725" s="20"/>
      <c r="AB725" s="24" t="str">
        <f>VLOOKUP($A725,電子入札登録状況!$A$2:$G$501,6,FALSE)</f>
        <v>○</v>
      </c>
      <c r="AC725" s="24">
        <f>VLOOKUP($A725,電子入札登録状況!$A$2:$G$501,7,FALSE)</f>
        <v>601</v>
      </c>
    </row>
    <row r="726" spans="1:29" ht="18" customHeight="1">
      <c r="A726" s="36" t="s">
        <v>1866</v>
      </c>
      <c r="B726" s="45">
        <v>897</v>
      </c>
      <c r="C726" s="54" t="s">
        <v>3436</v>
      </c>
      <c r="D726" s="66" t="s">
        <v>3090</v>
      </c>
      <c r="E726" s="45" t="s">
        <v>2295</v>
      </c>
      <c r="F726" s="54" t="s">
        <v>964</v>
      </c>
      <c r="G726" s="13" t="s">
        <v>3679</v>
      </c>
      <c r="H726" s="13" t="s">
        <v>4796</v>
      </c>
      <c r="I726" s="13" t="s">
        <v>5065</v>
      </c>
      <c r="J726" s="74" t="s">
        <v>1767</v>
      </c>
      <c r="K726" s="86"/>
      <c r="L726" s="86"/>
      <c r="M726" s="86"/>
      <c r="N726" s="86"/>
      <c r="O726" s="86"/>
      <c r="P726" s="98">
        <v>70598</v>
      </c>
      <c r="Q726" s="108">
        <v>861</v>
      </c>
      <c r="R726" s="89"/>
      <c r="S726" s="89"/>
      <c r="T726" s="89"/>
      <c r="U726" s="98">
        <v>3173236</v>
      </c>
      <c r="V726" s="66" t="s">
        <v>1353</v>
      </c>
      <c r="W726" s="45" t="s">
        <v>409</v>
      </c>
      <c r="X726" s="14" t="s">
        <v>5116</v>
      </c>
      <c r="Y726" s="13" t="s">
        <v>3983</v>
      </c>
      <c r="Z726" s="135" t="s">
        <v>5021</v>
      </c>
      <c r="AB726" s="24" t="str">
        <f>VLOOKUP($A726,電子入札登録状況!$A$2:$G$501,6,FALSE)</f>
        <v>○</v>
      </c>
      <c r="AC726" s="24">
        <f>VLOOKUP($A726,電子入札登録状況!$A$2:$G$501,7,FALSE)</f>
        <v>309</v>
      </c>
    </row>
    <row r="727" spans="1:29" ht="18" customHeight="1">
      <c r="A727" s="36" t="s">
        <v>1866</v>
      </c>
      <c r="B727" s="45">
        <v>897</v>
      </c>
      <c r="C727" s="54" t="s">
        <v>3436</v>
      </c>
      <c r="D727" s="66" t="s">
        <v>3090</v>
      </c>
      <c r="E727" s="45" t="s">
        <v>2295</v>
      </c>
      <c r="F727" s="54" t="s">
        <v>964</v>
      </c>
      <c r="G727" s="13" t="s">
        <v>3679</v>
      </c>
      <c r="H727" s="13" t="s">
        <v>4796</v>
      </c>
      <c r="I727" s="13" t="s">
        <v>5065</v>
      </c>
      <c r="J727" s="74" t="s">
        <v>1642</v>
      </c>
      <c r="K727" s="86"/>
      <c r="L727" s="86"/>
      <c r="M727" s="86"/>
      <c r="N727" s="86"/>
      <c r="O727" s="86"/>
      <c r="P727" s="98">
        <v>17679696</v>
      </c>
      <c r="Q727" s="108">
        <v>861</v>
      </c>
      <c r="R727" s="89"/>
      <c r="S727" s="89"/>
      <c r="T727" s="89"/>
      <c r="U727" s="98">
        <v>3173236</v>
      </c>
      <c r="V727" s="66" t="s">
        <v>1353</v>
      </c>
      <c r="W727" s="45" t="s">
        <v>409</v>
      </c>
      <c r="X727" s="14" t="s">
        <v>5116</v>
      </c>
      <c r="Y727" s="13" t="s">
        <v>3983</v>
      </c>
      <c r="Z727" s="135" t="s">
        <v>5021</v>
      </c>
      <c r="AB727" s="24" t="str">
        <f>VLOOKUP($A727,電子入札登録状況!$A$2:$G$501,6,FALSE)</f>
        <v>○</v>
      </c>
      <c r="AC727" s="24">
        <f>VLOOKUP($A727,電子入札登録状況!$A$2:$G$501,7,FALSE)</f>
        <v>309</v>
      </c>
    </row>
    <row r="728" spans="1:29" ht="18" customHeight="1">
      <c r="A728" s="36" t="s">
        <v>1866</v>
      </c>
      <c r="B728" s="45">
        <v>897</v>
      </c>
      <c r="C728" s="54" t="s">
        <v>3436</v>
      </c>
      <c r="D728" s="66" t="s">
        <v>3090</v>
      </c>
      <c r="E728" s="45" t="s">
        <v>2295</v>
      </c>
      <c r="F728" s="54" t="s">
        <v>964</v>
      </c>
      <c r="G728" s="13" t="s">
        <v>3679</v>
      </c>
      <c r="H728" s="13" t="s">
        <v>4796</v>
      </c>
      <c r="I728" s="13" t="s">
        <v>5065</v>
      </c>
      <c r="J728" s="74" t="s">
        <v>2872</v>
      </c>
      <c r="K728" s="86"/>
      <c r="L728" s="86"/>
      <c r="M728" s="86"/>
      <c r="N728" s="86"/>
      <c r="O728" s="86"/>
      <c r="P728" s="98">
        <v>0</v>
      </c>
      <c r="Q728" s="108">
        <v>861</v>
      </c>
      <c r="R728" s="89"/>
      <c r="S728" s="89"/>
      <c r="T728" s="89"/>
      <c r="U728" s="98">
        <v>3173236</v>
      </c>
      <c r="V728" s="66" t="s">
        <v>1353</v>
      </c>
      <c r="W728" s="45" t="s">
        <v>409</v>
      </c>
      <c r="X728" s="14" t="s">
        <v>5116</v>
      </c>
      <c r="Y728" s="13" t="s">
        <v>3983</v>
      </c>
      <c r="Z728" s="135" t="s">
        <v>5021</v>
      </c>
      <c r="AB728" s="24" t="str">
        <f>VLOOKUP($A728,電子入札登録状況!$A$2:$G$501,6,FALSE)</f>
        <v>○</v>
      </c>
      <c r="AC728" s="24">
        <f>VLOOKUP($A728,電子入札登録状況!$A$2:$G$501,7,FALSE)</f>
        <v>309</v>
      </c>
    </row>
    <row r="729" spans="1:29" ht="18" customHeight="1">
      <c r="A729" s="36" t="s">
        <v>1866</v>
      </c>
      <c r="B729" s="45">
        <v>897</v>
      </c>
      <c r="C729" s="54" t="s">
        <v>3436</v>
      </c>
      <c r="D729" s="66" t="s">
        <v>3090</v>
      </c>
      <c r="E729" s="45" t="s">
        <v>2295</v>
      </c>
      <c r="F729" s="54" t="s">
        <v>964</v>
      </c>
      <c r="G729" s="13" t="s">
        <v>3679</v>
      </c>
      <c r="H729" s="13" t="s">
        <v>4796</v>
      </c>
      <c r="I729" s="13" t="s">
        <v>5065</v>
      </c>
      <c r="J729" s="74" t="s">
        <v>1980</v>
      </c>
      <c r="K729" s="86"/>
      <c r="L729" s="86"/>
      <c r="M729" s="86"/>
      <c r="N729" s="86"/>
      <c r="O729" s="86"/>
      <c r="P729" s="98">
        <v>149239</v>
      </c>
      <c r="Q729" s="108">
        <v>861</v>
      </c>
      <c r="R729" s="89"/>
      <c r="S729" s="89"/>
      <c r="T729" s="89"/>
      <c r="U729" s="98">
        <v>3173236</v>
      </c>
      <c r="V729" s="66" t="s">
        <v>1353</v>
      </c>
      <c r="W729" s="45" t="s">
        <v>409</v>
      </c>
      <c r="X729" s="14" t="s">
        <v>5116</v>
      </c>
      <c r="Y729" s="13" t="s">
        <v>3983</v>
      </c>
      <c r="Z729" s="135" t="s">
        <v>5021</v>
      </c>
      <c r="AB729" s="24" t="str">
        <f>VLOOKUP($A729,電子入札登録状況!$A$2:$G$501,6,FALSE)</f>
        <v>○</v>
      </c>
      <c r="AC729" s="24">
        <f>VLOOKUP($A729,電子入札登録状況!$A$2:$G$501,7,FALSE)</f>
        <v>309</v>
      </c>
    </row>
    <row r="730" spans="1:29" ht="18" customHeight="1">
      <c r="A730" s="36" t="s">
        <v>1866</v>
      </c>
      <c r="B730" s="45">
        <v>897</v>
      </c>
      <c r="C730" s="54" t="s">
        <v>3436</v>
      </c>
      <c r="D730" s="66" t="s">
        <v>3090</v>
      </c>
      <c r="E730" s="45" t="s">
        <v>2295</v>
      </c>
      <c r="F730" s="54" t="s">
        <v>964</v>
      </c>
      <c r="G730" s="13" t="s">
        <v>3679</v>
      </c>
      <c r="H730" s="13" t="s">
        <v>4796</v>
      </c>
      <c r="I730" s="13" t="s">
        <v>5065</v>
      </c>
      <c r="J730" s="74" t="s">
        <v>558</v>
      </c>
      <c r="K730" s="86"/>
      <c r="L730" s="86"/>
      <c r="M730" s="86"/>
      <c r="N730" s="86"/>
      <c r="O730" s="86"/>
      <c r="P730" s="98">
        <v>54307</v>
      </c>
      <c r="Q730" s="108">
        <v>861</v>
      </c>
      <c r="R730" s="89"/>
      <c r="S730" s="89"/>
      <c r="T730" s="89"/>
      <c r="U730" s="98">
        <v>3173236</v>
      </c>
      <c r="V730" s="66" t="s">
        <v>1353</v>
      </c>
      <c r="W730" s="45" t="s">
        <v>409</v>
      </c>
      <c r="X730" s="14" t="s">
        <v>5116</v>
      </c>
      <c r="Y730" s="13" t="s">
        <v>3983</v>
      </c>
      <c r="Z730" s="135" t="s">
        <v>5021</v>
      </c>
      <c r="AB730" s="24" t="str">
        <f>VLOOKUP($A730,電子入札登録状況!$A$2:$G$501,6,FALSE)</f>
        <v>○</v>
      </c>
      <c r="AC730" s="24">
        <f>VLOOKUP($A730,電子入札登録状況!$A$2:$G$501,7,FALSE)</f>
        <v>309</v>
      </c>
    </row>
    <row r="731" spans="1:29" ht="18" customHeight="1">
      <c r="A731" s="36" t="s">
        <v>1375</v>
      </c>
      <c r="B731" s="45">
        <v>899</v>
      </c>
      <c r="C731" s="54" t="s">
        <v>2122</v>
      </c>
      <c r="D731" s="66" t="s">
        <v>1874</v>
      </c>
      <c r="E731" s="45" t="s">
        <v>1440</v>
      </c>
      <c r="F731" s="54" t="s">
        <v>1666</v>
      </c>
      <c r="G731" s="13" t="s">
        <v>3690</v>
      </c>
      <c r="H731" s="13" t="s">
        <v>234</v>
      </c>
      <c r="I731" s="13" t="s">
        <v>5070</v>
      </c>
      <c r="J731" s="74" t="s">
        <v>1767</v>
      </c>
      <c r="K731" s="86"/>
      <c r="L731" s="86"/>
      <c r="M731" s="86"/>
      <c r="N731" s="86"/>
      <c r="O731" s="86"/>
      <c r="P731" s="98">
        <v>43985</v>
      </c>
      <c r="Q731" s="108">
        <v>568</v>
      </c>
      <c r="R731" s="89"/>
      <c r="S731" s="89"/>
      <c r="T731" s="89"/>
      <c r="U731" s="98">
        <v>360000</v>
      </c>
      <c r="V731" s="66" t="s">
        <v>4172</v>
      </c>
      <c r="W731" s="45" t="s">
        <v>5239</v>
      </c>
      <c r="X731" s="14" t="s">
        <v>1852</v>
      </c>
      <c r="Y731" s="13" t="s">
        <v>5600</v>
      </c>
      <c r="Z731" s="135" t="s">
        <v>5082</v>
      </c>
      <c r="AB731" s="24" t="e">
        <f>VLOOKUP($A731,電子入札登録状況!$A$2:$G$501,6,FALSE)</f>
        <v>#N/A</v>
      </c>
      <c r="AC731" s="24" t="e">
        <f>VLOOKUP($A731,電子入札登録状況!$A$2:$G$501,7,FALSE)</f>
        <v>#N/A</v>
      </c>
    </row>
    <row r="732" spans="1:29" ht="18" customHeight="1">
      <c r="A732" s="36" t="s">
        <v>1375</v>
      </c>
      <c r="B732" s="45">
        <v>899</v>
      </c>
      <c r="C732" s="54" t="s">
        <v>2122</v>
      </c>
      <c r="D732" s="66" t="s">
        <v>1874</v>
      </c>
      <c r="E732" s="45" t="s">
        <v>1440</v>
      </c>
      <c r="F732" s="54" t="s">
        <v>1666</v>
      </c>
      <c r="G732" s="13" t="s">
        <v>3690</v>
      </c>
      <c r="H732" s="13" t="s">
        <v>234</v>
      </c>
      <c r="I732" s="13" t="s">
        <v>5070</v>
      </c>
      <c r="J732" s="74" t="s">
        <v>1642</v>
      </c>
      <c r="K732" s="86"/>
      <c r="L732" s="86"/>
      <c r="M732" s="86"/>
      <c r="N732" s="86"/>
      <c r="O732" s="86"/>
      <c r="P732" s="98">
        <v>12301673</v>
      </c>
      <c r="Q732" s="108">
        <v>568</v>
      </c>
      <c r="R732" s="89"/>
      <c r="S732" s="89"/>
      <c r="T732" s="89"/>
      <c r="U732" s="98">
        <v>360000</v>
      </c>
      <c r="V732" s="66" t="s">
        <v>4172</v>
      </c>
      <c r="W732" s="45" t="s">
        <v>5239</v>
      </c>
      <c r="X732" s="14" t="s">
        <v>1852</v>
      </c>
      <c r="Y732" s="13" t="s">
        <v>5600</v>
      </c>
      <c r="Z732" s="135" t="s">
        <v>5082</v>
      </c>
      <c r="AB732" s="24" t="e">
        <f>VLOOKUP($A732,電子入札登録状況!$A$2:$G$501,6,FALSE)</f>
        <v>#N/A</v>
      </c>
      <c r="AC732" s="24" t="e">
        <f>VLOOKUP($A732,電子入札登録状況!$A$2:$G$501,7,FALSE)</f>
        <v>#N/A</v>
      </c>
    </row>
    <row r="733" spans="1:29" ht="18" customHeight="1">
      <c r="A733" s="36" t="s">
        <v>1375</v>
      </c>
      <c r="B733" s="45">
        <v>899</v>
      </c>
      <c r="C733" s="54" t="s">
        <v>2122</v>
      </c>
      <c r="D733" s="66" t="s">
        <v>1874</v>
      </c>
      <c r="E733" s="45" t="s">
        <v>1440</v>
      </c>
      <c r="F733" s="54" t="s">
        <v>1666</v>
      </c>
      <c r="G733" s="13" t="s">
        <v>3690</v>
      </c>
      <c r="H733" s="13" t="s">
        <v>234</v>
      </c>
      <c r="I733" s="13" t="s">
        <v>5070</v>
      </c>
      <c r="J733" s="74" t="s">
        <v>2872</v>
      </c>
      <c r="K733" s="86"/>
      <c r="L733" s="86"/>
      <c r="M733" s="86"/>
      <c r="N733" s="86"/>
      <c r="O733" s="86"/>
      <c r="P733" s="98">
        <v>22875</v>
      </c>
      <c r="Q733" s="108">
        <v>568</v>
      </c>
      <c r="R733" s="89"/>
      <c r="S733" s="89"/>
      <c r="T733" s="89"/>
      <c r="U733" s="98">
        <v>360000</v>
      </c>
      <c r="V733" s="66" t="s">
        <v>4172</v>
      </c>
      <c r="W733" s="45" t="s">
        <v>5239</v>
      </c>
      <c r="X733" s="14" t="s">
        <v>1852</v>
      </c>
      <c r="Y733" s="13" t="s">
        <v>5600</v>
      </c>
      <c r="Z733" s="135" t="s">
        <v>5082</v>
      </c>
      <c r="AB733" s="24" t="e">
        <f>VLOOKUP($A733,電子入札登録状況!$A$2:$G$501,6,FALSE)</f>
        <v>#N/A</v>
      </c>
      <c r="AC733" s="24" t="e">
        <f>VLOOKUP($A733,電子入札登録状況!$A$2:$G$501,7,FALSE)</f>
        <v>#N/A</v>
      </c>
    </row>
    <row r="734" spans="1:29" ht="18" customHeight="1">
      <c r="A734" s="36" t="s">
        <v>1375</v>
      </c>
      <c r="B734" s="45">
        <v>899</v>
      </c>
      <c r="C734" s="54" t="s">
        <v>2122</v>
      </c>
      <c r="D734" s="66" t="s">
        <v>1874</v>
      </c>
      <c r="E734" s="45" t="s">
        <v>1440</v>
      </c>
      <c r="F734" s="54" t="s">
        <v>1666</v>
      </c>
      <c r="G734" s="13" t="s">
        <v>3690</v>
      </c>
      <c r="H734" s="13" t="s">
        <v>234</v>
      </c>
      <c r="I734" s="13" t="s">
        <v>5070</v>
      </c>
      <c r="J734" s="74" t="s">
        <v>1980</v>
      </c>
      <c r="K734" s="86"/>
      <c r="L734" s="86"/>
      <c r="M734" s="86"/>
      <c r="N734" s="86"/>
      <c r="O734" s="86"/>
      <c r="P734" s="98">
        <v>29149</v>
      </c>
      <c r="Q734" s="108">
        <v>568</v>
      </c>
      <c r="R734" s="89"/>
      <c r="S734" s="89"/>
      <c r="T734" s="89"/>
      <c r="U734" s="98">
        <v>360000</v>
      </c>
      <c r="V734" s="66" t="s">
        <v>4172</v>
      </c>
      <c r="W734" s="45" t="s">
        <v>5239</v>
      </c>
      <c r="X734" s="14" t="s">
        <v>1852</v>
      </c>
      <c r="Y734" s="13" t="s">
        <v>5600</v>
      </c>
      <c r="Z734" s="135" t="s">
        <v>5082</v>
      </c>
      <c r="AB734" s="24" t="e">
        <f>VLOOKUP($A734,電子入札登録状況!$A$2:$G$501,6,FALSE)</f>
        <v>#N/A</v>
      </c>
      <c r="AC734" s="24" t="e">
        <f>VLOOKUP($A734,電子入札登録状況!$A$2:$G$501,7,FALSE)</f>
        <v>#N/A</v>
      </c>
    </row>
    <row r="735" spans="1:29" ht="18" customHeight="1">
      <c r="A735" s="36" t="s">
        <v>1375</v>
      </c>
      <c r="B735" s="45">
        <v>899</v>
      </c>
      <c r="C735" s="54" t="s">
        <v>2122</v>
      </c>
      <c r="D735" s="66" t="s">
        <v>1874</v>
      </c>
      <c r="E735" s="45" t="s">
        <v>1440</v>
      </c>
      <c r="F735" s="54" t="s">
        <v>1666</v>
      </c>
      <c r="G735" s="13" t="s">
        <v>3690</v>
      </c>
      <c r="H735" s="13" t="s">
        <v>234</v>
      </c>
      <c r="I735" s="13" t="s">
        <v>5070</v>
      </c>
      <c r="J735" s="74" t="s">
        <v>558</v>
      </c>
      <c r="K735" s="86"/>
      <c r="L735" s="86"/>
      <c r="M735" s="86"/>
      <c r="N735" s="86"/>
      <c r="O735" s="86"/>
      <c r="P735" s="98">
        <v>24534</v>
      </c>
      <c r="Q735" s="108">
        <v>568</v>
      </c>
      <c r="R735" s="89"/>
      <c r="S735" s="89"/>
      <c r="T735" s="89"/>
      <c r="U735" s="98">
        <v>360000</v>
      </c>
      <c r="V735" s="66" t="s">
        <v>4172</v>
      </c>
      <c r="W735" s="45" t="s">
        <v>5239</v>
      </c>
      <c r="X735" s="14" t="s">
        <v>1852</v>
      </c>
      <c r="Y735" s="13" t="s">
        <v>5600</v>
      </c>
      <c r="Z735" s="135" t="s">
        <v>5082</v>
      </c>
      <c r="AB735" s="24" t="e">
        <f>VLOOKUP($A735,電子入札登録状況!$A$2:$G$501,6,FALSE)</f>
        <v>#N/A</v>
      </c>
      <c r="AC735" s="24" t="e">
        <f>VLOOKUP($A735,電子入札登録状況!$A$2:$G$501,7,FALSE)</f>
        <v>#N/A</v>
      </c>
    </row>
    <row r="736" spans="1:29" ht="18" customHeight="1">
      <c r="A736" s="36" t="s">
        <v>1571</v>
      </c>
      <c r="B736" s="45">
        <v>901</v>
      </c>
      <c r="C736" s="54" t="s">
        <v>3097</v>
      </c>
      <c r="D736" s="66" t="s">
        <v>3090</v>
      </c>
      <c r="E736" s="45" t="s">
        <v>3657</v>
      </c>
      <c r="F736" s="54" t="s">
        <v>5928</v>
      </c>
      <c r="G736" s="13" t="s">
        <v>3679</v>
      </c>
      <c r="H736" s="13" t="s">
        <v>2462</v>
      </c>
      <c r="I736" s="13" t="s">
        <v>5068</v>
      </c>
      <c r="J736" s="74" t="s">
        <v>1767</v>
      </c>
      <c r="K736" s="86"/>
      <c r="L736" s="86"/>
      <c r="M736" s="86"/>
      <c r="N736" s="86"/>
      <c r="O736" s="86"/>
      <c r="P736" s="98">
        <v>216685</v>
      </c>
      <c r="Q736" s="108">
        <v>42</v>
      </c>
      <c r="R736" s="89"/>
      <c r="S736" s="89"/>
      <c r="T736" s="89"/>
      <c r="U736" s="98">
        <v>84000</v>
      </c>
      <c r="V736" s="66" t="s">
        <v>4172</v>
      </c>
      <c r="W736" s="45" t="s">
        <v>5238</v>
      </c>
      <c r="X736" s="14" t="s">
        <v>5031</v>
      </c>
      <c r="Y736" s="13" t="s">
        <v>466</v>
      </c>
      <c r="Z736" s="135" t="s">
        <v>147</v>
      </c>
      <c r="AB736" s="24" t="str">
        <f>VLOOKUP($A736,電子入札登録状況!$A$2:$G$501,6,FALSE)</f>
        <v>○</v>
      </c>
      <c r="AC736" s="24">
        <f>VLOOKUP($A736,電子入札登録状況!$A$2:$G$501,7,FALSE)</f>
        <v>547</v>
      </c>
    </row>
    <row r="737" spans="1:29" ht="18" customHeight="1">
      <c r="A737" s="36" t="s">
        <v>1571</v>
      </c>
      <c r="B737" s="45">
        <v>901</v>
      </c>
      <c r="C737" s="54" t="s">
        <v>3097</v>
      </c>
      <c r="D737" s="66" t="s">
        <v>3090</v>
      </c>
      <c r="E737" s="45" t="s">
        <v>3657</v>
      </c>
      <c r="F737" s="54" t="s">
        <v>5928</v>
      </c>
      <c r="G737" s="13" t="s">
        <v>3679</v>
      </c>
      <c r="H737" s="13" t="s">
        <v>2462</v>
      </c>
      <c r="I737" s="13" t="s">
        <v>5068</v>
      </c>
      <c r="J737" s="74" t="s">
        <v>1642</v>
      </c>
      <c r="K737" s="86"/>
      <c r="L737" s="86"/>
      <c r="M737" s="86"/>
      <c r="N737" s="86"/>
      <c r="O737" s="86"/>
      <c r="P737" s="98">
        <v>172306</v>
      </c>
      <c r="Q737" s="108">
        <v>42</v>
      </c>
      <c r="R737" s="89"/>
      <c r="S737" s="89"/>
      <c r="T737" s="89"/>
      <c r="U737" s="98">
        <v>84000</v>
      </c>
      <c r="V737" s="66" t="s">
        <v>4172</v>
      </c>
      <c r="W737" s="45" t="s">
        <v>5238</v>
      </c>
      <c r="X737" s="14" t="s">
        <v>5031</v>
      </c>
      <c r="Y737" s="13" t="s">
        <v>466</v>
      </c>
      <c r="Z737" s="135" t="s">
        <v>147</v>
      </c>
      <c r="AB737" s="24" t="str">
        <f>VLOOKUP($A737,電子入札登録状況!$A$2:$G$501,6,FALSE)</f>
        <v>○</v>
      </c>
      <c r="AC737" s="24">
        <f>VLOOKUP($A737,電子入札登録状況!$A$2:$G$501,7,FALSE)</f>
        <v>547</v>
      </c>
    </row>
    <row r="738" spans="1:29" ht="18" customHeight="1">
      <c r="A738" s="36" t="s">
        <v>1571</v>
      </c>
      <c r="B738" s="45">
        <v>901</v>
      </c>
      <c r="C738" s="54" t="s">
        <v>3097</v>
      </c>
      <c r="D738" s="66" t="s">
        <v>3090</v>
      </c>
      <c r="E738" s="45" t="s">
        <v>3657</v>
      </c>
      <c r="F738" s="54" t="s">
        <v>5928</v>
      </c>
      <c r="G738" s="13" t="s">
        <v>3679</v>
      </c>
      <c r="H738" s="13" t="s">
        <v>2462</v>
      </c>
      <c r="I738" s="13" t="s">
        <v>5068</v>
      </c>
      <c r="J738" s="74" t="s">
        <v>1980</v>
      </c>
      <c r="K738" s="86"/>
      <c r="L738" s="86"/>
      <c r="M738" s="86"/>
      <c r="N738" s="86"/>
      <c r="O738" s="86"/>
      <c r="P738" s="98">
        <v>269733</v>
      </c>
      <c r="Q738" s="108">
        <v>42</v>
      </c>
      <c r="R738" s="89"/>
      <c r="S738" s="89"/>
      <c r="T738" s="89"/>
      <c r="U738" s="98">
        <v>84000</v>
      </c>
      <c r="V738" s="66" t="s">
        <v>4172</v>
      </c>
      <c r="W738" s="45" t="s">
        <v>5238</v>
      </c>
      <c r="X738" s="14" t="s">
        <v>5031</v>
      </c>
      <c r="Y738" s="13" t="s">
        <v>466</v>
      </c>
      <c r="Z738" s="135" t="s">
        <v>147</v>
      </c>
      <c r="AB738" s="24" t="str">
        <f>VLOOKUP($A738,電子入札登録状況!$A$2:$G$501,6,FALSE)</f>
        <v>○</v>
      </c>
      <c r="AC738" s="24">
        <f>VLOOKUP($A738,電子入札登録状況!$A$2:$G$501,7,FALSE)</f>
        <v>547</v>
      </c>
    </row>
    <row r="739" spans="1:29" ht="18" customHeight="1">
      <c r="A739" s="36" t="s">
        <v>1878</v>
      </c>
      <c r="B739" s="45">
        <v>903</v>
      </c>
      <c r="C739" s="54" t="s">
        <v>4040</v>
      </c>
      <c r="D739" s="66" t="s">
        <v>2849</v>
      </c>
      <c r="E739" s="45" t="s">
        <v>4455</v>
      </c>
      <c r="F739" s="54" t="s">
        <v>1793</v>
      </c>
      <c r="G739" s="13" t="s">
        <v>3690</v>
      </c>
      <c r="H739" s="13" t="s">
        <v>3785</v>
      </c>
      <c r="I739" s="13" t="s">
        <v>953</v>
      </c>
      <c r="J739" s="74" t="s">
        <v>1767</v>
      </c>
      <c r="K739" s="86"/>
      <c r="L739" s="86"/>
      <c r="M739" s="86"/>
      <c r="N739" s="86"/>
      <c r="O739" s="86"/>
      <c r="P739" s="98">
        <v>914155</v>
      </c>
      <c r="Q739" s="108">
        <v>136</v>
      </c>
      <c r="R739" s="89"/>
      <c r="S739" s="89"/>
      <c r="T739" s="89"/>
      <c r="U739" s="98">
        <v>30000</v>
      </c>
      <c r="V739" s="66" t="s">
        <v>4172</v>
      </c>
      <c r="W739" s="45" t="s">
        <v>4510</v>
      </c>
      <c r="X739" s="14" t="s">
        <v>2511</v>
      </c>
      <c r="Y739" s="13" t="s">
        <v>1885</v>
      </c>
      <c r="Z739" s="135" t="s">
        <v>5505</v>
      </c>
      <c r="AB739" s="24" t="e">
        <f>VLOOKUP($A739,電子入札登録状況!$A$2:$G$501,6,FALSE)</f>
        <v>#N/A</v>
      </c>
      <c r="AC739" s="24" t="e">
        <f>VLOOKUP($A739,電子入札登録状況!$A$2:$G$501,7,FALSE)</f>
        <v>#N/A</v>
      </c>
    </row>
    <row r="740" spans="1:29" ht="18" customHeight="1">
      <c r="A740" s="36" t="s">
        <v>1889</v>
      </c>
      <c r="B740" s="45">
        <v>904</v>
      </c>
      <c r="C740" s="54" t="s">
        <v>3749</v>
      </c>
      <c r="D740" s="66" t="s">
        <v>3090</v>
      </c>
      <c r="E740" s="45" t="s">
        <v>4451</v>
      </c>
      <c r="F740" s="54" t="s">
        <v>4633</v>
      </c>
      <c r="G740" s="13" t="s">
        <v>3679</v>
      </c>
      <c r="H740" s="13" t="s">
        <v>365</v>
      </c>
      <c r="I740" s="13" t="s">
        <v>365</v>
      </c>
      <c r="J740" s="74" t="s">
        <v>1767</v>
      </c>
      <c r="K740" s="86"/>
      <c r="L740" s="86"/>
      <c r="M740" s="86"/>
      <c r="N740" s="86"/>
      <c r="O740" s="86"/>
      <c r="P740" s="98">
        <v>16690</v>
      </c>
      <c r="Q740" s="108">
        <v>15</v>
      </c>
      <c r="R740" s="89"/>
      <c r="S740" s="89"/>
      <c r="T740" s="89"/>
      <c r="U740" s="98">
        <v>40000</v>
      </c>
      <c r="V740" s="66" t="s">
        <v>4172</v>
      </c>
      <c r="W740" s="45" t="s">
        <v>5237</v>
      </c>
      <c r="X740" s="14" t="s">
        <v>5310</v>
      </c>
      <c r="Y740" s="13" t="s">
        <v>2665</v>
      </c>
      <c r="Z740" s="135" t="s">
        <v>4472</v>
      </c>
      <c r="AB740" s="24" t="str">
        <f>VLOOKUP($A740,電子入札登録状況!$A$2:$G$501,6,FALSE)</f>
        <v>○</v>
      </c>
      <c r="AC740" s="24">
        <f>VLOOKUP($A740,電子入札登録状況!$A$2:$G$501,7,FALSE)</f>
        <v>437</v>
      </c>
    </row>
    <row r="741" spans="1:29" ht="18" customHeight="1">
      <c r="A741" s="36" t="s">
        <v>1889</v>
      </c>
      <c r="B741" s="45">
        <v>904</v>
      </c>
      <c r="C741" s="54" t="s">
        <v>3749</v>
      </c>
      <c r="D741" s="66" t="s">
        <v>3090</v>
      </c>
      <c r="E741" s="45" t="s">
        <v>4451</v>
      </c>
      <c r="F741" s="54" t="s">
        <v>4633</v>
      </c>
      <c r="G741" s="13" t="s">
        <v>3679</v>
      </c>
      <c r="H741" s="13" t="s">
        <v>365</v>
      </c>
      <c r="I741" s="13" t="s">
        <v>365</v>
      </c>
      <c r="J741" s="74" t="s">
        <v>1642</v>
      </c>
      <c r="K741" s="86"/>
      <c r="L741" s="86"/>
      <c r="M741" s="86"/>
      <c r="N741" s="86"/>
      <c r="O741" s="86"/>
      <c r="P741" s="98">
        <v>110089</v>
      </c>
      <c r="Q741" s="108">
        <v>15</v>
      </c>
      <c r="R741" s="89"/>
      <c r="S741" s="89"/>
      <c r="T741" s="89"/>
      <c r="U741" s="98">
        <v>40000</v>
      </c>
      <c r="V741" s="66" t="s">
        <v>4172</v>
      </c>
      <c r="W741" s="45" t="s">
        <v>5237</v>
      </c>
      <c r="X741" s="14" t="s">
        <v>5310</v>
      </c>
      <c r="Y741" s="13" t="s">
        <v>2665</v>
      </c>
      <c r="Z741" s="135" t="s">
        <v>4472</v>
      </c>
      <c r="AB741" s="24" t="str">
        <f>VLOOKUP($A741,電子入札登録状況!$A$2:$G$501,6,FALSE)</f>
        <v>○</v>
      </c>
      <c r="AC741" s="24">
        <f>VLOOKUP($A741,電子入札登録状況!$A$2:$G$501,7,FALSE)</f>
        <v>437</v>
      </c>
    </row>
    <row r="742" spans="1:29" ht="18" customHeight="1">
      <c r="A742" s="36" t="s">
        <v>151</v>
      </c>
      <c r="B742" s="45">
        <v>906</v>
      </c>
      <c r="C742" s="54" t="s">
        <v>3684</v>
      </c>
      <c r="D742" s="66" t="s">
        <v>963</v>
      </c>
      <c r="E742" s="45" t="s">
        <v>4448</v>
      </c>
      <c r="F742" s="54" t="s">
        <v>390</v>
      </c>
      <c r="G742" s="13" t="s">
        <v>3679</v>
      </c>
      <c r="H742" s="13" t="s">
        <v>1898</v>
      </c>
      <c r="I742" s="13" t="s">
        <v>5066</v>
      </c>
      <c r="J742" s="74" t="s">
        <v>1767</v>
      </c>
      <c r="K742" s="86"/>
      <c r="L742" s="86"/>
      <c r="M742" s="86"/>
      <c r="N742" s="86"/>
      <c r="O742" s="86"/>
      <c r="P742" s="98">
        <v>24707</v>
      </c>
      <c r="Q742" s="108">
        <v>813</v>
      </c>
      <c r="R742" s="89"/>
      <c r="S742" s="89"/>
      <c r="T742" s="89"/>
      <c r="U742" s="98">
        <v>16174600</v>
      </c>
      <c r="V742" s="66" t="s">
        <v>4172</v>
      </c>
      <c r="W742" s="45" t="s">
        <v>4542</v>
      </c>
      <c r="X742" s="14" t="s">
        <v>184</v>
      </c>
      <c r="Y742" s="13" t="s">
        <v>5386</v>
      </c>
      <c r="Z742" s="135" t="s">
        <v>5344</v>
      </c>
      <c r="AB742" s="24" t="str">
        <f>VLOOKUP($A742,電子入札登録状況!$A$2:$G$501,6,FALSE)</f>
        <v>○</v>
      </c>
      <c r="AC742" s="24">
        <f>VLOOKUP($A742,電子入札登録状況!$A$2:$G$501,7,FALSE)</f>
        <v>603</v>
      </c>
    </row>
    <row r="743" spans="1:29" ht="18" customHeight="1">
      <c r="A743" s="36" t="s">
        <v>151</v>
      </c>
      <c r="B743" s="45">
        <v>906</v>
      </c>
      <c r="C743" s="54" t="s">
        <v>3684</v>
      </c>
      <c r="D743" s="66" t="s">
        <v>963</v>
      </c>
      <c r="E743" s="45" t="s">
        <v>4448</v>
      </c>
      <c r="F743" s="54" t="s">
        <v>390</v>
      </c>
      <c r="G743" s="13" t="s">
        <v>3679</v>
      </c>
      <c r="H743" s="13" t="s">
        <v>1898</v>
      </c>
      <c r="I743" s="13" t="s">
        <v>5066</v>
      </c>
      <c r="J743" s="74" t="s">
        <v>1642</v>
      </c>
      <c r="K743" s="86"/>
      <c r="L743" s="86"/>
      <c r="M743" s="86"/>
      <c r="N743" s="86"/>
      <c r="O743" s="86"/>
      <c r="P743" s="98">
        <v>19277735</v>
      </c>
      <c r="Q743" s="108">
        <v>813</v>
      </c>
      <c r="R743" s="89"/>
      <c r="S743" s="89"/>
      <c r="T743" s="89"/>
      <c r="U743" s="98">
        <v>16174600</v>
      </c>
      <c r="V743" s="66" t="s">
        <v>4172</v>
      </c>
      <c r="W743" s="45" t="s">
        <v>4542</v>
      </c>
      <c r="X743" s="14" t="s">
        <v>184</v>
      </c>
      <c r="Y743" s="13" t="s">
        <v>5386</v>
      </c>
      <c r="Z743" s="135" t="s">
        <v>5344</v>
      </c>
      <c r="AB743" s="24" t="str">
        <f>VLOOKUP($A743,電子入札登録状況!$A$2:$G$501,6,FALSE)</f>
        <v>○</v>
      </c>
      <c r="AC743" s="24">
        <f>VLOOKUP($A743,電子入札登録状況!$A$2:$G$501,7,FALSE)</f>
        <v>603</v>
      </c>
    </row>
    <row r="744" spans="1:29" ht="18" customHeight="1">
      <c r="A744" s="36" t="s">
        <v>151</v>
      </c>
      <c r="B744" s="45">
        <v>906</v>
      </c>
      <c r="C744" s="54" t="s">
        <v>3684</v>
      </c>
      <c r="D744" s="66" t="s">
        <v>963</v>
      </c>
      <c r="E744" s="45" t="s">
        <v>4448</v>
      </c>
      <c r="F744" s="54" t="s">
        <v>390</v>
      </c>
      <c r="G744" s="13" t="s">
        <v>3679</v>
      </c>
      <c r="H744" s="13" t="s">
        <v>1898</v>
      </c>
      <c r="I744" s="13" t="s">
        <v>5066</v>
      </c>
      <c r="J744" s="74" t="s">
        <v>1980</v>
      </c>
      <c r="K744" s="86"/>
      <c r="L744" s="86"/>
      <c r="M744" s="86"/>
      <c r="N744" s="86"/>
      <c r="O744" s="86"/>
      <c r="P744" s="98">
        <v>14660897</v>
      </c>
      <c r="Q744" s="108">
        <v>813</v>
      </c>
      <c r="R744" s="89"/>
      <c r="S744" s="89"/>
      <c r="T744" s="89"/>
      <c r="U744" s="98">
        <v>16174600</v>
      </c>
      <c r="V744" s="66" t="s">
        <v>4172</v>
      </c>
      <c r="W744" s="45" t="s">
        <v>4542</v>
      </c>
      <c r="X744" s="14" t="s">
        <v>184</v>
      </c>
      <c r="Y744" s="13" t="s">
        <v>5386</v>
      </c>
      <c r="Z744" s="135" t="s">
        <v>5344</v>
      </c>
      <c r="AB744" s="24" t="str">
        <f>VLOOKUP($A744,電子入札登録状況!$A$2:$G$501,6,FALSE)</f>
        <v>○</v>
      </c>
      <c r="AC744" s="24">
        <f>VLOOKUP($A744,電子入札登録状況!$A$2:$G$501,7,FALSE)</f>
        <v>603</v>
      </c>
    </row>
    <row r="745" spans="1:29" ht="18" customHeight="1">
      <c r="A745" s="36" t="s">
        <v>151</v>
      </c>
      <c r="B745" s="45">
        <v>906</v>
      </c>
      <c r="C745" s="54" t="s">
        <v>3684</v>
      </c>
      <c r="D745" s="66" t="s">
        <v>963</v>
      </c>
      <c r="E745" s="45" t="s">
        <v>4448</v>
      </c>
      <c r="F745" s="54" t="s">
        <v>390</v>
      </c>
      <c r="G745" s="13" t="s">
        <v>3679</v>
      </c>
      <c r="H745" s="13" t="s">
        <v>1898</v>
      </c>
      <c r="I745" s="13" t="s">
        <v>5066</v>
      </c>
      <c r="J745" s="74" t="s">
        <v>281</v>
      </c>
      <c r="K745" s="86"/>
      <c r="L745" s="86"/>
      <c r="M745" s="86"/>
      <c r="N745" s="86"/>
      <c r="O745" s="86"/>
      <c r="P745" s="98">
        <v>0</v>
      </c>
      <c r="Q745" s="108">
        <v>813</v>
      </c>
      <c r="R745" s="89"/>
      <c r="S745" s="89"/>
      <c r="T745" s="89"/>
      <c r="U745" s="98">
        <v>16174600</v>
      </c>
      <c r="V745" s="66" t="s">
        <v>4172</v>
      </c>
      <c r="W745" s="45" t="s">
        <v>4542</v>
      </c>
      <c r="X745" s="14" t="s">
        <v>184</v>
      </c>
      <c r="Y745" s="13" t="s">
        <v>5386</v>
      </c>
      <c r="Z745" s="135" t="s">
        <v>5344</v>
      </c>
      <c r="AB745" s="24" t="str">
        <f>VLOOKUP($A745,電子入札登録状況!$A$2:$G$501,6,FALSE)</f>
        <v>○</v>
      </c>
      <c r="AC745" s="24">
        <f>VLOOKUP($A745,電子入札登録状況!$A$2:$G$501,7,FALSE)</f>
        <v>603</v>
      </c>
    </row>
    <row r="746" spans="1:29" ht="18" customHeight="1">
      <c r="A746" s="36" t="s">
        <v>1549</v>
      </c>
      <c r="B746" s="45">
        <v>907</v>
      </c>
      <c r="C746" s="54" t="s">
        <v>3305</v>
      </c>
      <c r="D746" s="66" t="s">
        <v>3090</v>
      </c>
      <c r="E746" s="45" t="s">
        <v>4447</v>
      </c>
      <c r="F746" s="54" t="s">
        <v>1910</v>
      </c>
      <c r="G746" s="13" t="s">
        <v>3679</v>
      </c>
      <c r="H746" s="13" t="s">
        <v>1543</v>
      </c>
      <c r="I746" s="13" t="s">
        <v>5064</v>
      </c>
      <c r="J746" s="74" t="s">
        <v>1767</v>
      </c>
      <c r="K746" s="86"/>
      <c r="L746" s="86"/>
      <c r="M746" s="86"/>
      <c r="N746" s="86"/>
      <c r="O746" s="86"/>
      <c r="P746" s="98">
        <v>21664</v>
      </c>
      <c r="Q746" s="108">
        <v>49</v>
      </c>
      <c r="R746" s="89"/>
      <c r="S746" s="89"/>
      <c r="T746" s="89"/>
      <c r="U746" s="98">
        <v>30000</v>
      </c>
      <c r="V746" s="66" t="s">
        <v>4172</v>
      </c>
      <c r="W746" s="45" t="s">
        <v>5955</v>
      </c>
      <c r="X746" s="14" t="s">
        <v>5309</v>
      </c>
      <c r="Y746" s="13" t="s">
        <v>5385</v>
      </c>
      <c r="Z746" s="135" t="s">
        <v>5438</v>
      </c>
      <c r="AB746" s="24" t="str">
        <f>VLOOKUP($A746,電子入札登録状況!$A$2:$G$501,6,FALSE)</f>
        <v>○</v>
      </c>
      <c r="AC746" s="24">
        <f>VLOOKUP($A746,電子入札登録状況!$A$2:$G$501,7,FALSE)</f>
        <v>349</v>
      </c>
    </row>
    <row r="747" spans="1:29" ht="18" customHeight="1">
      <c r="A747" s="36" t="s">
        <v>1549</v>
      </c>
      <c r="B747" s="45">
        <v>907</v>
      </c>
      <c r="C747" s="54" t="s">
        <v>3305</v>
      </c>
      <c r="D747" s="66" t="s">
        <v>3090</v>
      </c>
      <c r="E747" s="45" t="s">
        <v>4447</v>
      </c>
      <c r="F747" s="54" t="s">
        <v>1910</v>
      </c>
      <c r="G747" s="13" t="s">
        <v>3679</v>
      </c>
      <c r="H747" s="13" t="s">
        <v>1543</v>
      </c>
      <c r="I747" s="13" t="s">
        <v>5064</v>
      </c>
      <c r="J747" s="74" t="s">
        <v>1642</v>
      </c>
      <c r="K747" s="86"/>
      <c r="L747" s="86"/>
      <c r="M747" s="86"/>
      <c r="N747" s="86"/>
      <c r="O747" s="86"/>
      <c r="P747" s="98">
        <v>816520</v>
      </c>
      <c r="Q747" s="108">
        <v>49</v>
      </c>
      <c r="R747" s="89"/>
      <c r="S747" s="89"/>
      <c r="T747" s="89"/>
      <c r="U747" s="98">
        <v>30000</v>
      </c>
      <c r="V747" s="66" t="s">
        <v>4172</v>
      </c>
      <c r="W747" s="45" t="s">
        <v>5955</v>
      </c>
      <c r="X747" s="14" t="s">
        <v>5309</v>
      </c>
      <c r="Y747" s="13" t="s">
        <v>5385</v>
      </c>
      <c r="Z747" s="135" t="s">
        <v>5438</v>
      </c>
      <c r="AB747" s="24" t="str">
        <f>VLOOKUP($A747,電子入札登録状況!$A$2:$G$501,6,FALSE)</f>
        <v>○</v>
      </c>
      <c r="AC747" s="24">
        <f>VLOOKUP($A747,電子入札登録状況!$A$2:$G$501,7,FALSE)</f>
        <v>349</v>
      </c>
    </row>
    <row r="748" spans="1:29" ht="18" customHeight="1">
      <c r="A748" s="36" t="s">
        <v>1549</v>
      </c>
      <c r="B748" s="45">
        <v>907</v>
      </c>
      <c r="C748" s="54" t="s">
        <v>3305</v>
      </c>
      <c r="D748" s="66" t="s">
        <v>3090</v>
      </c>
      <c r="E748" s="45" t="s">
        <v>4447</v>
      </c>
      <c r="F748" s="54" t="s">
        <v>1910</v>
      </c>
      <c r="G748" s="13" t="s">
        <v>3679</v>
      </c>
      <c r="H748" s="13" t="s">
        <v>1543</v>
      </c>
      <c r="I748" s="13" t="s">
        <v>5064</v>
      </c>
      <c r="J748" s="74" t="s">
        <v>2872</v>
      </c>
      <c r="K748" s="86"/>
      <c r="L748" s="86"/>
      <c r="M748" s="86"/>
      <c r="N748" s="86"/>
      <c r="O748" s="86"/>
      <c r="P748" s="98">
        <v>38226</v>
      </c>
      <c r="Q748" s="108">
        <v>49</v>
      </c>
      <c r="R748" s="89"/>
      <c r="S748" s="89"/>
      <c r="T748" s="89"/>
      <c r="U748" s="98">
        <v>30000</v>
      </c>
      <c r="V748" s="66" t="s">
        <v>4172</v>
      </c>
      <c r="W748" s="45" t="s">
        <v>5955</v>
      </c>
      <c r="X748" s="14" t="s">
        <v>5309</v>
      </c>
      <c r="Y748" s="13" t="s">
        <v>5385</v>
      </c>
      <c r="Z748" s="135" t="s">
        <v>5438</v>
      </c>
      <c r="AB748" s="24" t="str">
        <f>VLOOKUP($A748,電子入札登録状況!$A$2:$G$501,6,FALSE)</f>
        <v>○</v>
      </c>
      <c r="AC748" s="24">
        <f>VLOOKUP($A748,電子入札登録状況!$A$2:$G$501,7,FALSE)</f>
        <v>349</v>
      </c>
    </row>
    <row r="749" spans="1:29" ht="18" customHeight="1">
      <c r="A749" s="36" t="s">
        <v>1549</v>
      </c>
      <c r="B749" s="45">
        <v>907</v>
      </c>
      <c r="C749" s="54" t="s">
        <v>3305</v>
      </c>
      <c r="D749" s="66" t="s">
        <v>3090</v>
      </c>
      <c r="E749" s="45" t="s">
        <v>4447</v>
      </c>
      <c r="F749" s="54" t="s">
        <v>1910</v>
      </c>
      <c r="G749" s="13" t="s">
        <v>3679</v>
      </c>
      <c r="H749" s="13" t="s">
        <v>1543</v>
      </c>
      <c r="I749" s="13" t="s">
        <v>5064</v>
      </c>
      <c r="J749" s="74" t="s">
        <v>1980</v>
      </c>
      <c r="K749" s="86"/>
      <c r="L749" s="86"/>
      <c r="M749" s="86"/>
      <c r="N749" s="86"/>
      <c r="O749" s="86"/>
      <c r="P749" s="98">
        <v>15404</v>
      </c>
      <c r="Q749" s="108">
        <v>49</v>
      </c>
      <c r="R749" s="89"/>
      <c r="S749" s="89"/>
      <c r="T749" s="89"/>
      <c r="U749" s="98">
        <v>30000</v>
      </c>
      <c r="V749" s="66" t="s">
        <v>4172</v>
      </c>
      <c r="W749" s="45" t="s">
        <v>5955</v>
      </c>
      <c r="X749" s="14" t="s">
        <v>5309</v>
      </c>
      <c r="Y749" s="13" t="s">
        <v>5385</v>
      </c>
      <c r="Z749" s="135" t="s">
        <v>5438</v>
      </c>
      <c r="AB749" s="24" t="str">
        <f>VLOOKUP($A749,電子入札登録状況!$A$2:$G$501,6,FALSE)</f>
        <v>○</v>
      </c>
      <c r="AC749" s="24">
        <f>VLOOKUP($A749,電子入札登録状況!$A$2:$G$501,7,FALSE)</f>
        <v>349</v>
      </c>
    </row>
    <row r="750" spans="1:29" ht="18" customHeight="1">
      <c r="A750" s="36" t="s">
        <v>1549</v>
      </c>
      <c r="B750" s="45">
        <v>907</v>
      </c>
      <c r="C750" s="54" t="s">
        <v>3305</v>
      </c>
      <c r="D750" s="66" t="s">
        <v>3090</v>
      </c>
      <c r="E750" s="45" t="s">
        <v>4447</v>
      </c>
      <c r="F750" s="54" t="s">
        <v>1910</v>
      </c>
      <c r="G750" s="13" t="s">
        <v>3679</v>
      </c>
      <c r="H750" s="13" t="s">
        <v>1543</v>
      </c>
      <c r="I750" s="13" t="s">
        <v>5064</v>
      </c>
      <c r="J750" s="74" t="s">
        <v>558</v>
      </c>
      <c r="K750" s="86"/>
      <c r="L750" s="86"/>
      <c r="M750" s="86"/>
      <c r="N750" s="86"/>
      <c r="O750" s="86"/>
      <c r="P750" s="98">
        <v>0</v>
      </c>
      <c r="Q750" s="108">
        <v>49</v>
      </c>
      <c r="R750" s="89"/>
      <c r="S750" s="89"/>
      <c r="T750" s="89"/>
      <c r="U750" s="98">
        <v>30000</v>
      </c>
      <c r="V750" s="66" t="s">
        <v>4172</v>
      </c>
      <c r="W750" s="45" t="s">
        <v>5955</v>
      </c>
      <c r="X750" s="14" t="s">
        <v>5309</v>
      </c>
      <c r="Y750" s="13" t="s">
        <v>5385</v>
      </c>
      <c r="Z750" s="135" t="s">
        <v>5438</v>
      </c>
      <c r="AB750" s="24" t="str">
        <f>VLOOKUP($A750,電子入札登録状況!$A$2:$G$501,6,FALSE)</f>
        <v>○</v>
      </c>
      <c r="AC750" s="24">
        <f>VLOOKUP($A750,電子入札登録状況!$A$2:$G$501,7,FALSE)</f>
        <v>349</v>
      </c>
    </row>
    <row r="751" spans="1:29" ht="18" customHeight="1">
      <c r="A751" s="36" t="s">
        <v>2810</v>
      </c>
      <c r="B751" s="45">
        <v>913</v>
      </c>
      <c r="C751" s="54" t="s">
        <v>1200</v>
      </c>
      <c r="D751" s="66" t="s">
        <v>5871</v>
      </c>
      <c r="E751" s="45" t="s">
        <v>600</v>
      </c>
      <c r="F751" s="54" t="s">
        <v>4561</v>
      </c>
      <c r="G751" s="13" t="s">
        <v>3690</v>
      </c>
      <c r="H751" s="13" t="s">
        <v>4735</v>
      </c>
      <c r="I751" s="13" t="s">
        <v>4955</v>
      </c>
      <c r="J751" s="74" t="s">
        <v>1767</v>
      </c>
      <c r="K751" s="86"/>
      <c r="L751" s="86"/>
      <c r="M751" s="86"/>
      <c r="N751" s="86"/>
      <c r="O751" s="86"/>
      <c r="P751" s="98">
        <v>3050</v>
      </c>
      <c r="Q751" s="108">
        <v>239</v>
      </c>
      <c r="R751" s="89"/>
      <c r="S751" s="89"/>
      <c r="T751" s="89"/>
      <c r="U751" s="98">
        <v>50000</v>
      </c>
      <c r="V751" s="66" t="s">
        <v>1353</v>
      </c>
      <c r="W751" s="45" t="s">
        <v>5153</v>
      </c>
      <c r="X751" s="14" t="s">
        <v>122</v>
      </c>
      <c r="Y751" s="13" t="s">
        <v>414</v>
      </c>
      <c r="Z751" s="135" t="s">
        <v>3148</v>
      </c>
      <c r="AB751" s="24" t="e">
        <f>VLOOKUP($A751,電子入札登録状況!$A$2:$G$501,6,FALSE)</f>
        <v>#N/A</v>
      </c>
      <c r="AC751" s="24" t="e">
        <f>VLOOKUP($A751,電子入札登録状況!$A$2:$G$501,7,FALSE)</f>
        <v>#N/A</v>
      </c>
    </row>
    <row r="752" spans="1:29" ht="18" customHeight="1">
      <c r="A752" s="36" t="s">
        <v>2810</v>
      </c>
      <c r="B752" s="45">
        <v>913</v>
      </c>
      <c r="C752" s="54" t="s">
        <v>1200</v>
      </c>
      <c r="D752" s="66" t="s">
        <v>5871</v>
      </c>
      <c r="E752" s="45" t="s">
        <v>600</v>
      </c>
      <c r="F752" s="54" t="s">
        <v>4561</v>
      </c>
      <c r="G752" s="13" t="s">
        <v>3690</v>
      </c>
      <c r="H752" s="13" t="s">
        <v>4735</v>
      </c>
      <c r="I752" s="13" t="s">
        <v>4955</v>
      </c>
      <c r="J752" s="74" t="s">
        <v>1642</v>
      </c>
      <c r="K752" s="86"/>
      <c r="L752" s="86"/>
      <c r="M752" s="86"/>
      <c r="N752" s="86"/>
      <c r="O752" s="86"/>
      <c r="P752" s="98">
        <v>4038299</v>
      </c>
      <c r="Q752" s="108">
        <v>239</v>
      </c>
      <c r="R752" s="89"/>
      <c r="S752" s="89"/>
      <c r="T752" s="89"/>
      <c r="U752" s="98">
        <v>50000</v>
      </c>
      <c r="V752" s="66" t="s">
        <v>1353</v>
      </c>
      <c r="W752" s="45" t="s">
        <v>5153</v>
      </c>
      <c r="X752" s="14" t="s">
        <v>122</v>
      </c>
      <c r="Y752" s="13" t="s">
        <v>414</v>
      </c>
      <c r="Z752" s="135" t="s">
        <v>3148</v>
      </c>
      <c r="AB752" s="24" t="e">
        <f>VLOOKUP($A752,電子入札登録状況!$A$2:$G$501,6,FALSE)</f>
        <v>#N/A</v>
      </c>
      <c r="AC752" s="24" t="e">
        <f>VLOOKUP($A752,電子入札登録状況!$A$2:$G$501,7,FALSE)</f>
        <v>#N/A</v>
      </c>
    </row>
    <row r="753" spans="1:29" ht="18" customHeight="1">
      <c r="A753" s="36" t="s">
        <v>2810</v>
      </c>
      <c r="B753" s="45">
        <v>913</v>
      </c>
      <c r="C753" s="54" t="s">
        <v>1200</v>
      </c>
      <c r="D753" s="66" t="s">
        <v>5871</v>
      </c>
      <c r="E753" s="45" t="s">
        <v>600</v>
      </c>
      <c r="F753" s="54" t="s">
        <v>4561</v>
      </c>
      <c r="G753" s="13" t="s">
        <v>3690</v>
      </c>
      <c r="H753" s="13" t="s">
        <v>4735</v>
      </c>
      <c r="I753" s="13" t="s">
        <v>4955</v>
      </c>
      <c r="J753" s="74" t="s">
        <v>1980</v>
      </c>
      <c r="K753" s="86"/>
      <c r="L753" s="86"/>
      <c r="M753" s="86"/>
      <c r="N753" s="86"/>
      <c r="O753" s="86"/>
      <c r="P753" s="98">
        <v>60890</v>
      </c>
      <c r="Q753" s="108">
        <v>239</v>
      </c>
      <c r="R753" s="89"/>
      <c r="S753" s="89"/>
      <c r="T753" s="89"/>
      <c r="U753" s="98">
        <v>50000</v>
      </c>
      <c r="V753" s="66" t="s">
        <v>1353</v>
      </c>
      <c r="W753" s="45" t="s">
        <v>5153</v>
      </c>
      <c r="X753" s="14" t="s">
        <v>122</v>
      </c>
      <c r="Y753" s="13" t="s">
        <v>414</v>
      </c>
      <c r="Z753" s="135" t="s">
        <v>3148</v>
      </c>
      <c r="AB753" s="24" t="e">
        <f>VLOOKUP($A753,電子入札登録状況!$A$2:$G$501,6,FALSE)</f>
        <v>#N/A</v>
      </c>
      <c r="AC753" s="24" t="e">
        <f>VLOOKUP($A753,電子入札登録状況!$A$2:$G$501,7,FALSE)</f>
        <v>#N/A</v>
      </c>
    </row>
    <row r="754" spans="1:29" ht="18" customHeight="1">
      <c r="A754" s="36" t="s">
        <v>1905</v>
      </c>
      <c r="B754" s="45">
        <v>914</v>
      </c>
      <c r="C754" s="54" t="s">
        <v>4039</v>
      </c>
      <c r="D754" s="66" t="s">
        <v>4172</v>
      </c>
      <c r="E754" s="45" t="s">
        <v>1414</v>
      </c>
      <c r="F754" s="54" t="s">
        <v>10</v>
      </c>
      <c r="G754" s="13" t="s">
        <v>3690</v>
      </c>
      <c r="H754" s="13" t="s">
        <v>2635</v>
      </c>
      <c r="I754" s="13" t="s">
        <v>5062</v>
      </c>
      <c r="J754" s="74" t="s">
        <v>2872</v>
      </c>
      <c r="K754" s="86"/>
      <c r="L754" s="86"/>
      <c r="M754" s="86"/>
      <c r="N754" s="86"/>
      <c r="O754" s="86"/>
      <c r="P754" s="98">
        <v>466096</v>
      </c>
      <c r="Q754" s="108">
        <v>22</v>
      </c>
      <c r="R754" s="89"/>
      <c r="S754" s="89"/>
      <c r="T754" s="89"/>
      <c r="U754" s="98">
        <v>30000</v>
      </c>
      <c r="V754" s="66"/>
      <c r="W754" s="45"/>
      <c r="X754" s="14"/>
      <c r="Y754" s="13"/>
      <c r="Z754" s="135" t="s">
        <v>630</v>
      </c>
      <c r="AB754" s="24" t="e">
        <f>VLOOKUP($A754,電子入札登録状況!$A$2:$G$501,6,FALSE)</f>
        <v>#N/A</v>
      </c>
      <c r="AC754" s="24" t="e">
        <f>VLOOKUP($A754,電子入札登録状況!$A$2:$G$501,7,FALSE)</f>
        <v>#N/A</v>
      </c>
    </row>
    <row r="755" spans="1:29" ht="18" customHeight="1">
      <c r="A755" s="36" t="s">
        <v>248</v>
      </c>
      <c r="B755" s="45">
        <v>915</v>
      </c>
      <c r="C755" s="54" t="s">
        <v>1817</v>
      </c>
      <c r="D755" s="66" t="s">
        <v>74</v>
      </c>
      <c r="E755" s="45" t="s">
        <v>1636</v>
      </c>
      <c r="F755" s="54" t="s">
        <v>2886</v>
      </c>
      <c r="G755" s="13" t="s">
        <v>3690</v>
      </c>
      <c r="H755" s="13" t="s">
        <v>4795</v>
      </c>
      <c r="I755" s="13" t="s">
        <v>4591</v>
      </c>
      <c r="J755" s="74" t="s">
        <v>2872</v>
      </c>
      <c r="K755" s="86"/>
      <c r="L755" s="86"/>
      <c r="M755" s="86"/>
      <c r="N755" s="86"/>
      <c r="O755" s="86"/>
      <c r="P755" s="98">
        <v>366972</v>
      </c>
      <c r="Q755" s="108">
        <v>44</v>
      </c>
      <c r="R755" s="89"/>
      <c r="S755" s="89"/>
      <c r="T755" s="89"/>
      <c r="U755" s="98">
        <v>10000</v>
      </c>
      <c r="V755" s="66" t="s">
        <v>4172</v>
      </c>
      <c r="W755" s="45" t="s">
        <v>5236</v>
      </c>
      <c r="X755" s="14" t="s">
        <v>5960</v>
      </c>
      <c r="Y755" s="13" t="s">
        <v>5346</v>
      </c>
      <c r="Z755" s="135" t="s">
        <v>3148</v>
      </c>
      <c r="AB755" s="24" t="e">
        <f>VLOOKUP($A755,電子入札登録状況!$A$2:$G$501,6,FALSE)</f>
        <v>#N/A</v>
      </c>
      <c r="AC755" s="24" t="e">
        <f>VLOOKUP($A755,電子入札登録状況!$A$2:$G$501,7,FALSE)</f>
        <v>#N/A</v>
      </c>
    </row>
    <row r="756" spans="1:29" ht="18" customHeight="1">
      <c r="A756" s="36" t="s">
        <v>1170</v>
      </c>
      <c r="B756" s="45">
        <v>923</v>
      </c>
      <c r="C756" s="54" t="s">
        <v>775</v>
      </c>
      <c r="D756" s="66" t="s">
        <v>3090</v>
      </c>
      <c r="E756" s="45" t="s">
        <v>5997</v>
      </c>
      <c r="F756" s="54" t="s">
        <v>5729</v>
      </c>
      <c r="G756" s="13" t="s">
        <v>3679</v>
      </c>
      <c r="H756" s="13" t="s">
        <v>4793</v>
      </c>
      <c r="I756" s="13" t="s">
        <v>1412</v>
      </c>
      <c r="J756" s="74" t="s">
        <v>1767</v>
      </c>
      <c r="K756" s="86"/>
      <c r="L756" s="86"/>
      <c r="M756" s="86"/>
      <c r="N756" s="86"/>
      <c r="O756" s="86"/>
      <c r="P756" s="98">
        <v>14976</v>
      </c>
      <c r="Q756" s="108">
        <v>232</v>
      </c>
      <c r="R756" s="89"/>
      <c r="S756" s="89"/>
      <c r="T756" s="89"/>
      <c r="U756" s="98">
        <v>400000</v>
      </c>
      <c r="V756" s="66" t="s">
        <v>1353</v>
      </c>
      <c r="W756" s="45" t="s">
        <v>5954</v>
      </c>
      <c r="X756" s="14" t="s">
        <v>2971</v>
      </c>
      <c r="Y756" s="13" t="s">
        <v>1321</v>
      </c>
      <c r="Z756" s="135" t="s">
        <v>1479</v>
      </c>
      <c r="AB756" s="24" t="str">
        <f>VLOOKUP($A756,電子入札登録状況!$A$2:$G$501,6,FALSE)</f>
        <v>○</v>
      </c>
      <c r="AC756" s="24">
        <f>VLOOKUP($A756,電子入札登録状況!$A$2:$G$501,7,FALSE)</f>
        <v>307</v>
      </c>
    </row>
    <row r="757" spans="1:29" ht="18" customHeight="1">
      <c r="A757" s="36" t="s">
        <v>1170</v>
      </c>
      <c r="B757" s="45">
        <v>923</v>
      </c>
      <c r="C757" s="54" t="s">
        <v>775</v>
      </c>
      <c r="D757" s="66" t="s">
        <v>3090</v>
      </c>
      <c r="E757" s="45" t="s">
        <v>5997</v>
      </c>
      <c r="F757" s="54" t="s">
        <v>5729</v>
      </c>
      <c r="G757" s="13" t="s">
        <v>3679</v>
      </c>
      <c r="H757" s="13" t="s">
        <v>4793</v>
      </c>
      <c r="I757" s="13" t="s">
        <v>1412</v>
      </c>
      <c r="J757" s="74" t="s">
        <v>1642</v>
      </c>
      <c r="K757" s="86"/>
      <c r="L757" s="86"/>
      <c r="M757" s="86"/>
      <c r="N757" s="86"/>
      <c r="O757" s="86"/>
      <c r="P757" s="98">
        <v>6674320</v>
      </c>
      <c r="Q757" s="108">
        <v>232</v>
      </c>
      <c r="R757" s="89"/>
      <c r="S757" s="89"/>
      <c r="T757" s="89"/>
      <c r="U757" s="98">
        <v>400000</v>
      </c>
      <c r="V757" s="66" t="s">
        <v>1353</v>
      </c>
      <c r="W757" s="45" t="s">
        <v>5954</v>
      </c>
      <c r="X757" s="14" t="s">
        <v>2971</v>
      </c>
      <c r="Y757" s="13" t="s">
        <v>1321</v>
      </c>
      <c r="Z757" s="135" t="s">
        <v>1479</v>
      </c>
      <c r="AB757" s="24" t="str">
        <f>VLOOKUP($A757,電子入札登録状況!$A$2:$G$501,6,FALSE)</f>
        <v>○</v>
      </c>
      <c r="AC757" s="24">
        <f>VLOOKUP($A757,電子入札登録状況!$A$2:$G$501,7,FALSE)</f>
        <v>307</v>
      </c>
    </row>
    <row r="758" spans="1:29" ht="18" customHeight="1">
      <c r="A758" s="36" t="s">
        <v>1170</v>
      </c>
      <c r="B758" s="45">
        <v>923</v>
      </c>
      <c r="C758" s="54" t="s">
        <v>775</v>
      </c>
      <c r="D758" s="66" t="s">
        <v>3090</v>
      </c>
      <c r="E758" s="45" t="s">
        <v>5997</v>
      </c>
      <c r="F758" s="54" t="s">
        <v>5729</v>
      </c>
      <c r="G758" s="13" t="s">
        <v>3679</v>
      </c>
      <c r="H758" s="13" t="s">
        <v>4793</v>
      </c>
      <c r="I758" s="13" t="s">
        <v>1412</v>
      </c>
      <c r="J758" s="74" t="s">
        <v>1980</v>
      </c>
      <c r="K758" s="86"/>
      <c r="L758" s="86"/>
      <c r="M758" s="86"/>
      <c r="N758" s="86"/>
      <c r="O758" s="86"/>
      <c r="P758" s="98">
        <v>23420</v>
      </c>
      <c r="Q758" s="108">
        <v>232</v>
      </c>
      <c r="R758" s="89"/>
      <c r="S758" s="89"/>
      <c r="T758" s="89"/>
      <c r="U758" s="98">
        <v>400000</v>
      </c>
      <c r="V758" s="66" t="s">
        <v>1353</v>
      </c>
      <c r="W758" s="45" t="s">
        <v>5954</v>
      </c>
      <c r="X758" s="14" t="s">
        <v>2971</v>
      </c>
      <c r="Y758" s="13" t="s">
        <v>1321</v>
      </c>
      <c r="Z758" s="135" t="s">
        <v>1479</v>
      </c>
      <c r="AB758" s="24" t="str">
        <f>VLOOKUP($A758,電子入札登録状況!$A$2:$G$501,6,FALSE)</f>
        <v>○</v>
      </c>
      <c r="AC758" s="24">
        <f>VLOOKUP($A758,電子入札登録状況!$A$2:$G$501,7,FALSE)</f>
        <v>307</v>
      </c>
    </row>
    <row r="759" spans="1:29" ht="18" customHeight="1">
      <c r="A759" s="36" t="s">
        <v>1170</v>
      </c>
      <c r="B759" s="45">
        <v>923</v>
      </c>
      <c r="C759" s="54" t="s">
        <v>775</v>
      </c>
      <c r="D759" s="66" t="s">
        <v>3090</v>
      </c>
      <c r="E759" s="45" t="s">
        <v>5997</v>
      </c>
      <c r="F759" s="54" t="s">
        <v>5729</v>
      </c>
      <c r="G759" s="13" t="s">
        <v>3679</v>
      </c>
      <c r="H759" s="13" t="s">
        <v>4793</v>
      </c>
      <c r="I759" s="13" t="s">
        <v>1412</v>
      </c>
      <c r="J759" s="74" t="s">
        <v>281</v>
      </c>
      <c r="K759" s="86"/>
      <c r="L759" s="86"/>
      <c r="M759" s="86"/>
      <c r="N759" s="86"/>
      <c r="O759" s="86"/>
      <c r="P759" s="98">
        <v>50939</v>
      </c>
      <c r="Q759" s="108">
        <v>232</v>
      </c>
      <c r="R759" s="89"/>
      <c r="S759" s="89"/>
      <c r="T759" s="89"/>
      <c r="U759" s="98">
        <v>400000</v>
      </c>
      <c r="V759" s="66" t="s">
        <v>1353</v>
      </c>
      <c r="W759" s="45" t="s">
        <v>5954</v>
      </c>
      <c r="X759" s="14" t="s">
        <v>2971</v>
      </c>
      <c r="Y759" s="13" t="s">
        <v>1321</v>
      </c>
      <c r="Z759" s="135" t="s">
        <v>1479</v>
      </c>
      <c r="AB759" s="24" t="str">
        <f>VLOOKUP($A759,電子入札登録状況!$A$2:$G$501,6,FALSE)</f>
        <v>○</v>
      </c>
      <c r="AC759" s="24">
        <f>VLOOKUP($A759,電子入札登録状況!$A$2:$G$501,7,FALSE)</f>
        <v>307</v>
      </c>
    </row>
    <row r="760" spans="1:29" ht="18" customHeight="1">
      <c r="A760" s="36" t="s">
        <v>1682</v>
      </c>
      <c r="B760" s="45">
        <v>925</v>
      </c>
      <c r="C760" s="54" t="s">
        <v>457</v>
      </c>
      <c r="D760" s="66" t="s">
        <v>4172</v>
      </c>
      <c r="E760" s="45" t="s">
        <v>1601</v>
      </c>
      <c r="F760" s="54" t="s">
        <v>2846</v>
      </c>
      <c r="G760" s="13" t="s">
        <v>3690</v>
      </c>
      <c r="H760" s="13" t="s">
        <v>1703</v>
      </c>
      <c r="I760" s="13" t="s">
        <v>3009</v>
      </c>
      <c r="J760" s="74" t="s">
        <v>2872</v>
      </c>
      <c r="K760" s="86"/>
      <c r="L760" s="86"/>
      <c r="M760" s="86"/>
      <c r="N760" s="86"/>
      <c r="O760" s="86"/>
      <c r="P760" s="98">
        <v>532646</v>
      </c>
      <c r="Q760" s="108">
        <v>57</v>
      </c>
      <c r="R760" s="89"/>
      <c r="S760" s="89"/>
      <c r="T760" s="89"/>
      <c r="U760" s="98">
        <v>500000</v>
      </c>
      <c r="V760" s="66"/>
      <c r="W760" s="45"/>
      <c r="X760" s="14"/>
      <c r="Y760" s="13"/>
      <c r="Z760" s="135" t="s">
        <v>2796</v>
      </c>
      <c r="AB760" s="24" t="e">
        <f>VLOOKUP($A760,電子入札登録状況!$A$2:$G$501,6,FALSE)</f>
        <v>#N/A</v>
      </c>
      <c r="AC760" s="24" t="e">
        <f>VLOOKUP($A760,電子入札登録状況!$A$2:$G$501,7,FALSE)</f>
        <v>#N/A</v>
      </c>
    </row>
    <row r="761" spans="1:29" ht="18" customHeight="1">
      <c r="A761" s="36" t="s">
        <v>2895</v>
      </c>
      <c r="B761" s="45">
        <v>929</v>
      </c>
      <c r="C761" s="54" t="s">
        <v>2370</v>
      </c>
      <c r="D761" s="66" t="s">
        <v>4172</v>
      </c>
      <c r="E761" s="45" t="s">
        <v>5670</v>
      </c>
      <c r="F761" s="54" t="s">
        <v>126</v>
      </c>
      <c r="G761" s="13" t="s">
        <v>3690</v>
      </c>
      <c r="H761" s="13" t="s">
        <v>3589</v>
      </c>
      <c r="I761" s="13" t="s">
        <v>957</v>
      </c>
      <c r="J761" s="74" t="s">
        <v>1642</v>
      </c>
      <c r="K761" s="86"/>
      <c r="L761" s="86"/>
      <c r="M761" s="86"/>
      <c r="N761" s="86"/>
      <c r="O761" s="86"/>
      <c r="P761" s="98">
        <v>3190746</v>
      </c>
      <c r="Q761" s="108">
        <v>123</v>
      </c>
      <c r="R761" s="89"/>
      <c r="S761" s="89"/>
      <c r="T761" s="89"/>
      <c r="U761" s="98">
        <v>30000</v>
      </c>
      <c r="V761" s="66"/>
      <c r="W761" s="45"/>
      <c r="X761" s="14"/>
      <c r="Y761" s="13"/>
      <c r="Z761" s="135" t="s">
        <v>2795</v>
      </c>
      <c r="AB761" s="24" t="str">
        <f>VLOOKUP($A761,電子入札登録状況!$A$2:$G$501,6,FALSE)</f>
        <v>○</v>
      </c>
      <c r="AC761" s="24">
        <f>VLOOKUP($A761,電子入札登録状況!$A$2:$G$501,7,FALSE)</f>
        <v>714</v>
      </c>
    </row>
    <row r="762" spans="1:29" ht="18" customHeight="1">
      <c r="A762" s="36" t="s">
        <v>1929</v>
      </c>
      <c r="B762" s="45">
        <v>933</v>
      </c>
      <c r="C762" s="54" t="s">
        <v>1199</v>
      </c>
      <c r="D762" s="66" t="s">
        <v>5383</v>
      </c>
      <c r="E762" s="45" t="s">
        <v>5074</v>
      </c>
      <c r="F762" s="54" t="s">
        <v>1786</v>
      </c>
      <c r="G762" s="13" t="s">
        <v>3690</v>
      </c>
      <c r="H762" s="13" t="s">
        <v>490</v>
      </c>
      <c r="I762" s="13" t="s">
        <v>5060</v>
      </c>
      <c r="J762" s="74" t="s">
        <v>1642</v>
      </c>
      <c r="K762" s="86"/>
      <c r="L762" s="86"/>
      <c r="M762" s="86"/>
      <c r="N762" s="86"/>
      <c r="O762" s="86"/>
      <c r="P762" s="98">
        <v>17713</v>
      </c>
      <c r="Q762" s="108">
        <v>399</v>
      </c>
      <c r="R762" s="89"/>
      <c r="S762" s="89"/>
      <c r="T762" s="89"/>
      <c r="U762" s="98">
        <v>80000</v>
      </c>
      <c r="V762" s="66" t="s">
        <v>1353</v>
      </c>
      <c r="W762" s="45" t="s">
        <v>4976</v>
      </c>
      <c r="X762" s="14" t="s">
        <v>66</v>
      </c>
      <c r="Y762" s="13" t="s">
        <v>4963</v>
      </c>
      <c r="Z762" s="135" t="s">
        <v>3468</v>
      </c>
      <c r="AB762" s="24" t="str">
        <f>VLOOKUP($A762,電子入札登録状況!$A$2:$G$501,6,FALSE)</f>
        <v>○</v>
      </c>
      <c r="AC762" s="24">
        <f>VLOOKUP($A762,電子入札登録状況!$A$2:$G$501,7,FALSE)</f>
        <v>738</v>
      </c>
    </row>
    <row r="763" spans="1:29" ht="18" customHeight="1">
      <c r="A763" s="36" t="s">
        <v>1929</v>
      </c>
      <c r="B763" s="45">
        <v>933</v>
      </c>
      <c r="C763" s="54" t="s">
        <v>1199</v>
      </c>
      <c r="D763" s="66" t="s">
        <v>5383</v>
      </c>
      <c r="E763" s="45" t="s">
        <v>5074</v>
      </c>
      <c r="F763" s="54" t="s">
        <v>1786</v>
      </c>
      <c r="G763" s="13" t="s">
        <v>3690</v>
      </c>
      <c r="H763" s="13" t="s">
        <v>490</v>
      </c>
      <c r="I763" s="13" t="s">
        <v>5060</v>
      </c>
      <c r="J763" s="74" t="s">
        <v>2872</v>
      </c>
      <c r="K763" s="86"/>
      <c r="L763" s="86"/>
      <c r="M763" s="86"/>
      <c r="N763" s="86"/>
      <c r="O763" s="86"/>
      <c r="P763" s="98">
        <v>7627278</v>
      </c>
      <c r="Q763" s="108">
        <v>399</v>
      </c>
      <c r="R763" s="89"/>
      <c r="S763" s="89"/>
      <c r="T763" s="89"/>
      <c r="U763" s="98">
        <v>80000</v>
      </c>
      <c r="V763" s="66" t="s">
        <v>1353</v>
      </c>
      <c r="W763" s="45" t="s">
        <v>4976</v>
      </c>
      <c r="X763" s="14" t="s">
        <v>66</v>
      </c>
      <c r="Y763" s="13" t="s">
        <v>4963</v>
      </c>
      <c r="Z763" s="135" t="s">
        <v>3468</v>
      </c>
      <c r="AB763" s="24" t="str">
        <f>VLOOKUP($A763,電子入札登録状況!$A$2:$G$501,6,FALSE)</f>
        <v>○</v>
      </c>
      <c r="AC763" s="24">
        <f>VLOOKUP($A763,電子入札登録状況!$A$2:$G$501,7,FALSE)</f>
        <v>738</v>
      </c>
    </row>
    <row r="764" spans="1:29" ht="18" customHeight="1">
      <c r="A764" s="36" t="s">
        <v>958</v>
      </c>
      <c r="B764" s="45">
        <v>942</v>
      </c>
      <c r="C764" s="54" t="s">
        <v>5668</v>
      </c>
      <c r="D764" s="66" t="s">
        <v>4233</v>
      </c>
      <c r="E764" s="45" t="s">
        <v>659</v>
      </c>
      <c r="F764" s="54" t="s">
        <v>651</v>
      </c>
      <c r="G764" s="13" t="s">
        <v>3690</v>
      </c>
      <c r="H764" s="13" t="s">
        <v>241</v>
      </c>
      <c r="I764" s="13" t="s">
        <v>3978</v>
      </c>
      <c r="J764" s="74" t="s">
        <v>1767</v>
      </c>
      <c r="K764" s="86"/>
      <c r="L764" s="86"/>
      <c r="M764" s="86"/>
      <c r="N764" s="86"/>
      <c r="O764" s="86"/>
      <c r="P764" s="98">
        <v>1035375</v>
      </c>
      <c r="Q764" s="108">
        <v>744</v>
      </c>
      <c r="R764" s="89"/>
      <c r="S764" s="89"/>
      <c r="T764" s="89"/>
      <c r="U764" s="98">
        <v>1682000</v>
      </c>
      <c r="V764" s="66" t="s">
        <v>1353</v>
      </c>
      <c r="W764" s="45" t="s">
        <v>5735</v>
      </c>
      <c r="X764" s="14" t="s">
        <v>5005</v>
      </c>
      <c r="Y764" s="13" t="s">
        <v>5384</v>
      </c>
      <c r="Z764" s="135" t="s">
        <v>587</v>
      </c>
      <c r="AB764" s="24" t="str">
        <f>VLOOKUP($A764,電子入札登録状況!$A$2:$G$501,6,FALSE)</f>
        <v>○</v>
      </c>
      <c r="AC764" s="24">
        <f>VLOOKUP($A764,電子入札登録状況!$A$2:$G$501,7,FALSE)</f>
        <v>857</v>
      </c>
    </row>
    <row r="765" spans="1:29" ht="18" customHeight="1">
      <c r="A765" s="36" t="s">
        <v>958</v>
      </c>
      <c r="B765" s="45">
        <v>942</v>
      </c>
      <c r="C765" s="54" t="s">
        <v>5668</v>
      </c>
      <c r="D765" s="66" t="s">
        <v>4233</v>
      </c>
      <c r="E765" s="45" t="s">
        <v>659</v>
      </c>
      <c r="F765" s="54" t="s">
        <v>651</v>
      </c>
      <c r="G765" s="13" t="s">
        <v>3690</v>
      </c>
      <c r="H765" s="13" t="s">
        <v>241</v>
      </c>
      <c r="I765" s="13" t="s">
        <v>3978</v>
      </c>
      <c r="J765" s="74" t="s">
        <v>1642</v>
      </c>
      <c r="K765" s="86"/>
      <c r="L765" s="86"/>
      <c r="M765" s="86"/>
      <c r="N765" s="86"/>
      <c r="O765" s="86"/>
      <c r="P765" s="98">
        <v>13342371</v>
      </c>
      <c r="Q765" s="108">
        <v>744</v>
      </c>
      <c r="R765" s="89"/>
      <c r="S765" s="89"/>
      <c r="T765" s="89"/>
      <c r="U765" s="98">
        <v>1682000</v>
      </c>
      <c r="V765" s="66" t="s">
        <v>1353</v>
      </c>
      <c r="W765" s="45" t="s">
        <v>5735</v>
      </c>
      <c r="X765" s="14" t="s">
        <v>5005</v>
      </c>
      <c r="Y765" s="13" t="s">
        <v>5384</v>
      </c>
      <c r="Z765" s="135" t="s">
        <v>587</v>
      </c>
      <c r="AB765" s="24" t="str">
        <f>VLOOKUP($A765,電子入札登録状況!$A$2:$G$501,6,FALSE)</f>
        <v>○</v>
      </c>
      <c r="AC765" s="24">
        <f>VLOOKUP($A765,電子入札登録状況!$A$2:$G$501,7,FALSE)</f>
        <v>857</v>
      </c>
    </row>
    <row r="766" spans="1:29" ht="18" customHeight="1">
      <c r="A766" s="36" t="s">
        <v>958</v>
      </c>
      <c r="B766" s="45">
        <v>942</v>
      </c>
      <c r="C766" s="54" t="s">
        <v>5668</v>
      </c>
      <c r="D766" s="66" t="s">
        <v>4233</v>
      </c>
      <c r="E766" s="45" t="s">
        <v>659</v>
      </c>
      <c r="F766" s="54" t="s">
        <v>651</v>
      </c>
      <c r="G766" s="13" t="s">
        <v>3690</v>
      </c>
      <c r="H766" s="13" t="s">
        <v>241</v>
      </c>
      <c r="I766" s="13" t="s">
        <v>3978</v>
      </c>
      <c r="J766" s="74" t="s">
        <v>2872</v>
      </c>
      <c r="K766" s="86"/>
      <c r="L766" s="86"/>
      <c r="M766" s="86"/>
      <c r="N766" s="86"/>
      <c r="O766" s="86"/>
      <c r="P766" s="98">
        <v>1189826</v>
      </c>
      <c r="Q766" s="108">
        <v>744</v>
      </c>
      <c r="R766" s="89"/>
      <c r="S766" s="89"/>
      <c r="T766" s="89"/>
      <c r="U766" s="98">
        <v>1682000</v>
      </c>
      <c r="V766" s="66" t="s">
        <v>1353</v>
      </c>
      <c r="W766" s="45" t="s">
        <v>5735</v>
      </c>
      <c r="X766" s="14" t="s">
        <v>5005</v>
      </c>
      <c r="Y766" s="13" t="s">
        <v>5384</v>
      </c>
      <c r="Z766" s="135" t="s">
        <v>587</v>
      </c>
      <c r="AB766" s="24" t="str">
        <f>VLOOKUP($A766,電子入札登録状況!$A$2:$G$501,6,FALSE)</f>
        <v>○</v>
      </c>
      <c r="AC766" s="24">
        <f>VLOOKUP($A766,電子入札登録状況!$A$2:$G$501,7,FALSE)</f>
        <v>857</v>
      </c>
    </row>
    <row r="767" spans="1:29" ht="18" customHeight="1">
      <c r="A767" s="36" t="s">
        <v>958</v>
      </c>
      <c r="B767" s="45">
        <v>942</v>
      </c>
      <c r="C767" s="54" t="s">
        <v>5668</v>
      </c>
      <c r="D767" s="66" t="s">
        <v>4233</v>
      </c>
      <c r="E767" s="45" t="s">
        <v>659</v>
      </c>
      <c r="F767" s="54" t="s">
        <v>651</v>
      </c>
      <c r="G767" s="13" t="s">
        <v>3690</v>
      </c>
      <c r="H767" s="13" t="s">
        <v>241</v>
      </c>
      <c r="I767" s="13" t="s">
        <v>3978</v>
      </c>
      <c r="J767" s="74" t="s">
        <v>1980</v>
      </c>
      <c r="K767" s="86"/>
      <c r="L767" s="86"/>
      <c r="M767" s="86"/>
      <c r="N767" s="86"/>
      <c r="O767" s="86"/>
      <c r="P767" s="98">
        <v>365312</v>
      </c>
      <c r="Q767" s="108">
        <v>744</v>
      </c>
      <c r="R767" s="89"/>
      <c r="S767" s="89"/>
      <c r="T767" s="89"/>
      <c r="U767" s="98">
        <v>1682000</v>
      </c>
      <c r="V767" s="66" t="s">
        <v>1353</v>
      </c>
      <c r="W767" s="45" t="s">
        <v>5735</v>
      </c>
      <c r="X767" s="14" t="s">
        <v>5005</v>
      </c>
      <c r="Y767" s="13" t="s">
        <v>5384</v>
      </c>
      <c r="Z767" s="135" t="s">
        <v>587</v>
      </c>
      <c r="AB767" s="24" t="str">
        <f>VLOOKUP($A767,電子入札登録状況!$A$2:$G$501,6,FALSE)</f>
        <v>○</v>
      </c>
      <c r="AC767" s="24">
        <f>VLOOKUP($A767,電子入札登録状況!$A$2:$G$501,7,FALSE)</f>
        <v>857</v>
      </c>
    </row>
    <row r="768" spans="1:29" ht="18" customHeight="1">
      <c r="A768" s="36" t="s">
        <v>958</v>
      </c>
      <c r="B768" s="45">
        <v>942</v>
      </c>
      <c r="C768" s="54" t="s">
        <v>5668</v>
      </c>
      <c r="D768" s="66" t="s">
        <v>4233</v>
      </c>
      <c r="E768" s="45" t="s">
        <v>659</v>
      </c>
      <c r="F768" s="54" t="s">
        <v>651</v>
      </c>
      <c r="G768" s="13" t="s">
        <v>3690</v>
      </c>
      <c r="H768" s="13" t="s">
        <v>241</v>
      </c>
      <c r="I768" s="13" t="s">
        <v>3978</v>
      </c>
      <c r="J768" s="74" t="s">
        <v>558</v>
      </c>
      <c r="K768" s="86"/>
      <c r="L768" s="86"/>
      <c r="M768" s="86"/>
      <c r="N768" s="86"/>
      <c r="O768" s="86"/>
      <c r="P768" s="98">
        <v>532675</v>
      </c>
      <c r="Q768" s="108">
        <v>744</v>
      </c>
      <c r="R768" s="89"/>
      <c r="S768" s="89"/>
      <c r="T768" s="89"/>
      <c r="U768" s="98">
        <v>1682000</v>
      </c>
      <c r="V768" s="66" t="s">
        <v>1353</v>
      </c>
      <c r="W768" s="45" t="s">
        <v>5735</v>
      </c>
      <c r="X768" s="14" t="s">
        <v>5005</v>
      </c>
      <c r="Y768" s="13" t="s">
        <v>5384</v>
      </c>
      <c r="Z768" s="135" t="s">
        <v>587</v>
      </c>
      <c r="AB768" s="24" t="str">
        <f>VLOOKUP($A768,電子入札登録状況!$A$2:$G$501,6,FALSE)</f>
        <v>○</v>
      </c>
      <c r="AC768" s="24">
        <f>VLOOKUP($A768,電子入札登録状況!$A$2:$G$501,7,FALSE)</f>
        <v>857</v>
      </c>
    </row>
    <row r="769" spans="1:29" ht="18" customHeight="1">
      <c r="A769" s="36" t="s">
        <v>958</v>
      </c>
      <c r="B769" s="45">
        <v>942</v>
      </c>
      <c r="C769" s="54" t="s">
        <v>5668</v>
      </c>
      <c r="D769" s="66" t="s">
        <v>4233</v>
      </c>
      <c r="E769" s="45" t="s">
        <v>659</v>
      </c>
      <c r="F769" s="54" t="s">
        <v>651</v>
      </c>
      <c r="G769" s="13" t="s">
        <v>3690</v>
      </c>
      <c r="H769" s="13" t="s">
        <v>241</v>
      </c>
      <c r="I769" s="13" t="s">
        <v>3978</v>
      </c>
      <c r="J769" s="74" t="s">
        <v>281</v>
      </c>
      <c r="K769" s="86"/>
      <c r="L769" s="86"/>
      <c r="M769" s="86"/>
      <c r="N769" s="86"/>
      <c r="O769" s="86"/>
      <c r="P769" s="98">
        <v>0</v>
      </c>
      <c r="Q769" s="108">
        <v>744</v>
      </c>
      <c r="R769" s="89"/>
      <c r="S769" s="89"/>
      <c r="T769" s="89"/>
      <c r="U769" s="98">
        <v>1682000</v>
      </c>
      <c r="V769" s="66" t="s">
        <v>1353</v>
      </c>
      <c r="W769" s="45" t="s">
        <v>5735</v>
      </c>
      <c r="X769" s="14" t="s">
        <v>5005</v>
      </c>
      <c r="Y769" s="13" t="s">
        <v>5384</v>
      </c>
      <c r="Z769" s="135" t="s">
        <v>587</v>
      </c>
      <c r="AB769" s="24" t="str">
        <f>VLOOKUP($A769,電子入札登録状況!$A$2:$G$501,6,FALSE)</f>
        <v>○</v>
      </c>
      <c r="AC769" s="24">
        <f>VLOOKUP($A769,電子入札登録状況!$A$2:$G$501,7,FALSE)</f>
        <v>857</v>
      </c>
    </row>
    <row r="770" spans="1:29" ht="18" customHeight="1">
      <c r="A770" s="36" t="s">
        <v>1955</v>
      </c>
      <c r="B770" s="45">
        <v>944</v>
      </c>
      <c r="C770" s="54" t="s">
        <v>2528</v>
      </c>
      <c r="D770" s="66" t="s">
        <v>2849</v>
      </c>
      <c r="E770" s="45" t="s">
        <v>1680</v>
      </c>
      <c r="F770" s="54" t="s">
        <v>2331</v>
      </c>
      <c r="G770" s="13" t="s">
        <v>3679</v>
      </c>
      <c r="H770" s="13" t="s">
        <v>4074</v>
      </c>
      <c r="I770" s="13" t="s">
        <v>1968</v>
      </c>
      <c r="J770" s="74" t="s">
        <v>1767</v>
      </c>
      <c r="K770" s="86"/>
      <c r="L770" s="86"/>
      <c r="M770" s="86"/>
      <c r="N770" s="86"/>
      <c r="O770" s="86"/>
      <c r="P770" s="98">
        <v>541175</v>
      </c>
      <c r="Q770" s="108">
        <v>72</v>
      </c>
      <c r="R770" s="89"/>
      <c r="S770" s="89"/>
      <c r="T770" s="89"/>
      <c r="U770" s="98">
        <v>48000</v>
      </c>
      <c r="V770" s="66" t="s">
        <v>4172</v>
      </c>
      <c r="W770" s="45" t="s">
        <v>2850</v>
      </c>
      <c r="X770" s="14" t="s">
        <v>211</v>
      </c>
      <c r="Y770" s="13" t="s">
        <v>4706</v>
      </c>
      <c r="Z770" s="135" t="s">
        <v>16</v>
      </c>
      <c r="AB770" s="24" t="str">
        <f>VLOOKUP($A770,電子入札登録状況!$A$2:$G$501,6,FALSE)</f>
        <v>○</v>
      </c>
      <c r="AC770" s="24">
        <f>VLOOKUP($A770,電子入札登録状況!$A$2:$G$501,7,FALSE)</f>
        <v>292</v>
      </c>
    </row>
    <row r="771" spans="1:29" ht="18" customHeight="1">
      <c r="A771" s="36" t="s">
        <v>1955</v>
      </c>
      <c r="B771" s="45">
        <v>944</v>
      </c>
      <c r="C771" s="54" t="s">
        <v>2528</v>
      </c>
      <c r="D771" s="66" t="s">
        <v>2849</v>
      </c>
      <c r="E771" s="45" t="s">
        <v>1680</v>
      </c>
      <c r="F771" s="54" t="s">
        <v>2331</v>
      </c>
      <c r="G771" s="13" t="s">
        <v>3679</v>
      </c>
      <c r="H771" s="13" t="s">
        <v>4074</v>
      </c>
      <c r="I771" s="13" t="s">
        <v>1968</v>
      </c>
      <c r="J771" s="74" t="s">
        <v>1642</v>
      </c>
      <c r="K771" s="86"/>
      <c r="L771" s="86"/>
      <c r="M771" s="86"/>
      <c r="N771" s="86"/>
      <c r="O771" s="86"/>
      <c r="P771" s="98">
        <v>421652</v>
      </c>
      <c r="Q771" s="108">
        <v>72</v>
      </c>
      <c r="R771" s="89"/>
      <c r="S771" s="89"/>
      <c r="T771" s="89"/>
      <c r="U771" s="98">
        <v>48000</v>
      </c>
      <c r="V771" s="66" t="s">
        <v>4172</v>
      </c>
      <c r="W771" s="45" t="s">
        <v>2850</v>
      </c>
      <c r="X771" s="14" t="s">
        <v>211</v>
      </c>
      <c r="Y771" s="13" t="s">
        <v>4706</v>
      </c>
      <c r="Z771" s="135" t="s">
        <v>16</v>
      </c>
      <c r="AB771" s="24" t="str">
        <f>VLOOKUP($A771,電子入札登録状況!$A$2:$G$501,6,FALSE)</f>
        <v>○</v>
      </c>
      <c r="AC771" s="24">
        <f>VLOOKUP($A771,電子入札登録状況!$A$2:$G$501,7,FALSE)</f>
        <v>292</v>
      </c>
    </row>
    <row r="772" spans="1:29" ht="18" customHeight="1">
      <c r="A772" s="36" t="s">
        <v>1955</v>
      </c>
      <c r="B772" s="45">
        <v>944</v>
      </c>
      <c r="C772" s="54" t="s">
        <v>2528</v>
      </c>
      <c r="D772" s="66" t="s">
        <v>2849</v>
      </c>
      <c r="E772" s="45" t="s">
        <v>1680</v>
      </c>
      <c r="F772" s="54" t="s">
        <v>2331</v>
      </c>
      <c r="G772" s="13" t="s">
        <v>3679</v>
      </c>
      <c r="H772" s="13" t="s">
        <v>4074</v>
      </c>
      <c r="I772" s="13" t="s">
        <v>1968</v>
      </c>
      <c r="J772" s="74" t="s">
        <v>2872</v>
      </c>
      <c r="K772" s="86"/>
      <c r="L772" s="86"/>
      <c r="M772" s="86"/>
      <c r="N772" s="86"/>
      <c r="O772" s="86"/>
      <c r="P772" s="98">
        <v>4470</v>
      </c>
      <c r="Q772" s="108">
        <v>72</v>
      </c>
      <c r="R772" s="89"/>
      <c r="S772" s="89"/>
      <c r="T772" s="89"/>
      <c r="U772" s="98">
        <v>48000</v>
      </c>
      <c r="V772" s="66" t="s">
        <v>4172</v>
      </c>
      <c r="W772" s="45" t="s">
        <v>2850</v>
      </c>
      <c r="X772" s="14" t="s">
        <v>211</v>
      </c>
      <c r="Y772" s="13" t="s">
        <v>4706</v>
      </c>
      <c r="Z772" s="135" t="s">
        <v>16</v>
      </c>
      <c r="AB772" s="24" t="str">
        <f>VLOOKUP($A772,電子入札登録状況!$A$2:$G$501,6,FALSE)</f>
        <v>○</v>
      </c>
      <c r="AC772" s="24">
        <f>VLOOKUP($A772,電子入札登録状況!$A$2:$G$501,7,FALSE)</f>
        <v>292</v>
      </c>
    </row>
    <row r="773" spans="1:29" ht="18" customHeight="1">
      <c r="A773" s="36" t="s">
        <v>1955</v>
      </c>
      <c r="B773" s="45">
        <v>944</v>
      </c>
      <c r="C773" s="54" t="s">
        <v>2528</v>
      </c>
      <c r="D773" s="66" t="s">
        <v>2849</v>
      </c>
      <c r="E773" s="45" t="s">
        <v>1680</v>
      </c>
      <c r="F773" s="54" t="s">
        <v>2331</v>
      </c>
      <c r="G773" s="13" t="s">
        <v>3679</v>
      </c>
      <c r="H773" s="13" t="s">
        <v>4074</v>
      </c>
      <c r="I773" s="13" t="s">
        <v>1968</v>
      </c>
      <c r="J773" s="74" t="s">
        <v>1980</v>
      </c>
      <c r="K773" s="86"/>
      <c r="L773" s="86"/>
      <c r="M773" s="86"/>
      <c r="N773" s="86"/>
      <c r="O773" s="86"/>
      <c r="P773" s="98">
        <v>3038</v>
      </c>
      <c r="Q773" s="108">
        <v>72</v>
      </c>
      <c r="R773" s="89"/>
      <c r="S773" s="89"/>
      <c r="T773" s="89"/>
      <c r="U773" s="98">
        <v>48000</v>
      </c>
      <c r="V773" s="66" t="s">
        <v>4172</v>
      </c>
      <c r="W773" s="45" t="s">
        <v>2850</v>
      </c>
      <c r="X773" s="14" t="s">
        <v>211</v>
      </c>
      <c r="Y773" s="13" t="s">
        <v>4706</v>
      </c>
      <c r="Z773" s="135" t="s">
        <v>16</v>
      </c>
      <c r="AB773" s="24" t="str">
        <f>VLOOKUP($A773,電子入札登録状況!$A$2:$G$501,6,FALSE)</f>
        <v>○</v>
      </c>
      <c r="AC773" s="24">
        <f>VLOOKUP($A773,電子入札登録状況!$A$2:$G$501,7,FALSE)</f>
        <v>292</v>
      </c>
    </row>
    <row r="774" spans="1:29" ht="18" customHeight="1">
      <c r="A774" s="36" t="s">
        <v>1955</v>
      </c>
      <c r="B774" s="45">
        <v>944</v>
      </c>
      <c r="C774" s="54" t="s">
        <v>2528</v>
      </c>
      <c r="D774" s="66" t="s">
        <v>2849</v>
      </c>
      <c r="E774" s="45" t="s">
        <v>1680</v>
      </c>
      <c r="F774" s="54" t="s">
        <v>2331</v>
      </c>
      <c r="G774" s="13" t="s">
        <v>3679</v>
      </c>
      <c r="H774" s="13" t="s">
        <v>4074</v>
      </c>
      <c r="I774" s="13" t="s">
        <v>1968</v>
      </c>
      <c r="J774" s="74" t="s">
        <v>558</v>
      </c>
      <c r="K774" s="86"/>
      <c r="L774" s="86"/>
      <c r="M774" s="86"/>
      <c r="N774" s="86"/>
      <c r="O774" s="86"/>
      <c r="P774" s="98">
        <v>79110</v>
      </c>
      <c r="Q774" s="108">
        <v>72</v>
      </c>
      <c r="R774" s="89"/>
      <c r="S774" s="89"/>
      <c r="T774" s="89"/>
      <c r="U774" s="98">
        <v>48000</v>
      </c>
      <c r="V774" s="66" t="s">
        <v>4172</v>
      </c>
      <c r="W774" s="45" t="s">
        <v>2850</v>
      </c>
      <c r="X774" s="14" t="s">
        <v>211</v>
      </c>
      <c r="Y774" s="13" t="s">
        <v>4706</v>
      </c>
      <c r="Z774" s="135" t="s">
        <v>16</v>
      </c>
      <c r="AB774" s="24" t="str">
        <f>VLOOKUP($A774,電子入札登録状況!$A$2:$G$501,6,FALSE)</f>
        <v>○</v>
      </c>
      <c r="AC774" s="24">
        <f>VLOOKUP($A774,電子入札登録状況!$A$2:$G$501,7,FALSE)</f>
        <v>292</v>
      </c>
    </row>
    <row r="775" spans="1:29" ht="18" customHeight="1">
      <c r="A775" s="36" t="s">
        <v>1283</v>
      </c>
      <c r="B775" s="45">
        <v>946</v>
      </c>
      <c r="C775" s="54" t="s">
        <v>3325</v>
      </c>
      <c r="D775" s="66" t="s">
        <v>3090</v>
      </c>
      <c r="E775" s="45" t="s">
        <v>2586</v>
      </c>
      <c r="F775" s="54" t="s">
        <v>2093</v>
      </c>
      <c r="G775" s="13" t="s">
        <v>3679</v>
      </c>
      <c r="H775" s="13" t="s">
        <v>1371</v>
      </c>
      <c r="I775" s="13" t="s">
        <v>1726</v>
      </c>
      <c r="J775" s="74" t="s">
        <v>1642</v>
      </c>
      <c r="K775" s="86"/>
      <c r="L775" s="86"/>
      <c r="M775" s="86"/>
      <c r="N775" s="86"/>
      <c r="O775" s="86"/>
      <c r="P775" s="98">
        <v>269856</v>
      </c>
      <c r="Q775" s="108">
        <v>19</v>
      </c>
      <c r="R775" s="89"/>
      <c r="S775" s="89"/>
      <c r="T775" s="89"/>
      <c r="U775" s="98">
        <v>10000</v>
      </c>
      <c r="V775" s="66" t="s">
        <v>4172</v>
      </c>
      <c r="W775" s="45" t="s">
        <v>2007</v>
      </c>
      <c r="X775" s="14" t="s">
        <v>2101</v>
      </c>
      <c r="Y775" s="13" t="s">
        <v>2848</v>
      </c>
      <c r="Z775" s="135" t="s">
        <v>5504</v>
      </c>
      <c r="AB775" s="24" t="str">
        <f>VLOOKUP($A775,電子入札登録状況!$A$2:$G$501,6,FALSE)</f>
        <v>○</v>
      </c>
      <c r="AC775" s="24">
        <f>VLOOKUP($A775,電子入札登録状況!$A$2:$G$501,7,FALSE)</f>
        <v>639</v>
      </c>
    </row>
    <row r="776" spans="1:29" ht="18" customHeight="1">
      <c r="A776" s="36" t="s">
        <v>1293</v>
      </c>
      <c r="B776" s="45">
        <v>950</v>
      </c>
      <c r="C776" s="54" t="s">
        <v>3395</v>
      </c>
      <c r="D776" s="66" t="s">
        <v>4172</v>
      </c>
      <c r="E776" s="45" t="s">
        <v>5890</v>
      </c>
      <c r="F776" s="54" t="s">
        <v>1938</v>
      </c>
      <c r="G776" s="13" t="s">
        <v>3690</v>
      </c>
      <c r="H776" s="13" t="s">
        <v>3648</v>
      </c>
      <c r="I776" s="13" t="s">
        <v>5059</v>
      </c>
      <c r="J776" s="74" t="s">
        <v>1767</v>
      </c>
      <c r="K776" s="86"/>
      <c r="L776" s="86"/>
      <c r="M776" s="86"/>
      <c r="N776" s="86"/>
      <c r="O776" s="86"/>
      <c r="P776" s="98">
        <v>25638</v>
      </c>
      <c r="Q776" s="108">
        <v>26</v>
      </c>
      <c r="R776" s="89"/>
      <c r="S776" s="89"/>
      <c r="T776" s="89"/>
      <c r="U776" s="98">
        <v>80000</v>
      </c>
      <c r="V776" s="66"/>
      <c r="W776" s="45"/>
      <c r="X776" s="14"/>
      <c r="Y776" s="13"/>
      <c r="Z776" s="135" t="s">
        <v>1178</v>
      </c>
      <c r="AB776" s="24" t="e">
        <f>VLOOKUP($A776,電子入札登録状況!$A$2:$G$501,6,FALSE)</f>
        <v>#N/A</v>
      </c>
      <c r="AC776" s="24" t="e">
        <f>VLOOKUP($A776,電子入札登録状況!$A$2:$G$501,7,FALSE)</f>
        <v>#N/A</v>
      </c>
    </row>
    <row r="777" spans="1:29" ht="18" customHeight="1">
      <c r="A777" s="36" t="s">
        <v>1293</v>
      </c>
      <c r="B777" s="45">
        <v>950</v>
      </c>
      <c r="C777" s="54" t="s">
        <v>3395</v>
      </c>
      <c r="D777" s="66" t="s">
        <v>4172</v>
      </c>
      <c r="E777" s="45" t="s">
        <v>5890</v>
      </c>
      <c r="F777" s="54" t="s">
        <v>1938</v>
      </c>
      <c r="G777" s="13" t="s">
        <v>3690</v>
      </c>
      <c r="H777" s="13" t="s">
        <v>3648</v>
      </c>
      <c r="I777" s="13" t="s">
        <v>5059</v>
      </c>
      <c r="J777" s="74" t="s">
        <v>1642</v>
      </c>
      <c r="K777" s="86"/>
      <c r="L777" s="86"/>
      <c r="M777" s="86"/>
      <c r="N777" s="86"/>
      <c r="O777" s="86"/>
      <c r="P777" s="98">
        <v>622594</v>
      </c>
      <c r="Q777" s="108">
        <v>26</v>
      </c>
      <c r="R777" s="89"/>
      <c r="S777" s="89"/>
      <c r="T777" s="89"/>
      <c r="U777" s="98">
        <v>80000</v>
      </c>
      <c r="V777" s="66"/>
      <c r="W777" s="45"/>
      <c r="X777" s="14"/>
      <c r="Y777" s="13"/>
      <c r="Z777" s="135" t="s">
        <v>1178</v>
      </c>
      <c r="AB777" s="24" t="e">
        <f>VLOOKUP($A777,電子入札登録状況!$A$2:$G$501,6,FALSE)</f>
        <v>#N/A</v>
      </c>
      <c r="AC777" s="24" t="e">
        <f>VLOOKUP($A777,電子入札登録状況!$A$2:$G$501,7,FALSE)</f>
        <v>#N/A</v>
      </c>
    </row>
    <row r="778" spans="1:29" ht="18" customHeight="1">
      <c r="A778" s="36" t="s">
        <v>1293</v>
      </c>
      <c r="B778" s="45">
        <v>950</v>
      </c>
      <c r="C778" s="54" t="s">
        <v>3395</v>
      </c>
      <c r="D778" s="66" t="s">
        <v>4172</v>
      </c>
      <c r="E778" s="45" t="s">
        <v>5890</v>
      </c>
      <c r="F778" s="54" t="s">
        <v>1938</v>
      </c>
      <c r="G778" s="13" t="s">
        <v>3690</v>
      </c>
      <c r="H778" s="13" t="s">
        <v>3648</v>
      </c>
      <c r="I778" s="13" t="s">
        <v>5059</v>
      </c>
      <c r="J778" s="74" t="s">
        <v>1980</v>
      </c>
      <c r="K778" s="86"/>
      <c r="L778" s="86"/>
      <c r="M778" s="86"/>
      <c r="N778" s="86"/>
      <c r="O778" s="86"/>
      <c r="P778" s="98">
        <v>22896</v>
      </c>
      <c r="Q778" s="108">
        <v>26</v>
      </c>
      <c r="R778" s="89"/>
      <c r="S778" s="89"/>
      <c r="T778" s="89"/>
      <c r="U778" s="98">
        <v>80000</v>
      </c>
      <c r="V778" s="66"/>
      <c r="W778" s="45"/>
      <c r="X778" s="14"/>
      <c r="Y778" s="13"/>
      <c r="Z778" s="135" t="s">
        <v>1178</v>
      </c>
      <c r="AB778" s="24" t="e">
        <f>VLOOKUP($A778,電子入札登録状況!$A$2:$G$501,6,FALSE)</f>
        <v>#N/A</v>
      </c>
      <c r="AC778" s="24" t="e">
        <f>VLOOKUP($A778,電子入札登録状況!$A$2:$G$501,7,FALSE)</f>
        <v>#N/A</v>
      </c>
    </row>
    <row r="779" spans="1:29" ht="18" customHeight="1">
      <c r="A779" s="36" t="s">
        <v>473</v>
      </c>
      <c r="B779" s="45">
        <v>955</v>
      </c>
      <c r="C779" s="54" t="s">
        <v>4130</v>
      </c>
      <c r="D779" s="66" t="s">
        <v>4172</v>
      </c>
      <c r="E779" s="45" t="s">
        <v>4252</v>
      </c>
      <c r="F779" s="54" t="s">
        <v>3832</v>
      </c>
      <c r="G779" s="13" t="s">
        <v>3690</v>
      </c>
      <c r="H779" s="13" t="s">
        <v>1975</v>
      </c>
      <c r="I779" s="13" t="s">
        <v>766</v>
      </c>
      <c r="J779" s="74" t="s">
        <v>1642</v>
      </c>
      <c r="K779" s="86"/>
      <c r="L779" s="86"/>
      <c r="M779" s="86"/>
      <c r="N779" s="86"/>
      <c r="O779" s="86"/>
      <c r="P779" s="98">
        <v>270478</v>
      </c>
      <c r="Q779" s="108">
        <v>29</v>
      </c>
      <c r="R779" s="89"/>
      <c r="S779" s="89"/>
      <c r="T779" s="89"/>
      <c r="U779" s="98">
        <v>20000</v>
      </c>
      <c r="V779" s="66"/>
      <c r="W779" s="45"/>
      <c r="X779" s="14"/>
      <c r="Y779" s="13"/>
      <c r="Z779" s="135" t="s">
        <v>4339</v>
      </c>
      <c r="AB779" s="24" t="str">
        <f>VLOOKUP($A779,電子入札登録状況!$A$2:$G$501,6,FALSE)</f>
        <v>○</v>
      </c>
      <c r="AC779" s="24">
        <f>VLOOKUP($A779,電子入札登録状況!$A$2:$G$501,7,FALSE)</f>
        <v>709</v>
      </c>
    </row>
    <row r="780" spans="1:29" ht="18" customHeight="1">
      <c r="A780" s="36" t="s">
        <v>473</v>
      </c>
      <c r="B780" s="45">
        <v>955</v>
      </c>
      <c r="C780" s="54" t="s">
        <v>4130</v>
      </c>
      <c r="D780" s="66" t="s">
        <v>4172</v>
      </c>
      <c r="E780" s="45" t="s">
        <v>4252</v>
      </c>
      <c r="F780" s="54" t="s">
        <v>3832</v>
      </c>
      <c r="G780" s="13" t="s">
        <v>3690</v>
      </c>
      <c r="H780" s="13" t="s">
        <v>1975</v>
      </c>
      <c r="I780" s="13" t="s">
        <v>766</v>
      </c>
      <c r="J780" s="74" t="s">
        <v>2872</v>
      </c>
      <c r="K780" s="86"/>
      <c r="L780" s="86"/>
      <c r="M780" s="86"/>
      <c r="N780" s="86"/>
      <c r="O780" s="86"/>
      <c r="P780" s="98">
        <v>23485</v>
      </c>
      <c r="Q780" s="108">
        <v>29</v>
      </c>
      <c r="R780" s="89"/>
      <c r="S780" s="89"/>
      <c r="T780" s="89"/>
      <c r="U780" s="98">
        <v>20000</v>
      </c>
      <c r="V780" s="66"/>
      <c r="W780" s="45"/>
      <c r="X780" s="14"/>
      <c r="Y780" s="13"/>
      <c r="Z780" s="135" t="s">
        <v>4339</v>
      </c>
      <c r="AB780" s="24" t="str">
        <f>VLOOKUP($A780,電子入札登録状況!$A$2:$G$501,6,FALSE)</f>
        <v>○</v>
      </c>
      <c r="AC780" s="24">
        <f>VLOOKUP($A780,電子入札登録状況!$A$2:$G$501,7,FALSE)</f>
        <v>709</v>
      </c>
    </row>
    <row r="781" spans="1:29" ht="18" customHeight="1">
      <c r="A781" s="36" t="s">
        <v>1979</v>
      </c>
      <c r="B781" s="45">
        <v>957</v>
      </c>
      <c r="C781" s="54" t="s">
        <v>5636</v>
      </c>
      <c r="D781" s="66" t="s">
        <v>3090</v>
      </c>
      <c r="E781" s="45" t="s">
        <v>1841</v>
      </c>
      <c r="F781" s="54" t="s">
        <v>3203</v>
      </c>
      <c r="G781" s="13" t="s">
        <v>3679</v>
      </c>
      <c r="H781" s="13" t="s">
        <v>1244</v>
      </c>
      <c r="I781" s="13" t="s">
        <v>714</v>
      </c>
      <c r="J781" s="74" t="s">
        <v>1767</v>
      </c>
      <c r="K781" s="86"/>
      <c r="L781" s="86"/>
      <c r="M781" s="86"/>
      <c r="N781" s="86"/>
      <c r="O781" s="86"/>
      <c r="P781" s="98">
        <v>561634</v>
      </c>
      <c r="Q781" s="108">
        <v>36</v>
      </c>
      <c r="R781" s="89"/>
      <c r="S781" s="89"/>
      <c r="T781" s="89"/>
      <c r="U781" s="98">
        <v>300000</v>
      </c>
      <c r="V781" s="66" t="s">
        <v>4172</v>
      </c>
      <c r="W781" s="45" t="s">
        <v>4191</v>
      </c>
      <c r="X781" s="14" t="s">
        <v>5275</v>
      </c>
      <c r="Y781" s="13" t="s">
        <v>4637</v>
      </c>
      <c r="Z781" s="135" t="s">
        <v>166</v>
      </c>
      <c r="AB781" s="24" t="e">
        <f>VLOOKUP($A781,電子入札登録状況!$A$2:$G$501,6,FALSE)</f>
        <v>#N/A</v>
      </c>
      <c r="AC781" s="24" t="e">
        <f>VLOOKUP($A781,電子入札登録状況!$A$2:$G$501,7,FALSE)</f>
        <v>#N/A</v>
      </c>
    </row>
    <row r="782" spans="1:29" ht="18" customHeight="1">
      <c r="A782" s="36" t="s">
        <v>1979</v>
      </c>
      <c r="B782" s="45">
        <v>957</v>
      </c>
      <c r="C782" s="54" t="s">
        <v>5636</v>
      </c>
      <c r="D782" s="66" t="s">
        <v>3090</v>
      </c>
      <c r="E782" s="45" t="s">
        <v>1841</v>
      </c>
      <c r="F782" s="54" t="s">
        <v>3203</v>
      </c>
      <c r="G782" s="13" t="s">
        <v>3679</v>
      </c>
      <c r="H782" s="13" t="s">
        <v>1244</v>
      </c>
      <c r="I782" s="13" t="s">
        <v>714</v>
      </c>
      <c r="J782" s="74" t="s">
        <v>1642</v>
      </c>
      <c r="K782" s="86"/>
      <c r="L782" s="86"/>
      <c r="M782" s="86"/>
      <c r="N782" s="86"/>
      <c r="O782" s="86"/>
      <c r="P782" s="98">
        <v>1844246</v>
      </c>
      <c r="Q782" s="108">
        <v>36</v>
      </c>
      <c r="R782" s="89"/>
      <c r="S782" s="89"/>
      <c r="T782" s="89"/>
      <c r="U782" s="98">
        <v>300000</v>
      </c>
      <c r="V782" s="66" t="s">
        <v>4172</v>
      </c>
      <c r="W782" s="45" t="s">
        <v>4191</v>
      </c>
      <c r="X782" s="14" t="s">
        <v>5275</v>
      </c>
      <c r="Y782" s="13" t="s">
        <v>4637</v>
      </c>
      <c r="Z782" s="135" t="s">
        <v>166</v>
      </c>
      <c r="AB782" s="24" t="e">
        <f>VLOOKUP($A782,電子入札登録状況!$A$2:$G$501,6,FALSE)</f>
        <v>#N/A</v>
      </c>
      <c r="AC782" s="24" t="e">
        <f>VLOOKUP($A782,電子入札登録状況!$A$2:$G$501,7,FALSE)</f>
        <v>#N/A</v>
      </c>
    </row>
    <row r="783" spans="1:29" ht="18" customHeight="1">
      <c r="A783" s="36" t="s">
        <v>1924</v>
      </c>
      <c r="B783" s="45">
        <v>958</v>
      </c>
      <c r="C783" s="54" t="s">
        <v>1502</v>
      </c>
      <c r="D783" s="66" t="s">
        <v>3090</v>
      </c>
      <c r="E783" s="45" t="s">
        <v>4176</v>
      </c>
      <c r="F783" s="54" t="s">
        <v>1511</v>
      </c>
      <c r="G783" s="13" t="s">
        <v>3679</v>
      </c>
      <c r="H783" s="13" t="s">
        <v>526</v>
      </c>
      <c r="I783" s="13" t="s">
        <v>5057</v>
      </c>
      <c r="J783" s="74" t="s">
        <v>1767</v>
      </c>
      <c r="K783" s="86"/>
      <c r="L783" s="86"/>
      <c r="M783" s="86"/>
      <c r="N783" s="86"/>
      <c r="O783" s="86"/>
      <c r="P783" s="98">
        <v>21165</v>
      </c>
      <c r="Q783" s="108">
        <v>153</v>
      </c>
      <c r="R783" s="89"/>
      <c r="S783" s="89"/>
      <c r="T783" s="89"/>
      <c r="U783" s="98">
        <v>10000</v>
      </c>
      <c r="V783" s="66" t="s">
        <v>4172</v>
      </c>
      <c r="W783" s="45" t="s">
        <v>607</v>
      </c>
      <c r="X783" s="14" t="s">
        <v>5307</v>
      </c>
      <c r="Y783" s="13" t="s">
        <v>3771</v>
      </c>
      <c r="Z783" s="135" t="s">
        <v>648</v>
      </c>
      <c r="AB783" s="24" t="str">
        <f>VLOOKUP($A783,電子入札登録状況!$A$2:$G$501,6,FALSE)</f>
        <v>○</v>
      </c>
      <c r="AC783" s="24">
        <f>VLOOKUP($A783,電子入札登録状況!$A$2:$G$501,7,FALSE)</f>
        <v>367</v>
      </c>
    </row>
    <row r="784" spans="1:29" ht="18" customHeight="1">
      <c r="A784" s="36" t="s">
        <v>1924</v>
      </c>
      <c r="B784" s="45">
        <v>958</v>
      </c>
      <c r="C784" s="54" t="s">
        <v>1502</v>
      </c>
      <c r="D784" s="66" t="s">
        <v>3090</v>
      </c>
      <c r="E784" s="45" t="s">
        <v>4176</v>
      </c>
      <c r="F784" s="54" t="s">
        <v>1511</v>
      </c>
      <c r="G784" s="13" t="s">
        <v>3679</v>
      </c>
      <c r="H784" s="13" t="s">
        <v>526</v>
      </c>
      <c r="I784" s="13" t="s">
        <v>5057</v>
      </c>
      <c r="J784" s="74" t="s">
        <v>1642</v>
      </c>
      <c r="K784" s="86"/>
      <c r="L784" s="86"/>
      <c r="M784" s="86"/>
      <c r="N784" s="86"/>
      <c r="O784" s="86"/>
      <c r="P784" s="98">
        <v>3388857</v>
      </c>
      <c r="Q784" s="108">
        <v>153</v>
      </c>
      <c r="R784" s="89"/>
      <c r="S784" s="89"/>
      <c r="T784" s="89"/>
      <c r="U784" s="98">
        <v>10000</v>
      </c>
      <c r="V784" s="66" t="s">
        <v>4172</v>
      </c>
      <c r="W784" s="45" t="s">
        <v>607</v>
      </c>
      <c r="X784" s="14" t="s">
        <v>5307</v>
      </c>
      <c r="Y784" s="13" t="s">
        <v>3771</v>
      </c>
      <c r="Z784" s="135" t="s">
        <v>648</v>
      </c>
      <c r="AB784" s="24" t="str">
        <f>VLOOKUP($A784,電子入札登録状況!$A$2:$G$501,6,FALSE)</f>
        <v>○</v>
      </c>
      <c r="AC784" s="24">
        <f>VLOOKUP($A784,電子入札登録状況!$A$2:$G$501,7,FALSE)</f>
        <v>367</v>
      </c>
    </row>
    <row r="785" spans="1:29" ht="18" customHeight="1">
      <c r="A785" s="36" t="s">
        <v>1924</v>
      </c>
      <c r="B785" s="45">
        <v>958</v>
      </c>
      <c r="C785" s="54" t="s">
        <v>1502</v>
      </c>
      <c r="D785" s="66" t="s">
        <v>3090</v>
      </c>
      <c r="E785" s="45" t="s">
        <v>4176</v>
      </c>
      <c r="F785" s="54" t="s">
        <v>1511</v>
      </c>
      <c r="G785" s="13" t="s">
        <v>3679</v>
      </c>
      <c r="H785" s="13" t="s">
        <v>526</v>
      </c>
      <c r="I785" s="13" t="s">
        <v>5057</v>
      </c>
      <c r="J785" s="74" t="s">
        <v>2872</v>
      </c>
      <c r="K785" s="86"/>
      <c r="L785" s="86"/>
      <c r="M785" s="86"/>
      <c r="N785" s="86"/>
      <c r="O785" s="86"/>
      <c r="P785" s="98">
        <v>53704</v>
      </c>
      <c r="Q785" s="108">
        <v>153</v>
      </c>
      <c r="R785" s="89"/>
      <c r="S785" s="89"/>
      <c r="T785" s="89"/>
      <c r="U785" s="98">
        <v>10000</v>
      </c>
      <c r="V785" s="66" t="s">
        <v>4172</v>
      </c>
      <c r="W785" s="45" t="s">
        <v>607</v>
      </c>
      <c r="X785" s="14" t="s">
        <v>5307</v>
      </c>
      <c r="Y785" s="13" t="s">
        <v>3771</v>
      </c>
      <c r="Z785" s="135" t="s">
        <v>648</v>
      </c>
      <c r="AB785" s="24" t="str">
        <f>VLOOKUP($A785,電子入札登録状況!$A$2:$G$501,6,FALSE)</f>
        <v>○</v>
      </c>
      <c r="AC785" s="24">
        <f>VLOOKUP($A785,電子入札登録状況!$A$2:$G$501,7,FALSE)</f>
        <v>367</v>
      </c>
    </row>
    <row r="786" spans="1:29" ht="18" customHeight="1">
      <c r="A786" s="36" t="s">
        <v>1924</v>
      </c>
      <c r="B786" s="45">
        <v>958</v>
      </c>
      <c r="C786" s="54" t="s">
        <v>1502</v>
      </c>
      <c r="D786" s="66" t="s">
        <v>3090</v>
      </c>
      <c r="E786" s="45" t="s">
        <v>4176</v>
      </c>
      <c r="F786" s="54" t="s">
        <v>1511</v>
      </c>
      <c r="G786" s="13" t="s">
        <v>3679</v>
      </c>
      <c r="H786" s="13" t="s">
        <v>526</v>
      </c>
      <c r="I786" s="13" t="s">
        <v>5057</v>
      </c>
      <c r="J786" s="74" t="s">
        <v>1980</v>
      </c>
      <c r="K786" s="86"/>
      <c r="L786" s="86"/>
      <c r="M786" s="86"/>
      <c r="N786" s="86"/>
      <c r="O786" s="86"/>
      <c r="P786" s="98">
        <v>12512</v>
      </c>
      <c r="Q786" s="108">
        <v>153</v>
      </c>
      <c r="R786" s="89"/>
      <c r="S786" s="89"/>
      <c r="T786" s="89"/>
      <c r="U786" s="98">
        <v>10000</v>
      </c>
      <c r="V786" s="66" t="s">
        <v>4172</v>
      </c>
      <c r="W786" s="45" t="s">
        <v>607</v>
      </c>
      <c r="X786" s="14" t="s">
        <v>5307</v>
      </c>
      <c r="Y786" s="13" t="s">
        <v>3771</v>
      </c>
      <c r="Z786" s="135" t="s">
        <v>648</v>
      </c>
      <c r="AB786" s="24" t="str">
        <f>VLOOKUP($A786,電子入札登録状況!$A$2:$G$501,6,FALSE)</f>
        <v>○</v>
      </c>
      <c r="AC786" s="24">
        <f>VLOOKUP($A786,電子入札登録状況!$A$2:$G$501,7,FALSE)</f>
        <v>367</v>
      </c>
    </row>
    <row r="787" spans="1:29" ht="18" customHeight="1">
      <c r="A787" s="36" t="s">
        <v>846</v>
      </c>
      <c r="B787" s="45">
        <v>961</v>
      </c>
      <c r="C787" s="54" t="s">
        <v>570</v>
      </c>
      <c r="D787" s="66" t="s">
        <v>4172</v>
      </c>
      <c r="E787" s="45" t="s">
        <v>2936</v>
      </c>
      <c r="F787" s="54" t="s">
        <v>165</v>
      </c>
      <c r="G787" s="13" t="s">
        <v>3690</v>
      </c>
      <c r="H787" s="13" t="s">
        <v>676</v>
      </c>
      <c r="I787" s="13" t="s">
        <v>3211</v>
      </c>
      <c r="J787" s="74" t="s">
        <v>2872</v>
      </c>
      <c r="K787" s="86"/>
      <c r="L787" s="86"/>
      <c r="M787" s="86"/>
      <c r="N787" s="86"/>
      <c r="O787" s="86"/>
      <c r="P787" s="98">
        <v>685625</v>
      </c>
      <c r="Q787" s="108">
        <v>36</v>
      </c>
      <c r="R787" s="89"/>
      <c r="S787" s="89"/>
      <c r="T787" s="89"/>
      <c r="U787" s="98">
        <v>30000</v>
      </c>
      <c r="V787" s="66"/>
      <c r="W787" s="45"/>
      <c r="X787" s="14"/>
      <c r="Y787" s="13"/>
      <c r="Z787" s="135" t="s">
        <v>5260</v>
      </c>
      <c r="AB787" s="24" t="str">
        <f>VLOOKUP($A787,電子入札登録状況!$A$2:$G$501,6,FALSE)</f>
        <v>○</v>
      </c>
      <c r="AC787" s="24">
        <f>VLOOKUP($A787,電子入札登録状況!$A$2:$G$501,7,FALSE)</f>
        <v>441</v>
      </c>
    </row>
    <row r="788" spans="1:29" ht="18" customHeight="1">
      <c r="A788" s="36" t="s">
        <v>105</v>
      </c>
      <c r="B788" s="45">
        <v>981</v>
      </c>
      <c r="C788" s="54" t="s">
        <v>2597</v>
      </c>
      <c r="D788" s="66" t="s">
        <v>4172</v>
      </c>
      <c r="E788" s="45" t="s">
        <v>4354</v>
      </c>
      <c r="F788" s="54" t="s">
        <v>4632</v>
      </c>
      <c r="G788" s="13" t="s">
        <v>3690</v>
      </c>
      <c r="H788" s="13" t="s">
        <v>4792</v>
      </c>
      <c r="I788" s="13" t="s">
        <v>984</v>
      </c>
      <c r="J788" s="74" t="s">
        <v>2872</v>
      </c>
      <c r="K788" s="86"/>
      <c r="L788" s="86"/>
      <c r="M788" s="86"/>
      <c r="N788" s="86"/>
      <c r="O788" s="86"/>
      <c r="P788" s="98">
        <v>208447</v>
      </c>
      <c r="Q788" s="108">
        <v>7</v>
      </c>
      <c r="R788" s="89"/>
      <c r="S788" s="89"/>
      <c r="T788" s="89"/>
      <c r="U788" s="98">
        <v>10000</v>
      </c>
      <c r="V788" s="66"/>
      <c r="W788" s="45"/>
      <c r="X788" s="14"/>
      <c r="Y788" s="13"/>
      <c r="Z788" s="135" t="s">
        <v>5501</v>
      </c>
      <c r="AB788" s="24" t="e">
        <f>VLOOKUP($A788,電子入札登録状況!$A$2:$G$501,6,FALSE)</f>
        <v>#N/A</v>
      </c>
      <c r="AC788" s="24" t="e">
        <f>VLOOKUP($A788,電子入札登録状況!$A$2:$G$501,7,FALSE)</f>
        <v>#N/A</v>
      </c>
    </row>
    <row r="789" spans="1:29" ht="18" customHeight="1">
      <c r="A789" s="36" t="s">
        <v>515</v>
      </c>
      <c r="B789" s="45">
        <v>983</v>
      </c>
      <c r="C789" s="54" t="s">
        <v>1895</v>
      </c>
      <c r="D789" s="66" t="s">
        <v>2016</v>
      </c>
      <c r="E789" s="45" t="s">
        <v>5978</v>
      </c>
      <c r="F789" s="54" t="s">
        <v>4283</v>
      </c>
      <c r="G789" s="13" t="s">
        <v>3679</v>
      </c>
      <c r="H789" s="13" t="s">
        <v>4584</v>
      </c>
      <c r="I789" s="13" t="s">
        <v>3241</v>
      </c>
      <c r="J789" s="74" t="s">
        <v>1767</v>
      </c>
      <c r="K789" s="86"/>
      <c r="L789" s="86"/>
      <c r="M789" s="86"/>
      <c r="N789" s="86"/>
      <c r="O789" s="86"/>
      <c r="P789" s="98">
        <v>56002</v>
      </c>
      <c r="Q789" s="108">
        <v>145</v>
      </c>
      <c r="R789" s="89"/>
      <c r="S789" s="89"/>
      <c r="T789" s="89"/>
      <c r="U789" s="98">
        <v>100000</v>
      </c>
      <c r="V789" s="66" t="s">
        <v>4172</v>
      </c>
      <c r="W789" s="45" t="s">
        <v>225</v>
      </c>
      <c r="X789" s="14" t="s">
        <v>5282</v>
      </c>
      <c r="Y789" s="13" t="s">
        <v>2713</v>
      </c>
      <c r="Z789" s="135" t="s">
        <v>2000</v>
      </c>
      <c r="AB789" s="24" t="str">
        <f>VLOOKUP($A789,電子入札登録状況!$A$2:$G$501,6,FALSE)</f>
        <v>○</v>
      </c>
      <c r="AC789" s="24">
        <f>VLOOKUP($A789,電子入札登録状況!$A$2:$G$501,7,FALSE)</f>
        <v>424</v>
      </c>
    </row>
    <row r="790" spans="1:29" ht="18" customHeight="1">
      <c r="A790" s="36" t="s">
        <v>515</v>
      </c>
      <c r="B790" s="45">
        <v>983</v>
      </c>
      <c r="C790" s="54" t="s">
        <v>1895</v>
      </c>
      <c r="D790" s="66" t="s">
        <v>2016</v>
      </c>
      <c r="E790" s="45" t="s">
        <v>5978</v>
      </c>
      <c r="F790" s="54" t="s">
        <v>4283</v>
      </c>
      <c r="G790" s="13" t="s">
        <v>3679</v>
      </c>
      <c r="H790" s="13" t="s">
        <v>4584</v>
      </c>
      <c r="I790" s="13" t="s">
        <v>3241</v>
      </c>
      <c r="J790" s="74" t="s">
        <v>1642</v>
      </c>
      <c r="K790" s="86"/>
      <c r="L790" s="86"/>
      <c r="M790" s="86"/>
      <c r="N790" s="86"/>
      <c r="O790" s="86"/>
      <c r="P790" s="98">
        <v>2904607</v>
      </c>
      <c r="Q790" s="108">
        <v>145</v>
      </c>
      <c r="R790" s="89"/>
      <c r="S790" s="89"/>
      <c r="T790" s="89"/>
      <c r="U790" s="98">
        <v>100000</v>
      </c>
      <c r="V790" s="66" t="s">
        <v>4172</v>
      </c>
      <c r="W790" s="45" t="s">
        <v>225</v>
      </c>
      <c r="X790" s="14" t="s">
        <v>5282</v>
      </c>
      <c r="Y790" s="13" t="s">
        <v>2713</v>
      </c>
      <c r="Z790" s="135" t="s">
        <v>2000</v>
      </c>
      <c r="AB790" s="24" t="str">
        <f>VLOOKUP($A790,電子入札登録状況!$A$2:$G$501,6,FALSE)</f>
        <v>○</v>
      </c>
      <c r="AC790" s="24">
        <f>VLOOKUP($A790,電子入札登録状況!$A$2:$G$501,7,FALSE)</f>
        <v>424</v>
      </c>
    </row>
    <row r="791" spans="1:29" ht="18" customHeight="1">
      <c r="A791" s="36" t="s">
        <v>515</v>
      </c>
      <c r="B791" s="45">
        <v>983</v>
      </c>
      <c r="C791" s="54" t="s">
        <v>1895</v>
      </c>
      <c r="D791" s="66" t="s">
        <v>2016</v>
      </c>
      <c r="E791" s="45" t="s">
        <v>5978</v>
      </c>
      <c r="F791" s="54" t="s">
        <v>4283</v>
      </c>
      <c r="G791" s="13" t="s">
        <v>3679</v>
      </c>
      <c r="H791" s="13" t="s">
        <v>4584</v>
      </c>
      <c r="I791" s="13" t="s">
        <v>3241</v>
      </c>
      <c r="J791" s="74" t="s">
        <v>2872</v>
      </c>
      <c r="K791" s="86"/>
      <c r="L791" s="86"/>
      <c r="M791" s="86"/>
      <c r="N791" s="86"/>
      <c r="O791" s="86"/>
      <c r="P791" s="98">
        <v>2960</v>
      </c>
      <c r="Q791" s="108">
        <v>145</v>
      </c>
      <c r="R791" s="89"/>
      <c r="S791" s="89"/>
      <c r="T791" s="89"/>
      <c r="U791" s="98">
        <v>100000</v>
      </c>
      <c r="V791" s="66" t="s">
        <v>4172</v>
      </c>
      <c r="W791" s="45" t="s">
        <v>225</v>
      </c>
      <c r="X791" s="14" t="s">
        <v>5282</v>
      </c>
      <c r="Y791" s="13" t="s">
        <v>2713</v>
      </c>
      <c r="Z791" s="135" t="s">
        <v>2000</v>
      </c>
      <c r="AB791" s="24" t="str">
        <f>VLOOKUP($A791,電子入札登録状況!$A$2:$G$501,6,FALSE)</f>
        <v>○</v>
      </c>
      <c r="AC791" s="24">
        <f>VLOOKUP($A791,電子入札登録状況!$A$2:$G$501,7,FALSE)</f>
        <v>424</v>
      </c>
    </row>
    <row r="792" spans="1:29" ht="18" customHeight="1">
      <c r="A792" s="36" t="s">
        <v>515</v>
      </c>
      <c r="B792" s="45">
        <v>983</v>
      </c>
      <c r="C792" s="54" t="s">
        <v>1895</v>
      </c>
      <c r="D792" s="66" t="s">
        <v>2016</v>
      </c>
      <c r="E792" s="45" t="s">
        <v>5978</v>
      </c>
      <c r="F792" s="54" t="s">
        <v>4283</v>
      </c>
      <c r="G792" s="13" t="s">
        <v>3679</v>
      </c>
      <c r="H792" s="13" t="s">
        <v>4584</v>
      </c>
      <c r="I792" s="13" t="s">
        <v>3241</v>
      </c>
      <c r="J792" s="74" t="s">
        <v>1980</v>
      </c>
      <c r="K792" s="86"/>
      <c r="L792" s="86"/>
      <c r="M792" s="86"/>
      <c r="N792" s="86"/>
      <c r="O792" s="86"/>
      <c r="P792" s="98">
        <v>7380</v>
      </c>
      <c r="Q792" s="108">
        <v>145</v>
      </c>
      <c r="R792" s="89"/>
      <c r="S792" s="89"/>
      <c r="T792" s="89"/>
      <c r="U792" s="98">
        <v>100000</v>
      </c>
      <c r="V792" s="66" t="s">
        <v>4172</v>
      </c>
      <c r="W792" s="45" t="s">
        <v>225</v>
      </c>
      <c r="X792" s="14" t="s">
        <v>5282</v>
      </c>
      <c r="Y792" s="13" t="s">
        <v>2713</v>
      </c>
      <c r="Z792" s="135" t="s">
        <v>2000</v>
      </c>
      <c r="AB792" s="24" t="str">
        <f>VLOOKUP($A792,電子入札登録状況!$A$2:$G$501,6,FALSE)</f>
        <v>○</v>
      </c>
      <c r="AC792" s="24">
        <f>VLOOKUP($A792,電子入札登録状況!$A$2:$G$501,7,FALSE)</f>
        <v>424</v>
      </c>
    </row>
    <row r="793" spans="1:29" ht="18" customHeight="1">
      <c r="A793" s="36" t="s">
        <v>515</v>
      </c>
      <c r="B793" s="45">
        <v>983</v>
      </c>
      <c r="C793" s="54" t="s">
        <v>1895</v>
      </c>
      <c r="D793" s="66" t="s">
        <v>2016</v>
      </c>
      <c r="E793" s="45" t="s">
        <v>5978</v>
      </c>
      <c r="F793" s="54" t="s">
        <v>4283</v>
      </c>
      <c r="G793" s="13" t="s">
        <v>3679</v>
      </c>
      <c r="H793" s="13" t="s">
        <v>4584</v>
      </c>
      <c r="I793" s="13" t="s">
        <v>3241</v>
      </c>
      <c r="J793" s="74" t="s">
        <v>558</v>
      </c>
      <c r="K793" s="86"/>
      <c r="L793" s="86"/>
      <c r="M793" s="86"/>
      <c r="N793" s="86"/>
      <c r="O793" s="86"/>
      <c r="P793" s="98">
        <v>5222</v>
      </c>
      <c r="Q793" s="108">
        <v>145</v>
      </c>
      <c r="R793" s="89"/>
      <c r="S793" s="89"/>
      <c r="T793" s="89"/>
      <c r="U793" s="98">
        <v>100000</v>
      </c>
      <c r="V793" s="66" t="s">
        <v>4172</v>
      </c>
      <c r="W793" s="45" t="s">
        <v>225</v>
      </c>
      <c r="X793" s="14" t="s">
        <v>5282</v>
      </c>
      <c r="Y793" s="13" t="s">
        <v>2713</v>
      </c>
      <c r="Z793" s="135" t="s">
        <v>2000</v>
      </c>
      <c r="AB793" s="24" t="str">
        <f>VLOOKUP($A793,電子入札登録状況!$A$2:$G$501,6,FALSE)</f>
        <v>○</v>
      </c>
      <c r="AC793" s="24">
        <f>VLOOKUP($A793,電子入札登録状況!$A$2:$G$501,7,FALSE)</f>
        <v>424</v>
      </c>
    </row>
    <row r="794" spans="1:29" ht="18" customHeight="1">
      <c r="A794" s="36" t="s">
        <v>167</v>
      </c>
      <c r="B794" s="45">
        <v>989</v>
      </c>
      <c r="C794" s="54" t="s">
        <v>2227</v>
      </c>
      <c r="D794" s="66" t="s">
        <v>3090</v>
      </c>
      <c r="E794" s="45" t="s">
        <v>536</v>
      </c>
      <c r="F794" s="54" t="s">
        <v>4065</v>
      </c>
      <c r="G794" s="13" t="s">
        <v>3679</v>
      </c>
      <c r="H794" s="13" t="s">
        <v>876</v>
      </c>
      <c r="I794" s="13" t="s">
        <v>743</v>
      </c>
      <c r="J794" s="74" t="s">
        <v>1642</v>
      </c>
      <c r="K794" s="86"/>
      <c r="L794" s="86"/>
      <c r="M794" s="86"/>
      <c r="N794" s="86"/>
      <c r="O794" s="86"/>
      <c r="P794" s="98">
        <v>30062</v>
      </c>
      <c r="Q794" s="108">
        <v>12</v>
      </c>
      <c r="R794" s="89"/>
      <c r="S794" s="89"/>
      <c r="T794" s="89"/>
      <c r="U794" s="98">
        <v>10000</v>
      </c>
      <c r="V794" s="66" t="s">
        <v>4172</v>
      </c>
      <c r="W794" s="45" t="s">
        <v>1770</v>
      </c>
      <c r="X794" s="14" t="s">
        <v>4082</v>
      </c>
      <c r="Y794" s="13" t="s">
        <v>4334</v>
      </c>
      <c r="Z794" s="135" t="s">
        <v>5445</v>
      </c>
      <c r="AB794" s="24" t="str">
        <f>VLOOKUP($A794,電子入札登録状況!$A$2:$G$501,6,FALSE)</f>
        <v>○</v>
      </c>
      <c r="AC794" s="24">
        <f>VLOOKUP($A794,電子入札登録状況!$A$2:$G$501,7,FALSE)</f>
        <v>534</v>
      </c>
    </row>
    <row r="795" spans="1:29" ht="18" customHeight="1">
      <c r="A795" s="36" t="s">
        <v>167</v>
      </c>
      <c r="B795" s="45">
        <v>989</v>
      </c>
      <c r="C795" s="54" t="s">
        <v>2227</v>
      </c>
      <c r="D795" s="66" t="s">
        <v>3090</v>
      </c>
      <c r="E795" s="45" t="s">
        <v>536</v>
      </c>
      <c r="F795" s="54" t="s">
        <v>4065</v>
      </c>
      <c r="G795" s="13" t="s">
        <v>3679</v>
      </c>
      <c r="H795" s="13" t="s">
        <v>876</v>
      </c>
      <c r="I795" s="13" t="s">
        <v>743</v>
      </c>
      <c r="J795" s="74" t="s">
        <v>1980</v>
      </c>
      <c r="K795" s="86"/>
      <c r="L795" s="86"/>
      <c r="M795" s="86"/>
      <c r="N795" s="86"/>
      <c r="O795" s="86"/>
      <c r="P795" s="98">
        <v>190248</v>
      </c>
      <c r="Q795" s="108">
        <v>12</v>
      </c>
      <c r="R795" s="89"/>
      <c r="S795" s="89"/>
      <c r="T795" s="89"/>
      <c r="U795" s="98">
        <v>10000</v>
      </c>
      <c r="V795" s="66" t="s">
        <v>4172</v>
      </c>
      <c r="W795" s="45" t="s">
        <v>1770</v>
      </c>
      <c r="X795" s="14" t="s">
        <v>4082</v>
      </c>
      <c r="Y795" s="13" t="s">
        <v>4334</v>
      </c>
      <c r="Z795" s="135" t="s">
        <v>5445</v>
      </c>
      <c r="AB795" s="24" t="str">
        <f>VLOOKUP($A795,電子入札登録状況!$A$2:$G$501,6,FALSE)</f>
        <v>○</v>
      </c>
      <c r="AC795" s="24">
        <f>VLOOKUP($A795,電子入札登録状況!$A$2:$G$501,7,FALSE)</f>
        <v>534</v>
      </c>
    </row>
    <row r="796" spans="1:29" ht="18" customHeight="1">
      <c r="A796" s="36" t="s">
        <v>1908</v>
      </c>
      <c r="B796" s="45">
        <v>999</v>
      </c>
      <c r="C796" s="54" t="s">
        <v>905</v>
      </c>
      <c r="D796" s="66" t="s">
        <v>2849</v>
      </c>
      <c r="E796" s="45" t="s">
        <v>1451</v>
      </c>
      <c r="F796" s="54" t="s">
        <v>2749</v>
      </c>
      <c r="G796" s="13" t="s">
        <v>3679</v>
      </c>
      <c r="H796" s="13" t="s">
        <v>4791</v>
      </c>
      <c r="I796" s="13" t="s">
        <v>2948</v>
      </c>
      <c r="J796" s="74" t="s">
        <v>1767</v>
      </c>
      <c r="K796" s="86"/>
      <c r="L796" s="86"/>
      <c r="M796" s="86"/>
      <c r="N796" s="86"/>
      <c r="O796" s="86"/>
      <c r="P796" s="98">
        <v>101600</v>
      </c>
      <c r="Q796" s="108">
        <v>25</v>
      </c>
      <c r="R796" s="89"/>
      <c r="S796" s="89"/>
      <c r="T796" s="89"/>
      <c r="U796" s="98">
        <v>10000</v>
      </c>
      <c r="V796" s="66" t="s">
        <v>4172</v>
      </c>
      <c r="W796" s="45" t="s">
        <v>4178</v>
      </c>
      <c r="X796" s="14" t="s">
        <v>4920</v>
      </c>
      <c r="Y796" s="13" t="s">
        <v>2342</v>
      </c>
      <c r="Z796" s="135" t="s">
        <v>3239</v>
      </c>
      <c r="AB796" s="24" t="e">
        <f>VLOOKUP($A796,電子入札登録状況!$A$2:$G$501,6,FALSE)</f>
        <v>#N/A</v>
      </c>
      <c r="AC796" s="24" t="e">
        <f>VLOOKUP($A796,電子入札登録状況!$A$2:$G$501,7,FALSE)</f>
        <v>#N/A</v>
      </c>
    </row>
    <row r="797" spans="1:29" ht="18" customHeight="1">
      <c r="A797" s="36" t="s">
        <v>1908</v>
      </c>
      <c r="B797" s="45">
        <v>999</v>
      </c>
      <c r="C797" s="54" t="s">
        <v>905</v>
      </c>
      <c r="D797" s="66" t="s">
        <v>2849</v>
      </c>
      <c r="E797" s="45" t="s">
        <v>1451</v>
      </c>
      <c r="F797" s="54" t="s">
        <v>2749</v>
      </c>
      <c r="G797" s="13" t="s">
        <v>3679</v>
      </c>
      <c r="H797" s="13" t="s">
        <v>4791</v>
      </c>
      <c r="I797" s="13" t="s">
        <v>2948</v>
      </c>
      <c r="J797" s="74" t="s">
        <v>1642</v>
      </c>
      <c r="K797" s="86"/>
      <c r="L797" s="86"/>
      <c r="M797" s="86"/>
      <c r="N797" s="86"/>
      <c r="O797" s="86"/>
      <c r="P797" s="98">
        <v>109514</v>
      </c>
      <c r="Q797" s="108">
        <v>25</v>
      </c>
      <c r="R797" s="89"/>
      <c r="S797" s="89"/>
      <c r="T797" s="89"/>
      <c r="U797" s="98">
        <v>10000</v>
      </c>
      <c r="V797" s="66" t="s">
        <v>4172</v>
      </c>
      <c r="W797" s="45" t="s">
        <v>4178</v>
      </c>
      <c r="X797" s="14" t="s">
        <v>4920</v>
      </c>
      <c r="Y797" s="13" t="s">
        <v>2342</v>
      </c>
      <c r="Z797" s="135" t="s">
        <v>3239</v>
      </c>
      <c r="AB797" s="24" t="e">
        <f>VLOOKUP($A797,電子入札登録状況!$A$2:$G$501,6,FALSE)</f>
        <v>#N/A</v>
      </c>
      <c r="AC797" s="24" t="e">
        <f>VLOOKUP($A797,電子入札登録状況!$A$2:$G$501,7,FALSE)</f>
        <v>#N/A</v>
      </c>
    </row>
    <row r="798" spans="1:29" ht="18" customHeight="1">
      <c r="A798" s="36" t="s">
        <v>1908</v>
      </c>
      <c r="B798" s="45">
        <v>999</v>
      </c>
      <c r="C798" s="54" t="s">
        <v>905</v>
      </c>
      <c r="D798" s="66" t="s">
        <v>2849</v>
      </c>
      <c r="E798" s="45" t="s">
        <v>1451</v>
      </c>
      <c r="F798" s="54" t="s">
        <v>2749</v>
      </c>
      <c r="G798" s="13" t="s">
        <v>3679</v>
      </c>
      <c r="H798" s="13" t="s">
        <v>4791</v>
      </c>
      <c r="I798" s="13" t="s">
        <v>2948</v>
      </c>
      <c r="J798" s="74" t="s">
        <v>1980</v>
      </c>
      <c r="K798" s="86"/>
      <c r="L798" s="86"/>
      <c r="M798" s="86"/>
      <c r="N798" s="86"/>
      <c r="O798" s="86"/>
      <c r="P798" s="98">
        <v>4700</v>
      </c>
      <c r="Q798" s="108">
        <v>25</v>
      </c>
      <c r="R798" s="89"/>
      <c r="S798" s="89"/>
      <c r="T798" s="89"/>
      <c r="U798" s="98">
        <v>10000</v>
      </c>
      <c r="V798" s="66" t="s">
        <v>4172</v>
      </c>
      <c r="W798" s="45" t="s">
        <v>4178</v>
      </c>
      <c r="X798" s="14" t="s">
        <v>4920</v>
      </c>
      <c r="Y798" s="13" t="s">
        <v>2342</v>
      </c>
      <c r="Z798" s="135" t="s">
        <v>3239</v>
      </c>
      <c r="AB798" s="24" t="e">
        <f>VLOOKUP($A798,電子入札登録状況!$A$2:$G$501,6,FALSE)</f>
        <v>#N/A</v>
      </c>
      <c r="AC798" s="24" t="e">
        <f>VLOOKUP($A798,電子入札登録状況!$A$2:$G$501,7,FALSE)</f>
        <v>#N/A</v>
      </c>
    </row>
    <row r="799" spans="1:29" ht="18" customHeight="1">
      <c r="A799" s="36" t="s">
        <v>1908</v>
      </c>
      <c r="B799" s="45">
        <v>999</v>
      </c>
      <c r="C799" s="54" t="s">
        <v>905</v>
      </c>
      <c r="D799" s="66" t="s">
        <v>2849</v>
      </c>
      <c r="E799" s="45" t="s">
        <v>1451</v>
      </c>
      <c r="F799" s="54" t="s">
        <v>2749</v>
      </c>
      <c r="G799" s="13" t="s">
        <v>3679</v>
      </c>
      <c r="H799" s="13" t="s">
        <v>4791</v>
      </c>
      <c r="I799" s="13" t="s">
        <v>2948</v>
      </c>
      <c r="J799" s="74" t="s">
        <v>558</v>
      </c>
      <c r="K799" s="86"/>
      <c r="L799" s="86"/>
      <c r="M799" s="86"/>
      <c r="N799" s="86"/>
      <c r="O799" s="86"/>
      <c r="P799" s="98">
        <v>78960</v>
      </c>
      <c r="Q799" s="108">
        <v>25</v>
      </c>
      <c r="R799" s="89"/>
      <c r="S799" s="89"/>
      <c r="T799" s="89"/>
      <c r="U799" s="98">
        <v>10000</v>
      </c>
      <c r="V799" s="66" t="s">
        <v>4172</v>
      </c>
      <c r="W799" s="45" t="s">
        <v>4178</v>
      </c>
      <c r="X799" s="14" t="s">
        <v>4920</v>
      </c>
      <c r="Y799" s="13" t="s">
        <v>2342</v>
      </c>
      <c r="Z799" s="135" t="s">
        <v>3239</v>
      </c>
      <c r="AB799" s="24" t="e">
        <f>VLOOKUP($A799,電子入札登録状況!$A$2:$G$501,6,FALSE)</f>
        <v>#N/A</v>
      </c>
      <c r="AC799" s="24" t="e">
        <f>VLOOKUP($A799,電子入札登録状況!$A$2:$G$501,7,FALSE)</f>
        <v>#N/A</v>
      </c>
    </row>
    <row r="800" spans="1:29" ht="18" customHeight="1">
      <c r="A800" s="36" t="s">
        <v>718</v>
      </c>
      <c r="B800" s="45">
        <v>1000</v>
      </c>
      <c r="C800" s="54" t="s">
        <v>1972</v>
      </c>
      <c r="D800" s="66" t="s">
        <v>3090</v>
      </c>
      <c r="E800" s="45" t="s">
        <v>3614</v>
      </c>
      <c r="F800" s="54" t="s">
        <v>4221</v>
      </c>
      <c r="G800" s="13" t="s">
        <v>3679</v>
      </c>
      <c r="H800" s="13" t="s">
        <v>4669</v>
      </c>
      <c r="I800" s="13" t="s">
        <v>2808</v>
      </c>
      <c r="J800" s="74" t="s">
        <v>1767</v>
      </c>
      <c r="K800" s="86"/>
      <c r="L800" s="86"/>
      <c r="M800" s="86"/>
      <c r="N800" s="86"/>
      <c r="O800" s="86"/>
      <c r="P800" s="98">
        <v>10594</v>
      </c>
      <c r="Q800" s="108">
        <v>29</v>
      </c>
      <c r="R800" s="89"/>
      <c r="S800" s="89"/>
      <c r="T800" s="89"/>
      <c r="U800" s="98">
        <v>30000</v>
      </c>
      <c r="V800" s="66" t="s">
        <v>4172</v>
      </c>
      <c r="W800" s="45" t="s">
        <v>3977</v>
      </c>
      <c r="X800" s="14" t="s">
        <v>5306</v>
      </c>
      <c r="Y800" s="13" t="s">
        <v>4401</v>
      </c>
      <c r="Z800" s="135" t="s">
        <v>5469</v>
      </c>
      <c r="AB800" s="24" t="str">
        <f>VLOOKUP($A800,電子入札登録状況!$A$2:$G$501,6,FALSE)</f>
        <v>○</v>
      </c>
      <c r="AC800" s="24">
        <f>VLOOKUP($A800,電子入札登録状況!$A$2:$G$501,7,FALSE)</f>
        <v>751</v>
      </c>
    </row>
    <row r="801" spans="1:29" ht="18" customHeight="1">
      <c r="A801" s="36" t="s">
        <v>718</v>
      </c>
      <c r="B801" s="45">
        <v>1000</v>
      </c>
      <c r="C801" s="54" t="s">
        <v>1972</v>
      </c>
      <c r="D801" s="66" t="s">
        <v>3090</v>
      </c>
      <c r="E801" s="45" t="s">
        <v>3614</v>
      </c>
      <c r="F801" s="54" t="s">
        <v>4221</v>
      </c>
      <c r="G801" s="13" t="s">
        <v>3679</v>
      </c>
      <c r="H801" s="13" t="s">
        <v>4669</v>
      </c>
      <c r="I801" s="13" t="s">
        <v>2808</v>
      </c>
      <c r="J801" s="74" t="s">
        <v>1642</v>
      </c>
      <c r="K801" s="86"/>
      <c r="L801" s="86"/>
      <c r="M801" s="86"/>
      <c r="N801" s="86"/>
      <c r="O801" s="86"/>
      <c r="P801" s="98">
        <v>362341</v>
      </c>
      <c r="Q801" s="108">
        <v>29</v>
      </c>
      <c r="R801" s="89"/>
      <c r="S801" s="89"/>
      <c r="T801" s="89"/>
      <c r="U801" s="98">
        <v>30000</v>
      </c>
      <c r="V801" s="66" t="s">
        <v>4172</v>
      </c>
      <c r="W801" s="45" t="s">
        <v>3977</v>
      </c>
      <c r="X801" s="14" t="s">
        <v>5306</v>
      </c>
      <c r="Y801" s="13" t="s">
        <v>4401</v>
      </c>
      <c r="Z801" s="135" t="s">
        <v>5469</v>
      </c>
      <c r="AB801" s="24" t="str">
        <f>VLOOKUP($A801,電子入札登録状況!$A$2:$G$501,6,FALSE)</f>
        <v>○</v>
      </c>
      <c r="AC801" s="24">
        <f>VLOOKUP($A801,電子入札登録状況!$A$2:$G$501,7,FALSE)</f>
        <v>751</v>
      </c>
    </row>
    <row r="802" spans="1:29" ht="18" customHeight="1">
      <c r="A802" s="36" t="s">
        <v>1346</v>
      </c>
      <c r="B802" s="45">
        <v>1002</v>
      </c>
      <c r="C802" s="54" t="s">
        <v>1076</v>
      </c>
      <c r="D802" s="66" t="s">
        <v>3090</v>
      </c>
      <c r="E802" s="45" t="s">
        <v>4441</v>
      </c>
      <c r="F802" s="54" t="s">
        <v>1180</v>
      </c>
      <c r="G802" s="13" t="s">
        <v>3679</v>
      </c>
      <c r="H802" s="13" t="s">
        <v>3167</v>
      </c>
      <c r="I802" s="13" t="s">
        <v>159</v>
      </c>
      <c r="J802" s="74" t="s">
        <v>1767</v>
      </c>
      <c r="K802" s="86"/>
      <c r="L802" s="86"/>
      <c r="M802" s="86"/>
      <c r="N802" s="86"/>
      <c r="O802" s="86"/>
      <c r="P802" s="98">
        <v>1573</v>
      </c>
      <c r="Q802" s="108">
        <v>21</v>
      </c>
      <c r="R802" s="89"/>
      <c r="S802" s="89"/>
      <c r="T802" s="89"/>
      <c r="U802" s="98">
        <v>20000</v>
      </c>
      <c r="V802" s="66" t="s">
        <v>4172</v>
      </c>
      <c r="W802" s="45" t="s">
        <v>5235</v>
      </c>
      <c r="X802" s="14" t="s">
        <v>3828</v>
      </c>
      <c r="Y802" s="13" t="s">
        <v>4313</v>
      </c>
      <c r="Z802" s="135" t="s">
        <v>5498</v>
      </c>
      <c r="AB802" s="24" t="str">
        <f>VLOOKUP($A802,電子入札登録状況!$A$2:$G$501,6,FALSE)</f>
        <v>○</v>
      </c>
      <c r="AC802" s="24">
        <f>VLOOKUP($A802,電子入札登録状況!$A$2:$G$501,7,FALSE)</f>
        <v>513</v>
      </c>
    </row>
    <row r="803" spans="1:29" ht="18" customHeight="1">
      <c r="A803" s="36" t="s">
        <v>1346</v>
      </c>
      <c r="B803" s="45">
        <v>1002</v>
      </c>
      <c r="C803" s="54" t="s">
        <v>1076</v>
      </c>
      <c r="D803" s="66" t="s">
        <v>3090</v>
      </c>
      <c r="E803" s="45" t="s">
        <v>4441</v>
      </c>
      <c r="F803" s="54" t="s">
        <v>1180</v>
      </c>
      <c r="G803" s="13" t="s">
        <v>3679</v>
      </c>
      <c r="H803" s="13" t="s">
        <v>3167</v>
      </c>
      <c r="I803" s="13" t="s">
        <v>159</v>
      </c>
      <c r="J803" s="74" t="s">
        <v>1642</v>
      </c>
      <c r="K803" s="86"/>
      <c r="L803" s="86"/>
      <c r="M803" s="86"/>
      <c r="N803" s="86"/>
      <c r="O803" s="86"/>
      <c r="P803" s="98">
        <v>126027</v>
      </c>
      <c r="Q803" s="108">
        <v>21</v>
      </c>
      <c r="R803" s="89"/>
      <c r="S803" s="89"/>
      <c r="T803" s="89"/>
      <c r="U803" s="98">
        <v>20000</v>
      </c>
      <c r="V803" s="66" t="s">
        <v>4172</v>
      </c>
      <c r="W803" s="45" t="s">
        <v>5235</v>
      </c>
      <c r="X803" s="14" t="s">
        <v>3828</v>
      </c>
      <c r="Y803" s="13" t="s">
        <v>4313</v>
      </c>
      <c r="Z803" s="135" t="s">
        <v>5498</v>
      </c>
      <c r="AB803" s="24" t="str">
        <f>VLOOKUP($A803,電子入札登録状況!$A$2:$G$501,6,FALSE)</f>
        <v>○</v>
      </c>
      <c r="AC803" s="24">
        <f>VLOOKUP($A803,電子入札登録状況!$A$2:$G$501,7,FALSE)</f>
        <v>513</v>
      </c>
    </row>
    <row r="804" spans="1:29" ht="18" customHeight="1">
      <c r="A804" s="36" t="s">
        <v>1346</v>
      </c>
      <c r="B804" s="45">
        <v>1002</v>
      </c>
      <c r="C804" s="54" t="s">
        <v>1076</v>
      </c>
      <c r="D804" s="66" t="s">
        <v>3090</v>
      </c>
      <c r="E804" s="45" t="s">
        <v>4441</v>
      </c>
      <c r="F804" s="54" t="s">
        <v>1180</v>
      </c>
      <c r="G804" s="13" t="s">
        <v>3679</v>
      </c>
      <c r="H804" s="13" t="s">
        <v>3167</v>
      </c>
      <c r="I804" s="13" t="s">
        <v>159</v>
      </c>
      <c r="J804" s="74" t="s">
        <v>1980</v>
      </c>
      <c r="K804" s="86"/>
      <c r="L804" s="86"/>
      <c r="M804" s="86"/>
      <c r="N804" s="86"/>
      <c r="O804" s="86"/>
      <c r="P804" s="98">
        <v>389810</v>
      </c>
      <c r="Q804" s="108">
        <v>21</v>
      </c>
      <c r="R804" s="89"/>
      <c r="S804" s="89"/>
      <c r="T804" s="89"/>
      <c r="U804" s="98">
        <v>20000</v>
      </c>
      <c r="V804" s="66" t="s">
        <v>4172</v>
      </c>
      <c r="W804" s="45" t="s">
        <v>5235</v>
      </c>
      <c r="X804" s="14" t="s">
        <v>3828</v>
      </c>
      <c r="Y804" s="13" t="s">
        <v>4313</v>
      </c>
      <c r="Z804" s="135" t="s">
        <v>5498</v>
      </c>
      <c r="AB804" s="24" t="str">
        <f>VLOOKUP($A804,電子入札登録状況!$A$2:$G$501,6,FALSE)</f>
        <v>○</v>
      </c>
      <c r="AC804" s="24">
        <f>VLOOKUP($A804,電子入札登録状況!$A$2:$G$501,7,FALSE)</f>
        <v>513</v>
      </c>
    </row>
    <row r="805" spans="1:29" ht="18" customHeight="1">
      <c r="A805" s="36" t="s">
        <v>1234</v>
      </c>
      <c r="B805" s="45">
        <v>1003</v>
      </c>
      <c r="C805" s="54" t="s">
        <v>2170</v>
      </c>
      <c r="D805" s="66" t="s">
        <v>2016</v>
      </c>
      <c r="E805" s="45" t="s">
        <v>312</v>
      </c>
      <c r="F805" s="54" t="s">
        <v>3953</v>
      </c>
      <c r="G805" s="13" t="s">
        <v>3679</v>
      </c>
      <c r="H805" s="13" t="s">
        <v>1587</v>
      </c>
      <c r="I805" s="13" t="s">
        <v>140</v>
      </c>
      <c r="J805" s="74" t="s">
        <v>1767</v>
      </c>
      <c r="K805" s="86"/>
      <c r="L805" s="86"/>
      <c r="M805" s="86"/>
      <c r="N805" s="86"/>
      <c r="O805" s="86"/>
      <c r="P805" s="98">
        <v>42500</v>
      </c>
      <c r="Q805" s="108">
        <v>84</v>
      </c>
      <c r="R805" s="89"/>
      <c r="S805" s="89"/>
      <c r="T805" s="89"/>
      <c r="U805" s="98">
        <v>86000</v>
      </c>
      <c r="V805" s="66" t="s">
        <v>4172</v>
      </c>
      <c r="W805" s="45" t="s">
        <v>3364</v>
      </c>
      <c r="X805" s="14" t="s">
        <v>1946</v>
      </c>
      <c r="Y805" s="13" t="s">
        <v>5382</v>
      </c>
      <c r="Z805" s="135" t="s">
        <v>5497</v>
      </c>
      <c r="AB805" s="24" t="e">
        <f>VLOOKUP($A805,電子入札登録状況!$A$2:$G$501,6,FALSE)</f>
        <v>#N/A</v>
      </c>
      <c r="AC805" s="24" t="e">
        <f>VLOOKUP($A805,電子入札登録状況!$A$2:$G$501,7,FALSE)</f>
        <v>#N/A</v>
      </c>
    </row>
    <row r="806" spans="1:29" ht="18" customHeight="1">
      <c r="A806" s="36" t="s">
        <v>1234</v>
      </c>
      <c r="B806" s="45">
        <v>1003</v>
      </c>
      <c r="C806" s="54" t="s">
        <v>2170</v>
      </c>
      <c r="D806" s="66" t="s">
        <v>2016</v>
      </c>
      <c r="E806" s="45" t="s">
        <v>312</v>
      </c>
      <c r="F806" s="54" t="s">
        <v>3953</v>
      </c>
      <c r="G806" s="13" t="s">
        <v>3679</v>
      </c>
      <c r="H806" s="13" t="s">
        <v>1587</v>
      </c>
      <c r="I806" s="13" t="s">
        <v>140</v>
      </c>
      <c r="J806" s="74" t="s">
        <v>1642</v>
      </c>
      <c r="K806" s="86"/>
      <c r="L806" s="86"/>
      <c r="M806" s="86"/>
      <c r="N806" s="86"/>
      <c r="O806" s="86"/>
      <c r="P806" s="98">
        <v>1215739</v>
      </c>
      <c r="Q806" s="108">
        <v>84</v>
      </c>
      <c r="R806" s="89"/>
      <c r="S806" s="89"/>
      <c r="T806" s="89"/>
      <c r="U806" s="98">
        <v>86000</v>
      </c>
      <c r="V806" s="66" t="s">
        <v>4172</v>
      </c>
      <c r="W806" s="45" t="s">
        <v>3364</v>
      </c>
      <c r="X806" s="14" t="s">
        <v>1946</v>
      </c>
      <c r="Y806" s="13" t="s">
        <v>5382</v>
      </c>
      <c r="Z806" s="135" t="s">
        <v>5497</v>
      </c>
      <c r="AB806" s="24" t="e">
        <f>VLOOKUP($A806,電子入札登録状況!$A$2:$G$501,6,FALSE)</f>
        <v>#N/A</v>
      </c>
      <c r="AC806" s="24" t="e">
        <f>VLOOKUP($A806,電子入札登録状況!$A$2:$G$501,7,FALSE)</f>
        <v>#N/A</v>
      </c>
    </row>
    <row r="807" spans="1:29" ht="18" customHeight="1">
      <c r="A807" s="36" t="s">
        <v>1234</v>
      </c>
      <c r="B807" s="45">
        <v>1003</v>
      </c>
      <c r="C807" s="54" t="s">
        <v>2170</v>
      </c>
      <c r="D807" s="66" t="s">
        <v>2016</v>
      </c>
      <c r="E807" s="45" t="s">
        <v>312</v>
      </c>
      <c r="F807" s="54" t="s">
        <v>3953</v>
      </c>
      <c r="G807" s="13" t="s">
        <v>3679</v>
      </c>
      <c r="H807" s="13" t="s">
        <v>1587</v>
      </c>
      <c r="I807" s="13" t="s">
        <v>140</v>
      </c>
      <c r="J807" s="74" t="s">
        <v>1980</v>
      </c>
      <c r="K807" s="86"/>
      <c r="L807" s="86"/>
      <c r="M807" s="86"/>
      <c r="N807" s="86"/>
      <c r="O807" s="86"/>
      <c r="P807" s="98">
        <v>16952</v>
      </c>
      <c r="Q807" s="108">
        <v>84</v>
      </c>
      <c r="R807" s="89"/>
      <c r="S807" s="89"/>
      <c r="T807" s="89"/>
      <c r="U807" s="98">
        <v>86000</v>
      </c>
      <c r="V807" s="66" t="s">
        <v>4172</v>
      </c>
      <c r="W807" s="45" t="s">
        <v>3364</v>
      </c>
      <c r="X807" s="14" t="s">
        <v>1946</v>
      </c>
      <c r="Y807" s="13" t="s">
        <v>5382</v>
      </c>
      <c r="Z807" s="135" t="s">
        <v>5497</v>
      </c>
      <c r="AB807" s="24" t="e">
        <f>VLOOKUP($A807,電子入札登録状況!$A$2:$G$501,6,FALSE)</f>
        <v>#N/A</v>
      </c>
      <c r="AC807" s="24" t="e">
        <f>VLOOKUP($A807,電子入札登録状況!$A$2:$G$501,7,FALSE)</f>
        <v>#N/A</v>
      </c>
    </row>
    <row r="808" spans="1:29" ht="18" customHeight="1">
      <c r="A808" s="36" t="s">
        <v>1093</v>
      </c>
      <c r="B808" s="45">
        <v>1009</v>
      </c>
      <c r="C808" s="54" t="s">
        <v>2103</v>
      </c>
      <c r="D808" s="66" t="s">
        <v>3090</v>
      </c>
      <c r="E808" s="45" t="s">
        <v>1021</v>
      </c>
      <c r="F808" s="54" t="s">
        <v>4120</v>
      </c>
      <c r="G808" s="13" t="s">
        <v>3679</v>
      </c>
      <c r="H808" s="13" t="s">
        <v>2628</v>
      </c>
      <c r="I808" s="13" t="s">
        <v>2423</v>
      </c>
      <c r="J808" s="74" t="s">
        <v>1767</v>
      </c>
      <c r="K808" s="86"/>
      <c r="L808" s="86"/>
      <c r="M808" s="86"/>
      <c r="N808" s="86"/>
      <c r="O808" s="86"/>
      <c r="P808" s="98">
        <v>32221</v>
      </c>
      <c r="Q808" s="108">
        <v>88</v>
      </c>
      <c r="R808" s="89"/>
      <c r="S808" s="89"/>
      <c r="T808" s="89"/>
      <c r="U808" s="98">
        <v>70000</v>
      </c>
      <c r="V808" s="66" t="s">
        <v>4172</v>
      </c>
      <c r="W808" s="45" t="s">
        <v>4527</v>
      </c>
      <c r="X808" s="14" t="s">
        <v>2646</v>
      </c>
      <c r="Y808" s="13" t="s">
        <v>511</v>
      </c>
      <c r="Z808" s="135" t="s">
        <v>286</v>
      </c>
      <c r="AB808" s="24" t="str">
        <f>VLOOKUP($A808,電子入札登録状況!$A$2:$G$501,6,FALSE)</f>
        <v>○</v>
      </c>
      <c r="AC808" s="24">
        <f>VLOOKUP($A808,電子入札登録状況!$A$2:$G$501,7,FALSE)</f>
        <v>369</v>
      </c>
    </row>
    <row r="809" spans="1:29" ht="18" customHeight="1">
      <c r="A809" s="36" t="s">
        <v>1093</v>
      </c>
      <c r="B809" s="45">
        <v>1009</v>
      </c>
      <c r="C809" s="54" t="s">
        <v>2103</v>
      </c>
      <c r="D809" s="66" t="s">
        <v>3090</v>
      </c>
      <c r="E809" s="45" t="s">
        <v>1021</v>
      </c>
      <c r="F809" s="54" t="s">
        <v>4120</v>
      </c>
      <c r="G809" s="13" t="s">
        <v>3679</v>
      </c>
      <c r="H809" s="13" t="s">
        <v>2628</v>
      </c>
      <c r="I809" s="13" t="s">
        <v>2423</v>
      </c>
      <c r="J809" s="74" t="s">
        <v>1642</v>
      </c>
      <c r="K809" s="86"/>
      <c r="L809" s="86"/>
      <c r="M809" s="86"/>
      <c r="N809" s="86"/>
      <c r="O809" s="86"/>
      <c r="P809" s="98">
        <v>2227551</v>
      </c>
      <c r="Q809" s="108">
        <v>88</v>
      </c>
      <c r="R809" s="89"/>
      <c r="S809" s="89"/>
      <c r="T809" s="89"/>
      <c r="U809" s="98">
        <v>70000</v>
      </c>
      <c r="V809" s="66" t="s">
        <v>4172</v>
      </c>
      <c r="W809" s="45" t="s">
        <v>4527</v>
      </c>
      <c r="X809" s="14" t="s">
        <v>2646</v>
      </c>
      <c r="Y809" s="13" t="s">
        <v>511</v>
      </c>
      <c r="Z809" s="135" t="s">
        <v>286</v>
      </c>
      <c r="AB809" s="24" t="str">
        <f>VLOOKUP($A809,電子入札登録状況!$A$2:$G$501,6,FALSE)</f>
        <v>○</v>
      </c>
      <c r="AC809" s="24">
        <f>VLOOKUP($A809,電子入札登録状況!$A$2:$G$501,7,FALSE)</f>
        <v>369</v>
      </c>
    </row>
    <row r="810" spans="1:29" ht="18" customHeight="1">
      <c r="A810" s="36" t="s">
        <v>1093</v>
      </c>
      <c r="B810" s="45">
        <v>1009</v>
      </c>
      <c r="C810" s="54" t="s">
        <v>2103</v>
      </c>
      <c r="D810" s="66" t="s">
        <v>3090</v>
      </c>
      <c r="E810" s="45" t="s">
        <v>1021</v>
      </c>
      <c r="F810" s="54" t="s">
        <v>4120</v>
      </c>
      <c r="G810" s="13" t="s">
        <v>3679</v>
      </c>
      <c r="H810" s="13" t="s">
        <v>2628</v>
      </c>
      <c r="I810" s="13" t="s">
        <v>2423</v>
      </c>
      <c r="J810" s="74" t="s">
        <v>2872</v>
      </c>
      <c r="K810" s="86"/>
      <c r="L810" s="86"/>
      <c r="M810" s="86"/>
      <c r="N810" s="86"/>
      <c r="O810" s="86"/>
      <c r="P810" s="98">
        <v>26241</v>
      </c>
      <c r="Q810" s="108">
        <v>88</v>
      </c>
      <c r="R810" s="89"/>
      <c r="S810" s="89"/>
      <c r="T810" s="89"/>
      <c r="U810" s="98">
        <v>70000</v>
      </c>
      <c r="V810" s="66" t="s">
        <v>4172</v>
      </c>
      <c r="W810" s="45" t="s">
        <v>4527</v>
      </c>
      <c r="X810" s="14" t="s">
        <v>2646</v>
      </c>
      <c r="Y810" s="13" t="s">
        <v>511</v>
      </c>
      <c r="Z810" s="135" t="s">
        <v>286</v>
      </c>
      <c r="AB810" s="24" t="str">
        <f>VLOOKUP($A810,電子入札登録状況!$A$2:$G$501,6,FALSE)</f>
        <v>○</v>
      </c>
      <c r="AC810" s="24">
        <f>VLOOKUP($A810,電子入札登録状況!$A$2:$G$501,7,FALSE)</f>
        <v>369</v>
      </c>
    </row>
    <row r="811" spans="1:29" ht="18" customHeight="1">
      <c r="A811" s="36" t="s">
        <v>1093</v>
      </c>
      <c r="B811" s="45">
        <v>1009</v>
      </c>
      <c r="C811" s="54" t="s">
        <v>2103</v>
      </c>
      <c r="D811" s="66" t="s">
        <v>3090</v>
      </c>
      <c r="E811" s="45" t="s">
        <v>1021</v>
      </c>
      <c r="F811" s="54" t="s">
        <v>4120</v>
      </c>
      <c r="G811" s="13" t="s">
        <v>3679</v>
      </c>
      <c r="H811" s="13" t="s">
        <v>2628</v>
      </c>
      <c r="I811" s="13" t="s">
        <v>2423</v>
      </c>
      <c r="J811" s="74" t="s">
        <v>1980</v>
      </c>
      <c r="K811" s="86"/>
      <c r="L811" s="86"/>
      <c r="M811" s="86"/>
      <c r="N811" s="86"/>
      <c r="O811" s="86"/>
      <c r="P811" s="98">
        <v>24584</v>
      </c>
      <c r="Q811" s="108">
        <v>88</v>
      </c>
      <c r="R811" s="89"/>
      <c r="S811" s="89"/>
      <c r="T811" s="89"/>
      <c r="U811" s="98">
        <v>70000</v>
      </c>
      <c r="V811" s="66" t="s">
        <v>4172</v>
      </c>
      <c r="W811" s="45" t="s">
        <v>4527</v>
      </c>
      <c r="X811" s="14" t="s">
        <v>2646</v>
      </c>
      <c r="Y811" s="13" t="s">
        <v>511</v>
      </c>
      <c r="Z811" s="135" t="s">
        <v>286</v>
      </c>
    </row>
    <row r="812" spans="1:29" ht="18" customHeight="1">
      <c r="A812" s="36" t="s">
        <v>1219</v>
      </c>
      <c r="B812" s="45">
        <v>1010</v>
      </c>
      <c r="C812" s="54" t="s">
        <v>3276</v>
      </c>
      <c r="D812" s="66" t="s">
        <v>3090</v>
      </c>
      <c r="E812" s="45" t="s">
        <v>4285</v>
      </c>
      <c r="F812" s="54" t="s">
        <v>4185</v>
      </c>
      <c r="G812" s="13" t="s">
        <v>3679</v>
      </c>
      <c r="H812" s="13" t="s">
        <v>4529</v>
      </c>
      <c r="I812" s="13" t="s">
        <v>1024</v>
      </c>
      <c r="J812" s="74" t="s">
        <v>1767</v>
      </c>
      <c r="K812" s="86"/>
      <c r="L812" s="86"/>
      <c r="M812" s="86"/>
      <c r="N812" s="86"/>
      <c r="O812" s="86"/>
      <c r="P812" s="98">
        <v>647</v>
      </c>
      <c r="Q812" s="108">
        <v>295</v>
      </c>
      <c r="R812" s="89"/>
      <c r="S812" s="89"/>
      <c r="T812" s="89"/>
      <c r="U812" s="98">
        <v>396200</v>
      </c>
      <c r="V812" s="66" t="s">
        <v>4172</v>
      </c>
      <c r="W812" s="45" t="s">
        <v>5981</v>
      </c>
      <c r="X812" s="14" t="s">
        <v>1649</v>
      </c>
      <c r="Y812" s="13" t="s">
        <v>5348</v>
      </c>
      <c r="Z812" s="135" t="s">
        <v>5328</v>
      </c>
      <c r="AB812" s="24" t="e">
        <f>VLOOKUP($A812,電子入札登録状況!$A$2:$G$501,6,FALSE)</f>
        <v>#N/A</v>
      </c>
      <c r="AC812" s="24" t="e">
        <f>VLOOKUP($A812,電子入札登録状況!$A$2:$G$501,7,FALSE)</f>
        <v>#N/A</v>
      </c>
    </row>
    <row r="813" spans="1:29" ht="18" customHeight="1">
      <c r="A813" s="36" t="s">
        <v>1219</v>
      </c>
      <c r="B813" s="45">
        <v>1010</v>
      </c>
      <c r="C813" s="54" t="s">
        <v>3276</v>
      </c>
      <c r="D813" s="66" t="s">
        <v>3090</v>
      </c>
      <c r="E813" s="45" t="s">
        <v>4285</v>
      </c>
      <c r="F813" s="54" t="s">
        <v>4185</v>
      </c>
      <c r="G813" s="13" t="s">
        <v>3679</v>
      </c>
      <c r="H813" s="13" t="s">
        <v>4529</v>
      </c>
      <c r="I813" s="13" t="s">
        <v>1024</v>
      </c>
      <c r="J813" s="74" t="s">
        <v>1642</v>
      </c>
      <c r="K813" s="86"/>
      <c r="L813" s="86"/>
      <c r="M813" s="86"/>
      <c r="N813" s="86"/>
      <c r="O813" s="86"/>
      <c r="P813" s="98">
        <v>2442315</v>
      </c>
      <c r="Q813" s="108">
        <v>295</v>
      </c>
      <c r="R813" s="89"/>
      <c r="S813" s="89"/>
      <c r="T813" s="89"/>
      <c r="U813" s="98">
        <v>396200</v>
      </c>
      <c r="V813" s="66" t="s">
        <v>4172</v>
      </c>
      <c r="W813" s="45" t="s">
        <v>5981</v>
      </c>
      <c r="X813" s="14" t="s">
        <v>1649</v>
      </c>
      <c r="Y813" s="13" t="s">
        <v>5348</v>
      </c>
      <c r="Z813" s="135" t="s">
        <v>5328</v>
      </c>
      <c r="AB813" s="24" t="e">
        <f>VLOOKUP($A813,電子入札登録状況!$A$2:$G$501,6,FALSE)</f>
        <v>#N/A</v>
      </c>
      <c r="AC813" s="24" t="e">
        <f>VLOOKUP($A813,電子入札登録状況!$A$2:$G$501,7,FALSE)</f>
        <v>#N/A</v>
      </c>
    </row>
    <row r="814" spans="1:29" ht="18" customHeight="1">
      <c r="A814" s="36" t="s">
        <v>1219</v>
      </c>
      <c r="B814" s="45">
        <v>1010</v>
      </c>
      <c r="C814" s="54" t="s">
        <v>3276</v>
      </c>
      <c r="D814" s="66" t="s">
        <v>3090</v>
      </c>
      <c r="E814" s="45" t="s">
        <v>4285</v>
      </c>
      <c r="F814" s="54" t="s">
        <v>4185</v>
      </c>
      <c r="G814" s="13" t="s">
        <v>3679</v>
      </c>
      <c r="H814" s="13" t="s">
        <v>4529</v>
      </c>
      <c r="I814" s="13" t="s">
        <v>1024</v>
      </c>
      <c r="J814" s="74" t="s">
        <v>1980</v>
      </c>
      <c r="K814" s="86"/>
      <c r="L814" s="86"/>
      <c r="M814" s="86"/>
      <c r="N814" s="86"/>
      <c r="O814" s="86"/>
      <c r="P814" s="98">
        <v>21531</v>
      </c>
      <c r="Q814" s="108">
        <v>295</v>
      </c>
      <c r="R814" s="89"/>
      <c r="S814" s="89"/>
      <c r="T814" s="89"/>
      <c r="U814" s="98">
        <v>396200</v>
      </c>
      <c r="V814" s="66" t="s">
        <v>4172</v>
      </c>
      <c r="W814" s="45" t="s">
        <v>5981</v>
      </c>
      <c r="X814" s="14" t="s">
        <v>1649</v>
      </c>
      <c r="Y814" s="13" t="s">
        <v>5348</v>
      </c>
      <c r="Z814" s="135" t="s">
        <v>5328</v>
      </c>
      <c r="AB814" s="24" t="e">
        <f>VLOOKUP($A814,電子入札登録状況!$A$2:$G$501,6,FALSE)</f>
        <v>#N/A</v>
      </c>
      <c r="AC814" s="24" t="e">
        <f>VLOOKUP($A814,電子入札登録状況!$A$2:$G$501,7,FALSE)</f>
        <v>#N/A</v>
      </c>
    </row>
    <row r="815" spans="1:29" ht="18" customHeight="1">
      <c r="A815" s="36" t="s">
        <v>1219</v>
      </c>
      <c r="B815" s="45">
        <v>1010</v>
      </c>
      <c r="C815" s="54" t="s">
        <v>3276</v>
      </c>
      <c r="D815" s="66" t="s">
        <v>3090</v>
      </c>
      <c r="E815" s="45" t="s">
        <v>4285</v>
      </c>
      <c r="F815" s="54" t="s">
        <v>4185</v>
      </c>
      <c r="G815" s="13" t="s">
        <v>3679</v>
      </c>
      <c r="H815" s="13" t="s">
        <v>4529</v>
      </c>
      <c r="I815" s="13" t="s">
        <v>1024</v>
      </c>
      <c r="J815" s="74" t="s">
        <v>281</v>
      </c>
      <c r="K815" s="86"/>
      <c r="L815" s="86"/>
      <c r="M815" s="86"/>
      <c r="N815" s="86"/>
      <c r="O815" s="86"/>
      <c r="P815" s="98">
        <v>3267233</v>
      </c>
      <c r="Q815" s="108">
        <v>295</v>
      </c>
      <c r="R815" s="89"/>
      <c r="S815" s="89"/>
      <c r="T815" s="89"/>
      <c r="U815" s="98">
        <v>396200</v>
      </c>
      <c r="V815" s="66" t="s">
        <v>4172</v>
      </c>
      <c r="W815" s="45" t="s">
        <v>5981</v>
      </c>
      <c r="X815" s="14" t="s">
        <v>1649</v>
      </c>
      <c r="Y815" s="13" t="s">
        <v>5348</v>
      </c>
      <c r="Z815" s="135" t="s">
        <v>5328</v>
      </c>
      <c r="AB815" s="24" t="e">
        <f>VLOOKUP($A815,電子入札登録状況!$A$2:$G$501,6,FALSE)</f>
        <v>#N/A</v>
      </c>
      <c r="AC815" s="24" t="e">
        <f>VLOOKUP($A815,電子入札登録状況!$A$2:$G$501,7,FALSE)</f>
        <v>#N/A</v>
      </c>
    </row>
    <row r="816" spans="1:29" ht="18" customHeight="1">
      <c r="A816" s="36" t="s">
        <v>261</v>
      </c>
      <c r="B816" s="45">
        <v>1012</v>
      </c>
      <c r="C816" s="54" t="s">
        <v>571</v>
      </c>
      <c r="D816" s="66" t="s">
        <v>3090</v>
      </c>
      <c r="E816" s="45" t="s">
        <v>1670</v>
      </c>
      <c r="F816" s="54" t="s">
        <v>2466</v>
      </c>
      <c r="G816" s="13" t="s">
        <v>3679</v>
      </c>
      <c r="H816" s="13" t="s">
        <v>848</v>
      </c>
      <c r="I816" s="13" t="s">
        <v>156</v>
      </c>
      <c r="J816" s="74" t="s">
        <v>1767</v>
      </c>
      <c r="K816" s="86"/>
      <c r="L816" s="86"/>
      <c r="M816" s="86"/>
      <c r="N816" s="86"/>
      <c r="O816" s="86"/>
      <c r="P816" s="98">
        <v>3925</v>
      </c>
      <c r="Q816" s="108">
        <v>57</v>
      </c>
      <c r="R816" s="89"/>
      <c r="S816" s="89"/>
      <c r="T816" s="89"/>
      <c r="U816" s="98">
        <v>20000</v>
      </c>
      <c r="V816" s="66" t="s">
        <v>4172</v>
      </c>
      <c r="W816" s="45" t="s">
        <v>5203</v>
      </c>
      <c r="X816" s="14" t="s">
        <v>1250</v>
      </c>
      <c r="Y816" s="13" t="s">
        <v>3248</v>
      </c>
      <c r="Z816" s="135" t="s">
        <v>2834</v>
      </c>
      <c r="AB816" s="24" t="e">
        <f>VLOOKUP($A816,電子入札登録状況!$A$2:$G$501,6,FALSE)</f>
        <v>#N/A</v>
      </c>
      <c r="AC816" s="24" t="e">
        <f>VLOOKUP($A816,電子入札登録状況!$A$2:$G$501,7,FALSE)</f>
        <v>#N/A</v>
      </c>
    </row>
    <row r="817" spans="1:29" ht="18" customHeight="1">
      <c r="A817" s="36" t="s">
        <v>261</v>
      </c>
      <c r="B817" s="45">
        <v>1012</v>
      </c>
      <c r="C817" s="54" t="s">
        <v>571</v>
      </c>
      <c r="D817" s="66" t="s">
        <v>3090</v>
      </c>
      <c r="E817" s="45" t="s">
        <v>1670</v>
      </c>
      <c r="F817" s="54" t="s">
        <v>2466</v>
      </c>
      <c r="G817" s="13" t="s">
        <v>3679</v>
      </c>
      <c r="H817" s="13" t="s">
        <v>848</v>
      </c>
      <c r="I817" s="13" t="s">
        <v>156</v>
      </c>
      <c r="J817" s="74" t="s">
        <v>1642</v>
      </c>
      <c r="K817" s="86"/>
      <c r="L817" s="86"/>
      <c r="M817" s="86"/>
      <c r="N817" s="86"/>
      <c r="O817" s="86"/>
      <c r="P817" s="98">
        <v>42164</v>
      </c>
      <c r="Q817" s="108">
        <v>57</v>
      </c>
      <c r="R817" s="89"/>
      <c r="S817" s="89"/>
      <c r="T817" s="89"/>
      <c r="U817" s="98">
        <v>20000</v>
      </c>
      <c r="V817" s="66" t="s">
        <v>4172</v>
      </c>
      <c r="W817" s="45" t="s">
        <v>5203</v>
      </c>
      <c r="X817" s="14" t="s">
        <v>1250</v>
      </c>
      <c r="Y817" s="13" t="s">
        <v>3248</v>
      </c>
      <c r="Z817" s="135" t="s">
        <v>2834</v>
      </c>
      <c r="AB817" s="24" t="e">
        <f>VLOOKUP($A817,電子入札登録状況!$A$2:$G$501,6,FALSE)</f>
        <v>#N/A</v>
      </c>
      <c r="AC817" s="24" t="e">
        <f>VLOOKUP($A817,電子入札登録状況!$A$2:$G$501,7,FALSE)</f>
        <v>#N/A</v>
      </c>
    </row>
    <row r="818" spans="1:29" ht="18" customHeight="1">
      <c r="A818" s="36" t="s">
        <v>261</v>
      </c>
      <c r="B818" s="45">
        <v>1012</v>
      </c>
      <c r="C818" s="54" t="s">
        <v>571</v>
      </c>
      <c r="D818" s="66" t="s">
        <v>3090</v>
      </c>
      <c r="E818" s="45" t="s">
        <v>1670</v>
      </c>
      <c r="F818" s="54" t="s">
        <v>2466</v>
      </c>
      <c r="G818" s="13" t="s">
        <v>3679</v>
      </c>
      <c r="H818" s="13" t="s">
        <v>848</v>
      </c>
      <c r="I818" s="13" t="s">
        <v>156</v>
      </c>
      <c r="J818" s="74" t="s">
        <v>1980</v>
      </c>
      <c r="K818" s="86"/>
      <c r="L818" s="86"/>
      <c r="M818" s="86"/>
      <c r="N818" s="86"/>
      <c r="O818" s="86"/>
      <c r="P818" s="98">
        <v>1199675</v>
      </c>
      <c r="Q818" s="108">
        <v>57</v>
      </c>
      <c r="R818" s="89"/>
      <c r="S818" s="89"/>
      <c r="T818" s="89"/>
      <c r="U818" s="98">
        <v>20000</v>
      </c>
      <c r="V818" s="66" t="s">
        <v>4172</v>
      </c>
      <c r="W818" s="45" t="s">
        <v>5203</v>
      </c>
      <c r="X818" s="14" t="s">
        <v>1250</v>
      </c>
      <c r="Y818" s="13" t="s">
        <v>3248</v>
      </c>
      <c r="Z818" s="135" t="s">
        <v>2834</v>
      </c>
      <c r="AB818" s="24" t="e">
        <f>VLOOKUP($A818,電子入札登録状況!$A$2:$G$501,6,FALSE)</f>
        <v>#N/A</v>
      </c>
      <c r="AC818" s="24" t="e">
        <f>VLOOKUP($A818,電子入札登録状況!$A$2:$G$501,7,FALSE)</f>
        <v>#N/A</v>
      </c>
    </row>
    <row r="819" spans="1:29" ht="18" customHeight="1">
      <c r="A819" s="36" t="s">
        <v>2014</v>
      </c>
      <c r="B819" s="45">
        <v>1014</v>
      </c>
      <c r="C819" s="54" t="s">
        <v>4032</v>
      </c>
      <c r="D819" s="66" t="s">
        <v>3090</v>
      </c>
      <c r="E819" s="45" t="s">
        <v>4780</v>
      </c>
      <c r="F819" s="54" t="s">
        <v>2154</v>
      </c>
      <c r="G819" s="13" t="s">
        <v>3679</v>
      </c>
      <c r="H819" s="13" t="s">
        <v>1373</v>
      </c>
      <c r="I819" s="13" t="s">
        <v>5554</v>
      </c>
      <c r="J819" s="74" t="s">
        <v>1767</v>
      </c>
      <c r="K819" s="86"/>
      <c r="L819" s="86"/>
      <c r="M819" s="86"/>
      <c r="N819" s="86"/>
      <c r="O819" s="86"/>
      <c r="P819" s="98">
        <v>123725</v>
      </c>
      <c r="Q819" s="108">
        <v>3</v>
      </c>
      <c r="R819" s="89"/>
      <c r="S819" s="89"/>
      <c r="T819" s="89"/>
      <c r="U819" s="98">
        <v>30000</v>
      </c>
      <c r="V819" s="66" t="s">
        <v>4172</v>
      </c>
      <c r="W819" s="45" t="s">
        <v>2491</v>
      </c>
      <c r="X819" s="14" t="s">
        <v>5305</v>
      </c>
      <c r="Y819" s="13" t="s">
        <v>5072</v>
      </c>
      <c r="Z819" s="135" t="s">
        <v>1984</v>
      </c>
      <c r="AB819" s="24" t="e">
        <f>VLOOKUP($A819,電子入札登録状況!$A$2:$G$501,6,FALSE)</f>
        <v>#N/A</v>
      </c>
      <c r="AC819" s="24" t="e">
        <f>VLOOKUP($A819,電子入札登録状況!$A$2:$G$501,7,FALSE)</f>
        <v>#N/A</v>
      </c>
    </row>
    <row r="820" spans="1:29" ht="18" customHeight="1">
      <c r="A820" s="36" t="s">
        <v>2014</v>
      </c>
      <c r="B820" s="45">
        <v>1014</v>
      </c>
      <c r="C820" s="54" t="s">
        <v>4032</v>
      </c>
      <c r="D820" s="66" t="s">
        <v>3090</v>
      </c>
      <c r="E820" s="45" t="s">
        <v>4780</v>
      </c>
      <c r="F820" s="54" t="s">
        <v>2154</v>
      </c>
      <c r="G820" s="13" t="s">
        <v>3679</v>
      </c>
      <c r="H820" s="13" t="s">
        <v>1373</v>
      </c>
      <c r="I820" s="13" t="s">
        <v>5554</v>
      </c>
      <c r="J820" s="74" t="s">
        <v>2872</v>
      </c>
      <c r="K820" s="86"/>
      <c r="L820" s="86"/>
      <c r="M820" s="86"/>
      <c r="N820" s="86"/>
      <c r="O820" s="86"/>
      <c r="P820" s="98">
        <v>152311</v>
      </c>
      <c r="Q820" s="108">
        <v>3</v>
      </c>
      <c r="R820" s="89"/>
      <c r="S820" s="89"/>
      <c r="T820" s="89"/>
      <c r="U820" s="98">
        <v>30000</v>
      </c>
      <c r="V820" s="66" t="s">
        <v>4172</v>
      </c>
      <c r="W820" s="45" t="s">
        <v>2491</v>
      </c>
      <c r="X820" s="14" t="s">
        <v>5305</v>
      </c>
      <c r="Y820" s="13" t="s">
        <v>5072</v>
      </c>
      <c r="Z820" s="135" t="s">
        <v>1984</v>
      </c>
      <c r="AB820" s="24" t="e">
        <f>VLOOKUP($A820,電子入札登録状況!$A$2:$G$501,6,FALSE)</f>
        <v>#N/A</v>
      </c>
      <c r="AC820" s="24" t="e">
        <f>VLOOKUP($A820,電子入札登録状況!$A$2:$G$501,7,FALSE)</f>
        <v>#N/A</v>
      </c>
    </row>
    <row r="821" spans="1:29" ht="18" customHeight="1">
      <c r="A821" s="36" t="s">
        <v>2405</v>
      </c>
      <c r="B821" s="45">
        <v>1019</v>
      </c>
      <c r="C821" s="54" t="s">
        <v>3610</v>
      </c>
      <c r="D821" s="66" t="s">
        <v>4172</v>
      </c>
      <c r="E821" s="45" t="s">
        <v>4086</v>
      </c>
      <c r="F821" s="54" t="s">
        <v>4594</v>
      </c>
      <c r="G821" s="13" t="s">
        <v>3690</v>
      </c>
      <c r="H821" s="13" t="s">
        <v>391</v>
      </c>
      <c r="I821" s="13" t="s">
        <v>2053</v>
      </c>
      <c r="J821" s="74" t="s">
        <v>1767</v>
      </c>
      <c r="K821" s="86"/>
      <c r="L821" s="86"/>
      <c r="M821" s="86"/>
      <c r="N821" s="86"/>
      <c r="O821" s="86"/>
      <c r="P821" s="98">
        <v>0</v>
      </c>
      <c r="Q821" s="108">
        <v>23</v>
      </c>
      <c r="R821" s="89"/>
      <c r="S821" s="89"/>
      <c r="T821" s="89"/>
      <c r="U821" s="98">
        <v>100000</v>
      </c>
      <c r="V821" s="66"/>
      <c r="W821" s="45"/>
      <c r="X821" s="14"/>
      <c r="Y821" s="13"/>
      <c r="Z821" s="135" t="s">
        <v>520</v>
      </c>
      <c r="AB821" s="24" t="e">
        <f>VLOOKUP($A821,電子入札登録状況!$A$2:$G$501,6,FALSE)</f>
        <v>#N/A</v>
      </c>
      <c r="AC821" s="24" t="e">
        <f>VLOOKUP($A821,電子入札登録状況!$A$2:$G$501,7,FALSE)</f>
        <v>#N/A</v>
      </c>
    </row>
    <row r="822" spans="1:29" ht="18" customHeight="1">
      <c r="A822" s="36" t="s">
        <v>2405</v>
      </c>
      <c r="B822" s="45">
        <v>1019</v>
      </c>
      <c r="C822" s="54" t="s">
        <v>3610</v>
      </c>
      <c r="D822" s="66" t="s">
        <v>4172</v>
      </c>
      <c r="E822" s="45" t="s">
        <v>4086</v>
      </c>
      <c r="F822" s="54" t="s">
        <v>4594</v>
      </c>
      <c r="G822" s="13" t="s">
        <v>3690</v>
      </c>
      <c r="H822" s="13" t="s">
        <v>391</v>
      </c>
      <c r="I822" s="13" t="s">
        <v>2053</v>
      </c>
      <c r="J822" s="74" t="s">
        <v>1642</v>
      </c>
      <c r="K822" s="86"/>
      <c r="L822" s="86"/>
      <c r="M822" s="86"/>
      <c r="N822" s="86"/>
      <c r="O822" s="86"/>
      <c r="P822" s="98">
        <v>1778262</v>
      </c>
      <c r="Q822" s="108">
        <v>23</v>
      </c>
      <c r="R822" s="89"/>
      <c r="S822" s="89"/>
      <c r="T822" s="89"/>
      <c r="U822" s="98">
        <v>100000</v>
      </c>
      <c r="V822" s="66"/>
      <c r="W822" s="45"/>
      <c r="X822" s="14"/>
      <c r="Y822" s="13"/>
      <c r="Z822" s="135" t="s">
        <v>520</v>
      </c>
      <c r="AB822" s="24" t="e">
        <f>VLOOKUP($A822,電子入札登録状況!$A$2:$G$501,6,FALSE)</f>
        <v>#N/A</v>
      </c>
      <c r="AC822" s="24" t="e">
        <f>VLOOKUP($A822,電子入札登録状況!$A$2:$G$501,7,FALSE)</f>
        <v>#N/A</v>
      </c>
    </row>
    <row r="823" spans="1:29" ht="18" customHeight="1">
      <c r="A823" s="36" t="s">
        <v>828</v>
      </c>
      <c r="B823" s="45">
        <v>1030</v>
      </c>
      <c r="C823" s="54" t="s">
        <v>2225</v>
      </c>
      <c r="D823" s="66" t="s">
        <v>758</v>
      </c>
      <c r="E823" s="45" t="s">
        <v>1922</v>
      </c>
      <c r="F823" s="54" t="s">
        <v>3615</v>
      </c>
      <c r="G823" s="13" t="s">
        <v>3679</v>
      </c>
      <c r="H823" s="13" t="s">
        <v>1305</v>
      </c>
      <c r="I823" s="13" t="s">
        <v>4353</v>
      </c>
      <c r="J823" s="74" t="s">
        <v>2872</v>
      </c>
      <c r="K823" s="86"/>
      <c r="L823" s="86"/>
      <c r="M823" s="86"/>
      <c r="N823" s="86"/>
      <c r="O823" s="86"/>
      <c r="P823" s="98">
        <v>969965</v>
      </c>
      <c r="Q823" s="108">
        <v>43</v>
      </c>
      <c r="R823" s="89"/>
      <c r="S823" s="89"/>
      <c r="T823" s="89"/>
      <c r="U823" s="98">
        <v>10000</v>
      </c>
      <c r="V823" s="66" t="s">
        <v>4172</v>
      </c>
      <c r="W823" s="45" t="s">
        <v>2021</v>
      </c>
      <c r="X823" s="14" t="s">
        <v>5304</v>
      </c>
      <c r="Y823" s="13" t="s">
        <v>735</v>
      </c>
      <c r="Z823" s="135" t="s">
        <v>4240</v>
      </c>
      <c r="AB823" s="24" t="e">
        <f>VLOOKUP($A823,電子入札登録状況!$A$2:$G$501,6,FALSE)</f>
        <v>#N/A</v>
      </c>
      <c r="AC823" s="24" t="e">
        <f>VLOOKUP($A823,電子入札登録状況!$A$2:$G$501,7,FALSE)</f>
        <v>#N/A</v>
      </c>
    </row>
    <row r="824" spans="1:29" ht="18" customHeight="1">
      <c r="A824" s="36" t="s">
        <v>2037</v>
      </c>
      <c r="B824" s="45">
        <v>1037</v>
      </c>
      <c r="C824" s="54" t="s">
        <v>2836</v>
      </c>
      <c r="D824" s="66" t="s">
        <v>4231</v>
      </c>
      <c r="E824" s="45" t="s">
        <v>4876</v>
      </c>
      <c r="F824" s="54" t="s">
        <v>3963</v>
      </c>
      <c r="G824" s="13" t="s">
        <v>3690</v>
      </c>
      <c r="H824" s="13" t="s">
        <v>2345</v>
      </c>
      <c r="I824" s="13" t="s">
        <v>3175</v>
      </c>
      <c r="J824" s="74" t="s">
        <v>2872</v>
      </c>
      <c r="K824" s="86"/>
      <c r="L824" s="86"/>
      <c r="M824" s="86"/>
      <c r="N824" s="86"/>
      <c r="O824" s="86"/>
      <c r="P824" s="98">
        <v>842906</v>
      </c>
      <c r="Q824" s="108">
        <v>49</v>
      </c>
      <c r="R824" s="89"/>
      <c r="S824" s="89"/>
      <c r="T824" s="89"/>
      <c r="U824" s="98">
        <v>31500</v>
      </c>
      <c r="V824" s="66" t="s">
        <v>4172</v>
      </c>
      <c r="W824" s="45" t="s">
        <v>4971</v>
      </c>
      <c r="X824" s="14" t="s">
        <v>4409</v>
      </c>
      <c r="Y824" s="13" t="s">
        <v>1996</v>
      </c>
      <c r="Z824" s="135" t="s">
        <v>3155</v>
      </c>
      <c r="AB824" s="24" t="str">
        <f>VLOOKUP($A824,電子入札登録状況!$A$2:$G$501,6,FALSE)</f>
        <v>○</v>
      </c>
      <c r="AC824" s="24">
        <f>VLOOKUP($A824,電子入札登録状況!$A$2:$G$501,7,FALSE)</f>
        <v>167</v>
      </c>
    </row>
    <row r="825" spans="1:29" ht="18" customHeight="1">
      <c r="A825" s="36" t="s">
        <v>2037</v>
      </c>
      <c r="B825" s="45">
        <v>1037</v>
      </c>
      <c r="C825" s="54" t="s">
        <v>2836</v>
      </c>
      <c r="D825" s="66" t="s">
        <v>4231</v>
      </c>
      <c r="E825" s="45" t="s">
        <v>4876</v>
      </c>
      <c r="F825" s="54" t="s">
        <v>3963</v>
      </c>
      <c r="G825" s="13" t="s">
        <v>3690</v>
      </c>
      <c r="H825" s="13" t="s">
        <v>2345</v>
      </c>
      <c r="I825" s="13" t="s">
        <v>3175</v>
      </c>
      <c r="J825" s="74" t="s">
        <v>558</v>
      </c>
      <c r="K825" s="86"/>
      <c r="L825" s="86"/>
      <c r="M825" s="86"/>
      <c r="N825" s="86"/>
      <c r="O825" s="86"/>
      <c r="P825" s="98">
        <v>0</v>
      </c>
      <c r="Q825" s="108">
        <v>49</v>
      </c>
      <c r="R825" s="89"/>
      <c r="S825" s="89"/>
      <c r="T825" s="89"/>
      <c r="U825" s="98">
        <v>31500</v>
      </c>
      <c r="V825" s="66" t="s">
        <v>4172</v>
      </c>
      <c r="W825" s="45" t="s">
        <v>4971</v>
      </c>
      <c r="X825" s="14" t="s">
        <v>4409</v>
      </c>
      <c r="Y825" s="13" t="s">
        <v>1996</v>
      </c>
      <c r="Z825" s="135" t="s">
        <v>3155</v>
      </c>
      <c r="AB825" s="24" t="str">
        <f>VLOOKUP($A825,電子入札登録状況!$A$2:$G$501,6,FALSE)</f>
        <v>○</v>
      </c>
      <c r="AC825" s="24">
        <f>VLOOKUP($A825,電子入札登録状況!$A$2:$G$501,7,FALSE)</f>
        <v>167</v>
      </c>
    </row>
    <row r="826" spans="1:29" ht="18" customHeight="1">
      <c r="A826" s="36" t="s">
        <v>1478</v>
      </c>
      <c r="B826" s="45">
        <v>1039</v>
      </c>
      <c r="C826" s="54" t="s">
        <v>2084</v>
      </c>
      <c r="D826" s="66" t="s">
        <v>2016</v>
      </c>
      <c r="E826" s="45" t="s">
        <v>2029</v>
      </c>
      <c r="F826" s="54" t="s">
        <v>5684</v>
      </c>
      <c r="G826" s="13" t="s">
        <v>3679</v>
      </c>
      <c r="H826" s="13" t="s">
        <v>5939</v>
      </c>
      <c r="I826" s="13" t="s">
        <v>5949</v>
      </c>
      <c r="J826" s="74" t="s">
        <v>1767</v>
      </c>
      <c r="K826" s="86"/>
      <c r="L826" s="86"/>
      <c r="M826" s="86"/>
      <c r="N826" s="86"/>
      <c r="O826" s="86"/>
      <c r="P826" s="98">
        <v>6660</v>
      </c>
      <c r="Q826" s="108">
        <v>124</v>
      </c>
      <c r="R826" s="89"/>
      <c r="S826" s="89"/>
      <c r="T826" s="89"/>
      <c r="U826" s="98">
        <v>30000</v>
      </c>
      <c r="V826" s="66" t="s">
        <v>4172</v>
      </c>
      <c r="W826" s="45" t="s">
        <v>5919</v>
      </c>
      <c r="X826" s="14" t="s">
        <v>3205</v>
      </c>
      <c r="Y826" s="13" t="s">
        <v>765</v>
      </c>
      <c r="Z826" s="135" t="s">
        <v>286</v>
      </c>
      <c r="AB826" s="24" t="str">
        <f>VLOOKUP($A826,電子入札登録状況!$A$2:$G$501,6,FALSE)</f>
        <v>○</v>
      </c>
      <c r="AC826" s="24">
        <f>VLOOKUP($A826,電子入札登録状況!$A$2:$G$501,7,FALSE)</f>
        <v>527</v>
      </c>
    </row>
    <row r="827" spans="1:29" ht="18" customHeight="1">
      <c r="A827" s="36" t="s">
        <v>1478</v>
      </c>
      <c r="B827" s="45">
        <v>1039</v>
      </c>
      <c r="C827" s="54" t="s">
        <v>2084</v>
      </c>
      <c r="D827" s="66" t="s">
        <v>2016</v>
      </c>
      <c r="E827" s="45" t="s">
        <v>2029</v>
      </c>
      <c r="F827" s="54" t="s">
        <v>5684</v>
      </c>
      <c r="G827" s="13" t="s">
        <v>3679</v>
      </c>
      <c r="H827" s="13" t="s">
        <v>5939</v>
      </c>
      <c r="I827" s="13" t="s">
        <v>5949</v>
      </c>
      <c r="J827" s="74" t="s">
        <v>1642</v>
      </c>
      <c r="K827" s="86"/>
      <c r="L827" s="86"/>
      <c r="M827" s="86"/>
      <c r="N827" s="86"/>
      <c r="O827" s="86"/>
      <c r="P827" s="98">
        <v>1880441</v>
      </c>
      <c r="Q827" s="108">
        <v>124</v>
      </c>
      <c r="R827" s="89"/>
      <c r="S827" s="89"/>
      <c r="T827" s="89"/>
      <c r="U827" s="98">
        <v>30000</v>
      </c>
      <c r="V827" s="66" t="s">
        <v>4172</v>
      </c>
      <c r="W827" s="45" t="s">
        <v>5919</v>
      </c>
      <c r="X827" s="14" t="s">
        <v>3205</v>
      </c>
      <c r="Y827" s="13" t="s">
        <v>765</v>
      </c>
      <c r="Z827" s="135" t="s">
        <v>286</v>
      </c>
      <c r="AB827" s="24" t="str">
        <f>VLOOKUP($A827,電子入札登録状況!$A$2:$G$501,6,FALSE)</f>
        <v>○</v>
      </c>
      <c r="AC827" s="24">
        <f>VLOOKUP($A827,電子入札登録状況!$A$2:$G$501,7,FALSE)</f>
        <v>527</v>
      </c>
    </row>
    <row r="828" spans="1:29" ht="18" customHeight="1">
      <c r="A828" s="36" t="s">
        <v>1478</v>
      </c>
      <c r="B828" s="45">
        <v>1039</v>
      </c>
      <c r="C828" s="54" t="s">
        <v>2084</v>
      </c>
      <c r="D828" s="66" t="s">
        <v>2016</v>
      </c>
      <c r="E828" s="45" t="s">
        <v>2029</v>
      </c>
      <c r="F828" s="54" t="s">
        <v>5684</v>
      </c>
      <c r="G828" s="13" t="s">
        <v>3679</v>
      </c>
      <c r="H828" s="13" t="s">
        <v>5939</v>
      </c>
      <c r="I828" s="13" t="s">
        <v>5949</v>
      </c>
      <c r="J828" s="74" t="s">
        <v>1980</v>
      </c>
      <c r="K828" s="86"/>
      <c r="L828" s="86"/>
      <c r="M828" s="86"/>
      <c r="N828" s="86"/>
      <c r="O828" s="86"/>
      <c r="P828" s="98">
        <v>5020</v>
      </c>
      <c r="Q828" s="108">
        <v>124</v>
      </c>
      <c r="R828" s="89"/>
      <c r="S828" s="89"/>
      <c r="T828" s="89"/>
      <c r="U828" s="98">
        <v>30000</v>
      </c>
      <c r="V828" s="66" t="s">
        <v>4172</v>
      </c>
      <c r="W828" s="45" t="s">
        <v>5919</v>
      </c>
      <c r="X828" s="14" t="s">
        <v>3205</v>
      </c>
      <c r="Y828" s="13" t="s">
        <v>765</v>
      </c>
      <c r="Z828" s="135" t="s">
        <v>286</v>
      </c>
      <c r="AB828" s="24" t="str">
        <f>VLOOKUP($A828,電子入札登録状況!$A$2:$G$501,6,FALSE)</f>
        <v>○</v>
      </c>
      <c r="AC828" s="24">
        <f>VLOOKUP($A828,電子入札登録状況!$A$2:$G$501,7,FALSE)</f>
        <v>527</v>
      </c>
    </row>
    <row r="829" spans="1:29" ht="18" customHeight="1">
      <c r="A829" s="36" t="s">
        <v>3298</v>
      </c>
      <c r="B829" s="45">
        <v>1042</v>
      </c>
      <c r="C829" s="54" t="s">
        <v>3596</v>
      </c>
      <c r="D829" s="66" t="s">
        <v>3090</v>
      </c>
      <c r="E829" s="45" t="s">
        <v>1392</v>
      </c>
      <c r="F829" s="54" t="s">
        <v>4814</v>
      </c>
      <c r="G829" s="13" t="s">
        <v>3679</v>
      </c>
      <c r="H829" s="13" t="s">
        <v>1009</v>
      </c>
      <c r="I829" s="13" t="s">
        <v>1536</v>
      </c>
      <c r="J829" s="74" t="s">
        <v>1642</v>
      </c>
      <c r="K829" s="86"/>
      <c r="L829" s="86"/>
      <c r="M829" s="86"/>
      <c r="N829" s="86"/>
      <c r="O829" s="86"/>
      <c r="P829" s="98">
        <v>272131</v>
      </c>
      <c r="Q829" s="108">
        <v>27</v>
      </c>
      <c r="R829" s="89"/>
      <c r="S829" s="89"/>
      <c r="T829" s="89"/>
      <c r="U829" s="98">
        <v>10000</v>
      </c>
      <c r="V829" s="66" t="s">
        <v>4172</v>
      </c>
      <c r="W829" s="45" t="s">
        <v>5602</v>
      </c>
      <c r="X829" s="14" t="s">
        <v>4382</v>
      </c>
      <c r="Y829" s="13" t="s">
        <v>468</v>
      </c>
      <c r="Z829" s="135" t="s">
        <v>5967</v>
      </c>
      <c r="AB829" s="24" t="str">
        <f>VLOOKUP($A829,電子入札登録状況!$A$2:$G$501,6,FALSE)</f>
        <v>○</v>
      </c>
      <c r="AC829" s="24">
        <f>VLOOKUP($A829,電子入札登録状況!$A$2:$G$501,7,FALSE)</f>
        <v>522</v>
      </c>
    </row>
    <row r="830" spans="1:29" ht="18" customHeight="1">
      <c r="A830" s="36" t="s">
        <v>3298</v>
      </c>
      <c r="B830" s="45">
        <v>1042</v>
      </c>
      <c r="C830" s="54" t="s">
        <v>3596</v>
      </c>
      <c r="D830" s="66" t="s">
        <v>3090</v>
      </c>
      <c r="E830" s="45" t="s">
        <v>1392</v>
      </c>
      <c r="F830" s="54" t="s">
        <v>4814</v>
      </c>
      <c r="G830" s="13" t="s">
        <v>3679</v>
      </c>
      <c r="H830" s="13" t="s">
        <v>1009</v>
      </c>
      <c r="I830" s="13" t="s">
        <v>1536</v>
      </c>
      <c r="J830" s="74" t="s">
        <v>1980</v>
      </c>
      <c r="K830" s="86"/>
      <c r="L830" s="86"/>
      <c r="M830" s="86"/>
      <c r="N830" s="86"/>
      <c r="O830" s="86"/>
      <c r="P830" s="98">
        <v>135691</v>
      </c>
      <c r="Q830" s="108">
        <v>27</v>
      </c>
      <c r="R830" s="89"/>
      <c r="S830" s="89"/>
      <c r="T830" s="89"/>
      <c r="U830" s="98">
        <v>10000</v>
      </c>
      <c r="V830" s="66" t="s">
        <v>4172</v>
      </c>
      <c r="W830" s="45" t="s">
        <v>5602</v>
      </c>
      <c r="X830" s="14" t="s">
        <v>4382</v>
      </c>
      <c r="Y830" s="13" t="s">
        <v>468</v>
      </c>
      <c r="Z830" s="135" t="s">
        <v>5967</v>
      </c>
      <c r="AB830" s="24" t="str">
        <f>VLOOKUP($A830,電子入札登録状況!$A$2:$G$501,6,FALSE)</f>
        <v>○</v>
      </c>
      <c r="AC830" s="24">
        <f>VLOOKUP($A830,電子入札登録状況!$A$2:$G$501,7,FALSE)</f>
        <v>522</v>
      </c>
    </row>
    <row r="831" spans="1:29" ht="18" customHeight="1">
      <c r="A831" s="36" t="s">
        <v>2042</v>
      </c>
      <c r="B831" s="45">
        <v>1043</v>
      </c>
      <c r="C831" s="54" t="s">
        <v>4126</v>
      </c>
      <c r="D831" s="66" t="s">
        <v>4231</v>
      </c>
      <c r="E831" s="45" t="s">
        <v>4438</v>
      </c>
      <c r="F831" s="54" t="s">
        <v>4499</v>
      </c>
      <c r="G831" s="13" t="s">
        <v>3679</v>
      </c>
      <c r="H831" s="13" t="s">
        <v>4786</v>
      </c>
      <c r="I831" s="13" t="s">
        <v>5051</v>
      </c>
      <c r="J831" s="74" t="s">
        <v>1767</v>
      </c>
      <c r="K831" s="86"/>
      <c r="L831" s="86"/>
      <c r="M831" s="86"/>
      <c r="N831" s="86"/>
      <c r="O831" s="86"/>
      <c r="P831" s="98">
        <v>63936</v>
      </c>
      <c r="Q831" s="108">
        <v>28</v>
      </c>
      <c r="R831" s="89"/>
      <c r="S831" s="89"/>
      <c r="T831" s="89"/>
      <c r="U831" s="98">
        <v>48000</v>
      </c>
      <c r="V831" s="66" t="s">
        <v>4172</v>
      </c>
      <c r="W831" s="45" t="s">
        <v>5234</v>
      </c>
      <c r="X831" s="14" t="s">
        <v>4297</v>
      </c>
      <c r="Y831" s="13" t="s">
        <v>27</v>
      </c>
      <c r="Z831" s="135" t="s">
        <v>4472</v>
      </c>
      <c r="AB831" s="24" t="e">
        <f>VLOOKUP($A831,電子入札登録状況!$A$2:$G$501,6,FALSE)</f>
        <v>#N/A</v>
      </c>
      <c r="AC831" s="24" t="e">
        <f>VLOOKUP($A831,電子入札登録状況!$A$2:$G$501,7,FALSE)</f>
        <v>#N/A</v>
      </c>
    </row>
    <row r="832" spans="1:29" ht="18" customHeight="1">
      <c r="A832" s="36" t="s">
        <v>2042</v>
      </c>
      <c r="B832" s="45">
        <v>1043</v>
      </c>
      <c r="C832" s="54" t="s">
        <v>4126</v>
      </c>
      <c r="D832" s="66" t="s">
        <v>4231</v>
      </c>
      <c r="E832" s="45" t="s">
        <v>4438</v>
      </c>
      <c r="F832" s="54" t="s">
        <v>4499</v>
      </c>
      <c r="G832" s="13" t="s">
        <v>3679</v>
      </c>
      <c r="H832" s="13" t="s">
        <v>4786</v>
      </c>
      <c r="I832" s="13" t="s">
        <v>5051</v>
      </c>
      <c r="J832" s="74" t="s">
        <v>1642</v>
      </c>
      <c r="K832" s="86"/>
      <c r="L832" s="86"/>
      <c r="M832" s="86"/>
      <c r="N832" s="86"/>
      <c r="O832" s="86"/>
      <c r="P832" s="98">
        <v>284500</v>
      </c>
      <c r="Q832" s="108">
        <v>28</v>
      </c>
      <c r="R832" s="89"/>
      <c r="S832" s="89"/>
      <c r="T832" s="89"/>
      <c r="U832" s="98">
        <v>48000</v>
      </c>
      <c r="V832" s="66" t="s">
        <v>4172</v>
      </c>
      <c r="W832" s="45" t="s">
        <v>5234</v>
      </c>
      <c r="X832" s="14" t="s">
        <v>4297</v>
      </c>
      <c r="Y832" s="13" t="s">
        <v>27</v>
      </c>
      <c r="Z832" s="135" t="s">
        <v>4472</v>
      </c>
      <c r="AB832" s="24" t="e">
        <f>VLOOKUP($A832,電子入札登録状況!$A$2:$G$501,6,FALSE)</f>
        <v>#N/A</v>
      </c>
      <c r="AC832" s="24" t="e">
        <f>VLOOKUP($A832,電子入札登録状況!$A$2:$G$501,7,FALSE)</f>
        <v>#N/A</v>
      </c>
    </row>
    <row r="833" spans="1:29" ht="18" customHeight="1">
      <c r="A833" s="36" t="s">
        <v>2050</v>
      </c>
      <c r="B833" s="45">
        <v>1047</v>
      </c>
      <c r="C833" s="54" t="s">
        <v>2057</v>
      </c>
      <c r="D833" s="66" t="s">
        <v>3090</v>
      </c>
      <c r="E833" s="45" t="s">
        <v>5889</v>
      </c>
      <c r="F833" s="54" t="s">
        <v>2676</v>
      </c>
      <c r="G833" s="13" t="s">
        <v>3679</v>
      </c>
      <c r="H833" s="13" t="s">
        <v>1554</v>
      </c>
      <c r="I833" s="13" t="s">
        <v>506</v>
      </c>
      <c r="J833" s="74" t="s">
        <v>2872</v>
      </c>
      <c r="K833" s="86"/>
      <c r="L833" s="86"/>
      <c r="M833" s="86"/>
      <c r="N833" s="86"/>
      <c r="O833" s="86"/>
      <c r="P833" s="98">
        <v>709152</v>
      </c>
      <c r="Q833" s="108">
        <v>29</v>
      </c>
      <c r="R833" s="89"/>
      <c r="S833" s="89"/>
      <c r="T833" s="89"/>
      <c r="U833" s="98">
        <v>30000</v>
      </c>
      <c r="V833" s="66" t="s">
        <v>4172</v>
      </c>
      <c r="W833" s="45" t="s">
        <v>2344</v>
      </c>
      <c r="X833" s="14" t="s">
        <v>671</v>
      </c>
      <c r="Y833" s="13" t="s">
        <v>827</v>
      </c>
      <c r="Z833" s="135" t="s">
        <v>2056</v>
      </c>
      <c r="AB833" s="24" t="str">
        <f>VLOOKUP($A833,電子入札登録状況!$A$2:$G$501,6,FALSE)</f>
        <v>○</v>
      </c>
      <c r="AC833" s="24">
        <f>VLOOKUP($A833,電子入札登録状況!$A$2:$G$501,7,FALSE)</f>
        <v>311</v>
      </c>
    </row>
    <row r="834" spans="1:29" ht="18" customHeight="1">
      <c r="A834" s="36" t="s">
        <v>49</v>
      </c>
      <c r="B834" s="45">
        <v>1048</v>
      </c>
      <c r="C834" s="54" t="s">
        <v>4125</v>
      </c>
      <c r="D834" s="66" t="s">
        <v>3327</v>
      </c>
      <c r="E834" s="45" t="s">
        <v>4436</v>
      </c>
      <c r="F834" s="54" t="s">
        <v>4625</v>
      </c>
      <c r="G834" s="13" t="s">
        <v>3679</v>
      </c>
      <c r="H834" s="13" t="s">
        <v>4784</v>
      </c>
      <c r="I834" s="13" t="s">
        <v>5050</v>
      </c>
      <c r="J834" s="74" t="s">
        <v>1767</v>
      </c>
      <c r="K834" s="86"/>
      <c r="L834" s="86"/>
      <c r="M834" s="86"/>
      <c r="N834" s="86"/>
      <c r="O834" s="86"/>
      <c r="P834" s="98">
        <v>2765</v>
      </c>
      <c r="Q834" s="108">
        <v>20</v>
      </c>
      <c r="R834" s="89"/>
      <c r="S834" s="89"/>
      <c r="T834" s="89"/>
      <c r="U834" s="98">
        <v>10000</v>
      </c>
      <c r="V834" s="66" t="s">
        <v>4172</v>
      </c>
      <c r="W834" s="45" t="s">
        <v>107</v>
      </c>
      <c r="X834" s="14" t="s">
        <v>5303</v>
      </c>
      <c r="Y834" s="13" t="s">
        <v>5381</v>
      </c>
      <c r="Z834" s="135" t="s">
        <v>4558</v>
      </c>
      <c r="AB834" s="24" t="str">
        <f>VLOOKUP($A834,電子入札登録状況!$A$2:$G$501,6,FALSE)</f>
        <v>○</v>
      </c>
      <c r="AC834" s="24">
        <f>VLOOKUP($A834,電子入札登録状況!$A$2:$G$501,7,FALSE)</f>
        <v>234</v>
      </c>
    </row>
    <row r="835" spans="1:29" ht="18" customHeight="1">
      <c r="A835" s="36" t="s">
        <v>49</v>
      </c>
      <c r="B835" s="45">
        <v>1048</v>
      </c>
      <c r="C835" s="54" t="s">
        <v>4125</v>
      </c>
      <c r="D835" s="66" t="s">
        <v>3327</v>
      </c>
      <c r="E835" s="45" t="s">
        <v>4436</v>
      </c>
      <c r="F835" s="54" t="s">
        <v>4625</v>
      </c>
      <c r="G835" s="13" t="s">
        <v>3679</v>
      </c>
      <c r="H835" s="13" t="s">
        <v>4784</v>
      </c>
      <c r="I835" s="13" t="s">
        <v>5050</v>
      </c>
      <c r="J835" s="74" t="s">
        <v>1642</v>
      </c>
      <c r="K835" s="86"/>
      <c r="L835" s="86"/>
      <c r="M835" s="86"/>
      <c r="N835" s="86"/>
      <c r="O835" s="86"/>
      <c r="P835" s="98">
        <v>442215</v>
      </c>
      <c r="Q835" s="108">
        <v>20</v>
      </c>
      <c r="R835" s="89"/>
      <c r="S835" s="89"/>
      <c r="T835" s="89"/>
      <c r="U835" s="98">
        <v>10000</v>
      </c>
      <c r="V835" s="66" t="s">
        <v>4172</v>
      </c>
      <c r="W835" s="45" t="s">
        <v>107</v>
      </c>
      <c r="X835" s="14" t="s">
        <v>5303</v>
      </c>
      <c r="Y835" s="13" t="s">
        <v>5381</v>
      </c>
      <c r="Z835" s="135" t="s">
        <v>4558</v>
      </c>
      <c r="AB835" s="24" t="str">
        <f>VLOOKUP($A835,電子入札登録状況!$A$2:$G$501,6,FALSE)</f>
        <v>○</v>
      </c>
      <c r="AC835" s="24">
        <f>VLOOKUP($A835,電子入札登録状況!$A$2:$G$501,7,FALSE)</f>
        <v>234</v>
      </c>
    </row>
    <row r="836" spans="1:29" ht="18" customHeight="1">
      <c r="A836" s="36" t="s">
        <v>49</v>
      </c>
      <c r="B836" s="45">
        <v>1048</v>
      </c>
      <c r="C836" s="54" t="s">
        <v>4125</v>
      </c>
      <c r="D836" s="66" t="s">
        <v>3327</v>
      </c>
      <c r="E836" s="45" t="s">
        <v>4436</v>
      </c>
      <c r="F836" s="54" t="s">
        <v>4625</v>
      </c>
      <c r="G836" s="13" t="s">
        <v>3679</v>
      </c>
      <c r="H836" s="13" t="s">
        <v>4784</v>
      </c>
      <c r="I836" s="13" t="s">
        <v>5050</v>
      </c>
      <c r="J836" s="74" t="s">
        <v>1980</v>
      </c>
      <c r="K836" s="86"/>
      <c r="L836" s="86"/>
      <c r="M836" s="86"/>
      <c r="N836" s="86"/>
      <c r="O836" s="86"/>
      <c r="P836" s="98">
        <v>3085</v>
      </c>
      <c r="Q836" s="108">
        <v>20</v>
      </c>
      <c r="R836" s="89"/>
      <c r="S836" s="89"/>
      <c r="T836" s="89"/>
      <c r="U836" s="98">
        <v>10000</v>
      </c>
      <c r="V836" s="66" t="s">
        <v>4172</v>
      </c>
      <c r="W836" s="45" t="s">
        <v>107</v>
      </c>
      <c r="X836" s="14" t="s">
        <v>5303</v>
      </c>
      <c r="Y836" s="13" t="s">
        <v>5381</v>
      </c>
      <c r="Z836" s="135" t="s">
        <v>4558</v>
      </c>
      <c r="AB836" s="24" t="str">
        <f>VLOOKUP($A836,電子入札登録状況!$A$2:$G$501,6,FALSE)</f>
        <v>○</v>
      </c>
      <c r="AC836" s="24">
        <f>VLOOKUP($A836,電子入札登録状況!$A$2:$G$501,7,FALSE)</f>
        <v>234</v>
      </c>
    </row>
    <row r="837" spans="1:29" ht="18" customHeight="1">
      <c r="A837" s="36" t="s">
        <v>2072</v>
      </c>
      <c r="B837" s="45">
        <v>1058</v>
      </c>
      <c r="C837" s="54" t="s">
        <v>2509</v>
      </c>
      <c r="D837" s="66" t="s">
        <v>3090</v>
      </c>
      <c r="E837" s="45" t="s">
        <v>5669</v>
      </c>
      <c r="F837" s="54" t="s">
        <v>2012</v>
      </c>
      <c r="G837" s="13" t="s">
        <v>3679</v>
      </c>
      <c r="H837" s="13" t="s">
        <v>995</v>
      </c>
      <c r="I837" s="13" t="s">
        <v>2109</v>
      </c>
      <c r="J837" s="74" t="s">
        <v>1642</v>
      </c>
      <c r="K837" s="86"/>
      <c r="L837" s="86"/>
      <c r="M837" s="86"/>
      <c r="N837" s="86"/>
      <c r="O837" s="86"/>
      <c r="P837" s="98">
        <v>11589</v>
      </c>
      <c r="Q837" s="108">
        <v>15</v>
      </c>
      <c r="R837" s="89"/>
      <c r="S837" s="89"/>
      <c r="T837" s="89"/>
      <c r="U837" s="98">
        <v>30000</v>
      </c>
      <c r="V837" s="66" t="s">
        <v>4172</v>
      </c>
      <c r="W837" s="45" t="s">
        <v>5241</v>
      </c>
      <c r="X837" s="14" t="s">
        <v>5302</v>
      </c>
      <c r="Y837" s="13" t="s">
        <v>5380</v>
      </c>
      <c r="Z837" s="135" t="s">
        <v>3047</v>
      </c>
      <c r="AB837" s="24" t="str">
        <f>VLOOKUP($A837,電子入札登録状況!$A$2:$G$501,6,FALSE)</f>
        <v>○</v>
      </c>
      <c r="AC837" s="24">
        <f>VLOOKUP($A837,電子入札登録状況!$A$2:$G$501,7,FALSE)</f>
        <v>205</v>
      </c>
    </row>
    <row r="838" spans="1:29" ht="18" customHeight="1">
      <c r="A838" s="36" t="s">
        <v>2072</v>
      </c>
      <c r="B838" s="45">
        <v>1058</v>
      </c>
      <c r="C838" s="54" t="s">
        <v>2509</v>
      </c>
      <c r="D838" s="66" t="s">
        <v>3090</v>
      </c>
      <c r="E838" s="45" t="s">
        <v>5669</v>
      </c>
      <c r="F838" s="54" t="s">
        <v>2012</v>
      </c>
      <c r="G838" s="13" t="s">
        <v>3679</v>
      </c>
      <c r="H838" s="13" t="s">
        <v>995</v>
      </c>
      <c r="I838" s="13" t="s">
        <v>2109</v>
      </c>
      <c r="J838" s="74" t="s">
        <v>1980</v>
      </c>
      <c r="K838" s="86"/>
      <c r="L838" s="86"/>
      <c r="M838" s="86"/>
      <c r="N838" s="86"/>
      <c r="O838" s="86"/>
      <c r="P838" s="98">
        <v>271779</v>
      </c>
      <c r="Q838" s="108">
        <v>15</v>
      </c>
      <c r="R838" s="89"/>
      <c r="S838" s="89"/>
      <c r="T838" s="89"/>
      <c r="U838" s="98">
        <v>30000</v>
      </c>
      <c r="V838" s="66" t="s">
        <v>4172</v>
      </c>
      <c r="W838" s="45" t="s">
        <v>5241</v>
      </c>
      <c r="X838" s="14" t="s">
        <v>5302</v>
      </c>
      <c r="Y838" s="13" t="s">
        <v>5380</v>
      </c>
      <c r="Z838" s="135" t="s">
        <v>3047</v>
      </c>
      <c r="AB838" s="24" t="str">
        <f>VLOOKUP($A838,電子入札登録状況!$A$2:$G$501,6,FALSE)</f>
        <v>○</v>
      </c>
      <c r="AC838" s="24">
        <f>VLOOKUP($A838,電子入札登録状況!$A$2:$G$501,7,FALSE)</f>
        <v>205</v>
      </c>
    </row>
    <row r="839" spans="1:29" ht="18" customHeight="1">
      <c r="A839" s="36" t="s">
        <v>2922</v>
      </c>
      <c r="B839" s="45">
        <v>1062</v>
      </c>
      <c r="C839" s="54" t="s">
        <v>5425</v>
      </c>
      <c r="D839" s="66" t="s">
        <v>3090</v>
      </c>
      <c r="E839" s="45" t="s">
        <v>3780</v>
      </c>
      <c r="F839" s="54" t="s">
        <v>4624</v>
      </c>
      <c r="G839" s="13" t="s">
        <v>3679</v>
      </c>
      <c r="H839" s="13" t="s">
        <v>1992</v>
      </c>
      <c r="I839" s="13" t="s">
        <v>5049</v>
      </c>
      <c r="J839" s="74" t="s">
        <v>1767</v>
      </c>
      <c r="K839" s="86"/>
      <c r="L839" s="86"/>
      <c r="M839" s="86"/>
      <c r="N839" s="86"/>
      <c r="O839" s="86"/>
      <c r="P839" s="98">
        <v>170100</v>
      </c>
      <c r="Q839" s="108">
        <v>1153</v>
      </c>
      <c r="R839" s="89"/>
      <c r="S839" s="89"/>
      <c r="T839" s="89"/>
      <c r="U839" s="98">
        <v>100000</v>
      </c>
      <c r="V839" s="66" t="s">
        <v>4172</v>
      </c>
      <c r="W839" s="45" t="s">
        <v>1853</v>
      </c>
      <c r="X839" s="14" t="s">
        <v>280</v>
      </c>
      <c r="Y839" s="13" t="s">
        <v>5379</v>
      </c>
      <c r="Z839" s="135" t="s">
        <v>1332</v>
      </c>
      <c r="AB839" s="24" t="str">
        <f>VLOOKUP($A839,電子入札登録状況!$A$2:$G$501,6,FALSE)</f>
        <v>○</v>
      </c>
      <c r="AC839" s="24">
        <f>VLOOKUP($A839,電子入札登録状況!$A$2:$G$501,7,FALSE)</f>
        <v>305</v>
      </c>
    </row>
    <row r="840" spans="1:29" ht="18" customHeight="1">
      <c r="A840" s="36" t="s">
        <v>2922</v>
      </c>
      <c r="B840" s="45">
        <v>1062</v>
      </c>
      <c r="C840" s="54" t="s">
        <v>5425</v>
      </c>
      <c r="D840" s="66" t="s">
        <v>3090</v>
      </c>
      <c r="E840" s="45" t="s">
        <v>3780</v>
      </c>
      <c r="F840" s="54" t="s">
        <v>4624</v>
      </c>
      <c r="G840" s="13" t="s">
        <v>3679</v>
      </c>
      <c r="H840" s="13" t="s">
        <v>1992</v>
      </c>
      <c r="I840" s="13" t="s">
        <v>5049</v>
      </c>
      <c r="J840" s="74" t="s">
        <v>1642</v>
      </c>
      <c r="K840" s="86"/>
      <c r="L840" s="86"/>
      <c r="M840" s="86"/>
      <c r="N840" s="86"/>
      <c r="O840" s="86"/>
      <c r="P840" s="98">
        <v>6222905</v>
      </c>
      <c r="Q840" s="108">
        <v>1153</v>
      </c>
      <c r="R840" s="89"/>
      <c r="S840" s="89"/>
      <c r="T840" s="89"/>
      <c r="U840" s="98">
        <v>100000</v>
      </c>
      <c r="V840" s="66" t="s">
        <v>4172</v>
      </c>
      <c r="W840" s="45" t="s">
        <v>1853</v>
      </c>
      <c r="X840" s="14" t="s">
        <v>280</v>
      </c>
      <c r="Y840" s="13" t="s">
        <v>5379</v>
      </c>
      <c r="Z840" s="135" t="s">
        <v>1332</v>
      </c>
      <c r="AB840" s="24" t="str">
        <f>VLOOKUP($A840,電子入札登録状況!$A$2:$G$501,6,FALSE)</f>
        <v>○</v>
      </c>
      <c r="AC840" s="24">
        <f>VLOOKUP($A840,電子入札登録状況!$A$2:$G$501,7,FALSE)</f>
        <v>305</v>
      </c>
    </row>
    <row r="841" spans="1:29" ht="18" customHeight="1">
      <c r="A841" s="36" t="s">
        <v>2922</v>
      </c>
      <c r="B841" s="45">
        <v>1062</v>
      </c>
      <c r="C841" s="54" t="s">
        <v>5425</v>
      </c>
      <c r="D841" s="66" t="s">
        <v>3090</v>
      </c>
      <c r="E841" s="45" t="s">
        <v>3780</v>
      </c>
      <c r="F841" s="54" t="s">
        <v>4624</v>
      </c>
      <c r="G841" s="13" t="s">
        <v>3679</v>
      </c>
      <c r="H841" s="13" t="s">
        <v>1992</v>
      </c>
      <c r="I841" s="13" t="s">
        <v>5049</v>
      </c>
      <c r="J841" s="74" t="s">
        <v>2872</v>
      </c>
      <c r="K841" s="86"/>
      <c r="L841" s="86"/>
      <c r="M841" s="86"/>
      <c r="N841" s="86"/>
      <c r="O841" s="86"/>
      <c r="P841" s="98">
        <v>14237278</v>
      </c>
      <c r="Q841" s="108">
        <v>1153</v>
      </c>
      <c r="R841" s="89"/>
      <c r="S841" s="89"/>
      <c r="T841" s="89"/>
      <c r="U841" s="98">
        <v>100000</v>
      </c>
      <c r="V841" s="66" t="s">
        <v>4172</v>
      </c>
      <c r="W841" s="45" t="s">
        <v>1853</v>
      </c>
      <c r="X841" s="14" t="s">
        <v>280</v>
      </c>
      <c r="Y841" s="13" t="s">
        <v>5379</v>
      </c>
      <c r="Z841" s="135" t="s">
        <v>1332</v>
      </c>
      <c r="AB841" s="24" t="str">
        <f>VLOOKUP($A841,電子入札登録状況!$A$2:$G$501,6,FALSE)</f>
        <v>○</v>
      </c>
      <c r="AC841" s="24">
        <f>VLOOKUP($A841,電子入札登録状況!$A$2:$G$501,7,FALSE)</f>
        <v>305</v>
      </c>
    </row>
    <row r="842" spans="1:29" ht="18" customHeight="1">
      <c r="A842" s="36" t="s">
        <v>2922</v>
      </c>
      <c r="B842" s="45">
        <v>1062</v>
      </c>
      <c r="C842" s="54" t="s">
        <v>5425</v>
      </c>
      <c r="D842" s="66" t="s">
        <v>3090</v>
      </c>
      <c r="E842" s="45" t="s">
        <v>3780</v>
      </c>
      <c r="F842" s="54" t="s">
        <v>4624</v>
      </c>
      <c r="G842" s="13" t="s">
        <v>3679</v>
      </c>
      <c r="H842" s="13" t="s">
        <v>1992</v>
      </c>
      <c r="I842" s="13" t="s">
        <v>5049</v>
      </c>
      <c r="J842" s="74" t="s">
        <v>558</v>
      </c>
      <c r="K842" s="86"/>
      <c r="L842" s="86"/>
      <c r="M842" s="86"/>
      <c r="N842" s="86"/>
      <c r="O842" s="86"/>
      <c r="P842" s="98">
        <v>1749290</v>
      </c>
      <c r="Q842" s="108">
        <v>1153</v>
      </c>
      <c r="R842" s="89"/>
      <c r="S842" s="89"/>
      <c r="T842" s="89"/>
      <c r="U842" s="98">
        <v>100000</v>
      </c>
      <c r="V842" s="66" t="s">
        <v>4172</v>
      </c>
      <c r="W842" s="45" t="s">
        <v>1853</v>
      </c>
      <c r="X842" s="14" t="s">
        <v>280</v>
      </c>
      <c r="Y842" s="13" t="s">
        <v>5379</v>
      </c>
      <c r="Z842" s="135" t="s">
        <v>1332</v>
      </c>
      <c r="AB842" s="24" t="str">
        <f>VLOOKUP($A842,電子入札登録状況!$A$2:$G$501,6,FALSE)</f>
        <v>○</v>
      </c>
      <c r="AC842" s="24">
        <f>VLOOKUP($A842,電子入札登録状況!$A$2:$G$501,7,FALSE)</f>
        <v>305</v>
      </c>
    </row>
    <row r="843" spans="1:29" ht="18" customHeight="1">
      <c r="A843" s="36" t="s">
        <v>616</v>
      </c>
      <c r="B843" s="45">
        <v>1065</v>
      </c>
      <c r="C843" s="54" t="s">
        <v>3809</v>
      </c>
      <c r="D843" s="66" t="s">
        <v>1353</v>
      </c>
      <c r="E843" s="45" t="s">
        <v>2545</v>
      </c>
      <c r="F843" s="54" t="s">
        <v>3693</v>
      </c>
      <c r="G843" s="13" t="s">
        <v>3690</v>
      </c>
      <c r="H843" s="13" t="s">
        <v>346</v>
      </c>
      <c r="I843" s="13" t="s">
        <v>2702</v>
      </c>
      <c r="J843" s="74" t="s">
        <v>1767</v>
      </c>
      <c r="K843" s="86"/>
      <c r="L843" s="86"/>
      <c r="M843" s="86"/>
      <c r="N843" s="86"/>
      <c r="O843" s="86"/>
      <c r="P843" s="98">
        <v>140762</v>
      </c>
      <c r="Q843" s="108">
        <v>27</v>
      </c>
      <c r="R843" s="89"/>
      <c r="S843" s="89"/>
      <c r="T843" s="89"/>
      <c r="U843" s="98">
        <v>20000</v>
      </c>
      <c r="V843" s="66"/>
      <c r="W843" s="45"/>
      <c r="X843" s="14"/>
      <c r="Y843" s="13"/>
      <c r="Z843" s="135" t="s">
        <v>1533</v>
      </c>
      <c r="AB843" s="24" t="e">
        <f>VLOOKUP($A843,電子入札登録状況!$A$2:$G$501,6,FALSE)</f>
        <v>#N/A</v>
      </c>
      <c r="AC843" s="24" t="e">
        <f>VLOOKUP($A843,電子入札登録状況!$A$2:$G$501,7,FALSE)</f>
        <v>#N/A</v>
      </c>
    </row>
    <row r="844" spans="1:29" ht="18" customHeight="1">
      <c r="A844" s="36" t="s">
        <v>3949</v>
      </c>
      <c r="B844" s="45">
        <v>1068</v>
      </c>
      <c r="C844" s="54" t="s">
        <v>2590</v>
      </c>
      <c r="D844" s="66" t="s">
        <v>3090</v>
      </c>
      <c r="E844" s="45" t="s">
        <v>4435</v>
      </c>
      <c r="F844" s="54" t="s">
        <v>4547</v>
      </c>
      <c r="G844" s="13" t="s">
        <v>3679</v>
      </c>
      <c r="H844" s="13" t="s">
        <v>4134</v>
      </c>
      <c r="I844" s="13" t="s">
        <v>3087</v>
      </c>
      <c r="J844" s="74" t="s">
        <v>1767</v>
      </c>
      <c r="K844" s="86"/>
      <c r="L844" s="86"/>
      <c r="M844" s="86"/>
      <c r="N844" s="86"/>
      <c r="O844" s="86"/>
      <c r="P844" s="98">
        <v>0</v>
      </c>
      <c r="Q844" s="108">
        <v>78</v>
      </c>
      <c r="R844" s="89"/>
      <c r="S844" s="89"/>
      <c r="T844" s="89"/>
      <c r="U844" s="98">
        <v>150000</v>
      </c>
      <c r="V844" s="66" t="s">
        <v>1353</v>
      </c>
      <c r="W844" s="45" t="s">
        <v>3831</v>
      </c>
      <c r="X844" s="14" t="s">
        <v>2596</v>
      </c>
      <c r="Y844" s="13" t="s">
        <v>3033</v>
      </c>
      <c r="Z844" s="135" t="s">
        <v>3724</v>
      </c>
      <c r="AB844" s="24" t="e">
        <f>VLOOKUP($A844,電子入札登録状況!$A$2:$G$501,6,FALSE)</f>
        <v>#N/A</v>
      </c>
      <c r="AC844" s="24" t="e">
        <f>VLOOKUP($A844,電子入札登録状況!$A$2:$G$501,7,FALSE)</f>
        <v>#N/A</v>
      </c>
    </row>
    <row r="845" spans="1:29" ht="18" customHeight="1">
      <c r="A845" s="36" t="s">
        <v>3949</v>
      </c>
      <c r="B845" s="45">
        <v>1068</v>
      </c>
      <c r="C845" s="54" t="s">
        <v>2590</v>
      </c>
      <c r="D845" s="66" t="s">
        <v>3090</v>
      </c>
      <c r="E845" s="45" t="s">
        <v>4435</v>
      </c>
      <c r="F845" s="54" t="s">
        <v>4547</v>
      </c>
      <c r="G845" s="13" t="s">
        <v>3679</v>
      </c>
      <c r="H845" s="13" t="s">
        <v>4134</v>
      </c>
      <c r="I845" s="13" t="s">
        <v>3087</v>
      </c>
      <c r="J845" s="74" t="s">
        <v>1642</v>
      </c>
      <c r="K845" s="86"/>
      <c r="L845" s="86"/>
      <c r="M845" s="86"/>
      <c r="N845" s="86"/>
      <c r="O845" s="86"/>
      <c r="P845" s="98">
        <v>0</v>
      </c>
      <c r="Q845" s="108">
        <v>78</v>
      </c>
      <c r="R845" s="89"/>
      <c r="S845" s="89"/>
      <c r="T845" s="89"/>
      <c r="U845" s="98">
        <v>150000</v>
      </c>
      <c r="V845" s="66" t="s">
        <v>1353</v>
      </c>
      <c r="W845" s="45" t="s">
        <v>3831</v>
      </c>
      <c r="X845" s="14" t="s">
        <v>2596</v>
      </c>
      <c r="Y845" s="13" t="s">
        <v>3033</v>
      </c>
      <c r="Z845" s="135" t="s">
        <v>3724</v>
      </c>
      <c r="AB845" s="24" t="e">
        <f>VLOOKUP($A845,電子入札登録状況!$A$2:$G$501,6,FALSE)</f>
        <v>#N/A</v>
      </c>
      <c r="AC845" s="24" t="e">
        <f>VLOOKUP($A845,電子入札登録状況!$A$2:$G$501,7,FALSE)</f>
        <v>#N/A</v>
      </c>
    </row>
    <row r="846" spans="1:29" ht="18" customHeight="1">
      <c r="A846" s="36" t="s">
        <v>3949</v>
      </c>
      <c r="B846" s="45">
        <v>1068</v>
      </c>
      <c r="C846" s="54" t="s">
        <v>2590</v>
      </c>
      <c r="D846" s="66" t="s">
        <v>3090</v>
      </c>
      <c r="E846" s="45" t="s">
        <v>4435</v>
      </c>
      <c r="F846" s="54" t="s">
        <v>4547</v>
      </c>
      <c r="G846" s="13" t="s">
        <v>3679</v>
      </c>
      <c r="H846" s="13" t="s">
        <v>4134</v>
      </c>
      <c r="I846" s="13" t="s">
        <v>3087</v>
      </c>
      <c r="J846" s="74" t="s">
        <v>281</v>
      </c>
      <c r="K846" s="86"/>
      <c r="L846" s="86"/>
      <c r="M846" s="86"/>
      <c r="N846" s="86"/>
      <c r="O846" s="86"/>
      <c r="P846" s="98">
        <v>0</v>
      </c>
      <c r="Q846" s="108">
        <v>78</v>
      </c>
      <c r="R846" s="89"/>
      <c r="S846" s="89"/>
      <c r="T846" s="89"/>
      <c r="U846" s="98">
        <v>150000</v>
      </c>
      <c r="V846" s="66" t="s">
        <v>1353</v>
      </c>
      <c r="W846" s="45" t="s">
        <v>3831</v>
      </c>
      <c r="X846" s="14" t="s">
        <v>2596</v>
      </c>
      <c r="Y846" s="13" t="s">
        <v>3033</v>
      </c>
      <c r="Z846" s="135" t="s">
        <v>3724</v>
      </c>
      <c r="AB846" s="24" t="e">
        <f>VLOOKUP($A846,電子入札登録状況!$A$2:$G$501,6,FALSE)</f>
        <v>#N/A</v>
      </c>
      <c r="AC846" s="24" t="e">
        <f>VLOOKUP($A846,電子入札登録状況!$A$2:$G$501,7,FALSE)</f>
        <v>#N/A</v>
      </c>
    </row>
    <row r="847" spans="1:29" ht="18" customHeight="1">
      <c r="A847" s="36" t="s">
        <v>1681</v>
      </c>
      <c r="B847" s="45">
        <v>1072</v>
      </c>
      <c r="C847" s="54" t="s">
        <v>4030</v>
      </c>
      <c r="D847" s="66" t="s">
        <v>963</v>
      </c>
      <c r="E847" s="45" t="s">
        <v>1132</v>
      </c>
      <c r="F847" s="54" t="s">
        <v>5984</v>
      </c>
      <c r="G847" s="13" t="s">
        <v>3679</v>
      </c>
      <c r="H847" s="13" t="s">
        <v>5985</v>
      </c>
      <c r="I847" s="13" t="s">
        <v>5986</v>
      </c>
      <c r="J847" s="74" t="s">
        <v>1767</v>
      </c>
      <c r="K847" s="86"/>
      <c r="L847" s="86"/>
      <c r="M847" s="86"/>
      <c r="N847" s="86"/>
      <c r="O847" s="86"/>
      <c r="P847" s="98">
        <v>0</v>
      </c>
      <c r="Q847" s="108">
        <v>37</v>
      </c>
      <c r="R847" s="89"/>
      <c r="S847" s="89"/>
      <c r="T847" s="89"/>
      <c r="U847" s="98">
        <v>31000</v>
      </c>
      <c r="V847" s="66" t="s">
        <v>4172</v>
      </c>
      <c r="W847" s="45" t="s">
        <v>1611</v>
      </c>
      <c r="X847" s="14" t="s">
        <v>5610</v>
      </c>
      <c r="Y847" s="13" t="s">
        <v>4278</v>
      </c>
      <c r="Z847" s="135" t="s">
        <v>4046</v>
      </c>
      <c r="AB847" s="24" t="str">
        <f>VLOOKUP($A847,電子入札登録状況!$A$2:$G$501,6,FALSE)</f>
        <v>○</v>
      </c>
      <c r="AC847" s="24">
        <f>VLOOKUP($A847,電子入札登録状況!$A$2:$G$501,7,FALSE)</f>
        <v>831</v>
      </c>
    </row>
    <row r="848" spans="1:29" ht="18" customHeight="1">
      <c r="A848" s="36" t="s">
        <v>1681</v>
      </c>
      <c r="B848" s="45">
        <v>1072</v>
      </c>
      <c r="C848" s="54" t="s">
        <v>4030</v>
      </c>
      <c r="D848" s="66" t="s">
        <v>963</v>
      </c>
      <c r="E848" s="45" t="s">
        <v>1132</v>
      </c>
      <c r="F848" s="54" t="s">
        <v>5984</v>
      </c>
      <c r="G848" s="13" t="s">
        <v>3679</v>
      </c>
      <c r="H848" s="13" t="s">
        <v>5985</v>
      </c>
      <c r="I848" s="13" t="s">
        <v>5986</v>
      </c>
      <c r="J848" s="74" t="s">
        <v>1642</v>
      </c>
      <c r="K848" s="86"/>
      <c r="L848" s="86"/>
      <c r="M848" s="86"/>
      <c r="N848" s="86"/>
      <c r="O848" s="86"/>
      <c r="P848" s="98">
        <v>713326</v>
      </c>
      <c r="Q848" s="108">
        <v>37</v>
      </c>
      <c r="R848" s="89"/>
      <c r="S848" s="89"/>
      <c r="T848" s="89"/>
      <c r="U848" s="98">
        <v>31000</v>
      </c>
      <c r="V848" s="66" t="s">
        <v>4172</v>
      </c>
      <c r="W848" s="45" t="s">
        <v>1611</v>
      </c>
      <c r="X848" s="14" t="s">
        <v>5610</v>
      </c>
      <c r="Y848" s="13" t="s">
        <v>4278</v>
      </c>
      <c r="Z848" s="135" t="s">
        <v>4046</v>
      </c>
      <c r="AB848" s="24" t="str">
        <f>VLOOKUP($A848,電子入札登録状況!$A$2:$G$501,6,FALSE)</f>
        <v>○</v>
      </c>
      <c r="AC848" s="24">
        <f>VLOOKUP($A848,電子入札登録状況!$A$2:$G$501,7,FALSE)</f>
        <v>831</v>
      </c>
    </row>
    <row r="849" spans="1:29" ht="18" customHeight="1">
      <c r="A849" s="36" t="s">
        <v>1681</v>
      </c>
      <c r="B849" s="45">
        <v>1072</v>
      </c>
      <c r="C849" s="54" t="s">
        <v>4030</v>
      </c>
      <c r="D849" s="66" t="s">
        <v>963</v>
      </c>
      <c r="E849" s="45" t="s">
        <v>1132</v>
      </c>
      <c r="F849" s="54" t="s">
        <v>5984</v>
      </c>
      <c r="G849" s="13" t="s">
        <v>3679</v>
      </c>
      <c r="H849" s="13" t="s">
        <v>5985</v>
      </c>
      <c r="I849" s="13" t="s">
        <v>5986</v>
      </c>
      <c r="J849" s="74" t="s">
        <v>1980</v>
      </c>
      <c r="K849" s="86"/>
      <c r="L849" s="86"/>
      <c r="M849" s="86"/>
      <c r="N849" s="86"/>
      <c r="O849" s="86"/>
      <c r="P849" s="98">
        <v>0</v>
      </c>
      <c r="Q849" s="108">
        <v>37</v>
      </c>
      <c r="R849" s="89"/>
      <c r="S849" s="89"/>
      <c r="T849" s="89"/>
      <c r="U849" s="98">
        <v>31000</v>
      </c>
      <c r="V849" s="66" t="s">
        <v>4172</v>
      </c>
      <c r="W849" s="45" t="s">
        <v>1611</v>
      </c>
      <c r="X849" s="14" t="s">
        <v>5610</v>
      </c>
      <c r="Y849" s="13" t="s">
        <v>4278</v>
      </c>
      <c r="Z849" s="135" t="s">
        <v>4046</v>
      </c>
      <c r="AB849" s="24" t="str">
        <f>VLOOKUP($A849,電子入札登録状況!$A$2:$G$501,6,FALSE)</f>
        <v>○</v>
      </c>
      <c r="AC849" s="24">
        <f>VLOOKUP($A849,電子入札登録状況!$A$2:$G$501,7,FALSE)</f>
        <v>831</v>
      </c>
    </row>
    <row r="850" spans="1:29" ht="18" customHeight="1">
      <c r="A850" s="36" t="s">
        <v>1681</v>
      </c>
      <c r="B850" s="45">
        <v>1072</v>
      </c>
      <c r="C850" s="54" t="s">
        <v>4030</v>
      </c>
      <c r="D850" s="66" t="s">
        <v>963</v>
      </c>
      <c r="E850" s="45" t="s">
        <v>1132</v>
      </c>
      <c r="F850" s="54" t="s">
        <v>5984</v>
      </c>
      <c r="G850" s="13" t="s">
        <v>3679</v>
      </c>
      <c r="H850" s="13" t="s">
        <v>5985</v>
      </c>
      <c r="I850" s="13" t="s">
        <v>5986</v>
      </c>
      <c r="J850" s="74" t="s">
        <v>558</v>
      </c>
      <c r="K850" s="86"/>
      <c r="L850" s="86"/>
      <c r="M850" s="86"/>
      <c r="N850" s="86"/>
      <c r="O850" s="86"/>
      <c r="P850" s="98">
        <v>0</v>
      </c>
      <c r="Q850" s="108">
        <v>37</v>
      </c>
      <c r="R850" s="89"/>
      <c r="S850" s="89"/>
      <c r="T850" s="89"/>
      <c r="U850" s="98">
        <v>31000</v>
      </c>
      <c r="V850" s="66" t="s">
        <v>4172</v>
      </c>
      <c r="W850" s="45" t="s">
        <v>1611</v>
      </c>
      <c r="X850" s="14" t="s">
        <v>5610</v>
      </c>
      <c r="Y850" s="13" t="s">
        <v>4278</v>
      </c>
      <c r="Z850" s="135" t="s">
        <v>4046</v>
      </c>
      <c r="AB850" s="24" t="str">
        <f>VLOOKUP($A850,電子入札登録状況!$A$2:$G$501,6,FALSE)</f>
        <v>○</v>
      </c>
      <c r="AC850" s="24">
        <f>VLOOKUP($A850,電子入札登録状況!$A$2:$G$501,7,FALSE)</f>
        <v>831</v>
      </c>
    </row>
    <row r="851" spans="1:29" ht="18" customHeight="1">
      <c r="A851" s="36" t="s">
        <v>2087</v>
      </c>
      <c r="B851" s="45">
        <v>1075</v>
      </c>
      <c r="C851" s="54" t="s">
        <v>3877</v>
      </c>
      <c r="D851" s="66" t="s">
        <v>3090</v>
      </c>
      <c r="E851" s="45" t="s">
        <v>4188</v>
      </c>
      <c r="F851" s="54" t="s">
        <v>3528</v>
      </c>
      <c r="G851" s="13" t="s">
        <v>3690</v>
      </c>
      <c r="H851" s="13" t="s">
        <v>809</v>
      </c>
      <c r="I851" s="13" t="s">
        <v>1825</v>
      </c>
      <c r="J851" s="74" t="s">
        <v>2872</v>
      </c>
      <c r="K851" s="86"/>
      <c r="L851" s="86"/>
      <c r="M851" s="86"/>
      <c r="N851" s="86"/>
      <c r="O851" s="86"/>
      <c r="P851" s="98">
        <v>5466660</v>
      </c>
      <c r="Q851" s="108">
        <v>214</v>
      </c>
      <c r="R851" s="89"/>
      <c r="S851" s="89"/>
      <c r="T851" s="89"/>
      <c r="U851" s="98">
        <v>50000</v>
      </c>
      <c r="V851" s="66" t="s">
        <v>4172</v>
      </c>
      <c r="W851" s="45" t="s">
        <v>5232</v>
      </c>
      <c r="X851" s="14" t="s">
        <v>5300</v>
      </c>
      <c r="Y851" s="13" t="s">
        <v>4319</v>
      </c>
      <c r="Z851" s="135" t="s">
        <v>5193</v>
      </c>
      <c r="AB851" s="24" t="e">
        <f>VLOOKUP($A851,電子入札登録状況!$A$2:$G$501,6,FALSE)</f>
        <v>#N/A</v>
      </c>
      <c r="AC851" s="24" t="e">
        <f>VLOOKUP($A851,電子入札登録状況!$A$2:$G$501,7,FALSE)</f>
        <v>#N/A</v>
      </c>
    </row>
    <row r="852" spans="1:29" ht="18" customHeight="1">
      <c r="A852" s="36" t="s">
        <v>622</v>
      </c>
      <c r="B852" s="45">
        <v>1078</v>
      </c>
      <c r="C852" s="54" t="s">
        <v>4123</v>
      </c>
      <c r="D852" s="66" t="s">
        <v>4172</v>
      </c>
      <c r="E852" s="45" t="s">
        <v>4434</v>
      </c>
      <c r="F852" s="54" t="s">
        <v>4144</v>
      </c>
      <c r="G852" s="13" t="s">
        <v>3690</v>
      </c>
      <c r="H852" s="13" t="s">
        <v>2090</v>
      </c>
      <c r="I852" s="13" t="s">
        <v>335</v>
      </c>
      <c r="J852" s="74" t="s">
        <v>2872</v>
      </c>
      <c r="K852" s="86"/>
      <c r="L852" s="86"/>
      <c r="M852" s="86"/>
      <c r="N852" s="86"/>
      <c r="O852" s="86"/>
      <c r="P852" s="98">
        <v>220965</v>
      </c>
      <c r="Q852" s="108">
        <v>12</v>
      </c>
      <c r="R852" s="89"/>
      <c r="S852" s="89"/>
      <c r="T852" s="89"/>
      <c r="U852" s="98">
        <v>10000</v>
      </c>
      <c r="V852" s="66"/>
      <c r="W852" s="45"/>
      <c r="X852" s="14"/>
      <c r="Y852" s="13"/>
      <c r="Z852" s="135" t="s">
        <v>1118</v>
      </c>
      <c r="AB852" s="24" t="e">
        <f>VLOOKUP($A852,電子入札登録状況!$A$2:$G$501,6,FALSE)</f>
        <v>#N/A</v>
      </c>
      <c r="AC852" s="24" t="e">
        <f>VLOOKUP($A852,電子入札登録状況!$A$2:$G$501,7,FALSE)</f>
        <v>#N/A</v>
      </c>
    </row>
    <row r="853" spans="1:29" ht="18" customHeight="1">
      <c r="A853" s="36" t="s">
        <v>1404</v>
      </c>
      <c r="B853" s="45">
        <v>1083</v>
      </c>
      <c r="C853" s="54" t="s">
        <v>3191</v>
      </c>
      <c r="D853" s="66" t="s">
        <v>4172</v>
      </c>
      <c r="E853" s="45" t="s">
        <v>129</v>
      </c>
      <c r="F853" s="54" t="s">
        <v>1557</v>
      </c>
      <c r="G853" s="13" t="s">
        <v>3690</v>
      </c>
      <c r="H853" s="13" t="s">
        <v>2107</v>
      </c>
      <c r="I853" s="13" t="s">
        <v>219</v>
      </c>
      <c r="J853" s="74" t="s">
        <v>1767</v>
      </c>
      <c r="K853" s="86"/>
      <c r="L853" s="86"/>
      <c r="M853" s="86"/>
      <c r="N853" s="86"/>
      <c r="O853" s="86"/>
      <c r="P853" s="98">
        <v>233265</v>
      </c>
      <c r="Q853" s="108">
        <v>15</v>
      </c>
      <c r="R853" s="89"/>
      <c r="S853" s="89"/>
      <c r="T853" s="89"/>
      <c r="U853" s="98">
        <v>10000</v>
      </c>
      <c r="V853" s="66"/>
      <c r="W853" s="45"/>
      <c r="X853" s="14"/>
      <c r="Y853" s="13"/>
      <c r="Z853" s="135" t="s">
        <v>4675</v>
      </c>
      <c r="AB853" s="24" t="e">
        <f>VLOOKUP($A853,電子入札登録状況!$A$2:$G$501,6,FALSE)</f>
        <v>#N/A</v>
      </c>
      <c r="AC853" s="24" t="e">
        <f>VLOOKUP($A853,電子入札登録状況!$A$2:$G$501,7,FALSE)</f>
        <v>#N/A</v>
      </c>
    </row>
    <row r="854" spans="1:29" ht="18" customHeight="1">
      <c r="A854" s="36" t="s">
        <v>5617</v>
      </c>
      <c r="B854" s="45">
        <v>1089</v>
      </c>
      <c r="C854" s="54" t="s">
        <v>4465</v>
      </c>
      <c r="D854" s="66" t="s">
        <v>3090</v>
      </c>
      <c r="E854" s="45" t="s">
        <v>403</v>
      </c>
      <c r="F854" s="54" t="s">
        <v>2329</v>
      </c>
      <c r="G854" s="13" t="s">
        <v>3679</v>
      </c>
      <c r="H854" s="13" t="s">
        <v>5024</v>
      </c>
      <c r="I854" s="13" t="s">
        <v>592</v>
      </c>
      <c r="J854" s="74" t="s">
        <v>1767</v>
      </c>
      <c r="K854" s="86"/>
      <c r="L854" s="86"/>
      <c r="M854" s="86"/>
      <c r="N854" s="86"/>
      <c r="O854" s="86"/>
      <c r="P854" s="98">
        <v>96936</v>
      </c>
      <c r="Q854" s="108">
        <v>52</v>
      </c>
      <c r="R854" s="89"/>
      <c r="S854" s="89"/>
      <c r="T854" s="89"/>
      <c r="U854" s="98">
        <v>30000</v>
      </c>
      <c r="V854" s="66" t="s">
        <v>4172</v>
      </c>
      <c r="W854" s="45" t="s">
        <v>5727</v>
      </c>
      <c r="X854" s="14" t="s">
        <v>5113</v>
      </c>
      <c r="Y854" s="13" t="s">
        <v>3972</v>
      </c>
      <c r="Z854" s="135" t="s">
        <v>1730</v>
      </c>
      <c r="AB854" s="24" t="str">
        <f>VLOOKUP($A854,電子入札登録状況!$A$2:$G$501,6,FALSE)</f>
        <v>○</v>
      </c>
      <c r="AC854" s="24">
        <f>VLOOKUP($A854,電子入札登録状況!$A$2:$G$501,7,FALSE)</f>
        <v>784</v>
      </c>
    </row>
    <row r="855" spans="1:29" ht="18" customHeight="1">
      <c r="A855" s="36" t="s">
        <v>5617</v>
      </c>
      <c r="B855" s="45">
        <v>1089</v>
      </c>
      <c r="C855" s="54" t="s">
        <v>4465</v>
      </c>
      <c r="D855" s="66" t="s">
        <v>3090</v>
      </c>
      <c r="E855" s="45" t="s">
        <v>403</v>
      </c>
      <c r="F855" s="54" t="s">
        <v>2329</v>
      </c>
      <c r="G855" s="13" t="s">
        <v>3679</v>
      </c>
      <c r="H855" s="13" t="s">
        <v>5024</v>
      </c>
      <c r="I855" s="13" t="s">
        <v>592</v>
      </c>
      <c r="J855" s="74" t="s">
        <v>1642</v>
      </c>
      <c r="K855" s="86"/>
      <c r="L855" s="86"/>
      <c r="M855" s="86"/>
      <c r="N855" s="86"/>
      <c r="O855" s="86"/>
      <c r="P855" s="98">
        <v>763283</v>
      </c>
      <c r="Q855" s="108">
        <v>52</v>
      </c>
      <c r="R855" s="89"/>
      <c r="S855" s="89"/>
      <c r="T855" s="89"/>
      <c r="U855" s="98">
        <v>30000</v>
      </c>
      <c r="V855" s="66" t="s">
        <v>4172</v>
      </c>
      <c r="W855" s="45" t="s">
        <v>5727</v>
      </c>
      <c r="X855" s="14" t="s">
        <v>5113</v>
      </c>
      <c r="Y855" s="13" t="s">
        <v>3972</v>
      </c>
      <c r="Z855" s="135" t="s">
        <v>1730</v>
      </c>
      <c r="AB855" s="24" t="str">
        <f>VLOOKUP($A855,電子入札登録状況!$A$2:$G$501,6,FALSE)</f>
        <v>○</v>
      </c>
      <c r="AC855" s="24">
        <f>VLOOKUP($A855,電子入札登録状況!$A$2:$G$501,7,FALSE)</f>
        <v>784</v>
      </c>
    </row>
    <row r="856" spans="1:29" ht="18" customHeight="1">
      <c r="A856" s="36" t="s">
        <v>2380</v>
      </c>
      <c r="B856" s="45">
        <v>1099</v>
      </c>
      <c r="C856" s="54" t="s">
        <v>1382</v>
      </c>
      <c r="D856" s="66" t="s">
        <v>2849</v>
      </c>
      <c r="E856" s="45" t="s">
        <v>4763</v>
      </c>
      <c r="F856" s="54" t="s">
        <v>3521</v>
      </c>
      <c r="G856" s="13" t="s">
        <v>3690</v>
      </c>
      <c r="H856" s="13" t="s">
        <v>4644</v>
      </c>
      <c r="I856" s="13" t="s">
        <v>623</v>
      </c>
      <c r="J856" s="74" t="s">
        <v>1767</v>
      </c>
      <c r="K856" s="86"/>
      <c r="L856" s="86"/>
      <c r="M856" s="86"/>
      <c r="N856" s="86"/>
      <c r="O856" s="86"/>
      <c r="P856" s="98">
        <v>1617687</v>
      </c>
      <c r="Q856" s="108">
        <v>310</v>
      </c>
      <c r="R856" s="89"/>
      <c r="S856" s="89"/>
      <c r="T856" s="89"/>
      <c r="U856" s="98">
        <v>30000</v>
      </c>
      <c r="V856" s="66" t="s">
        <v>4172</v>
      </c>
      <c r="W856" s="45" t="s">
        <v>5201</v>
      </c>
      <c r="X856" s="14" t="s">
        <v>475</v>
      </c>
      <c r="Y856" s="13" t="s">
        <v>5347</v>
      </c>
      <c r="Z856" s="135" t="s">
        <v>443</v>
      </c>
      <c r="AB856" s="24" t="e">
        <f>VLOOKUP($A856,電子入札登録状況!$A$2:$G$501,6,FALSE)</f>
        <v>#N/A</v>
      </c>
      <c r="AC856" s="24" t="e">
        <f>VLOOKUP($A856,電子入札登録状況!$A$2:$G$501,7,FALSE)</f>
        <v>#N/A</v>
      </c>
    </row>
    <row r="857" spans="1:29" ht="18" customHeight="1">
      <c r="A857" s="36" t="s">
        <v>2380</v>
      </c>
      <c r="B857" s="45">
        <v>1099</v>
      </c>
      <c r="C857" s="54" t="s">
        <v>1382</v>
      </c>
      <c r="D857" s="66" t="s">
        <v>2849</v>
      </c>
      <c r="E857" s="45" t="s">
        <v>4763</v>
      </c>
      <c r="F857" s="54" t="s">
        <v>3521</v>
      </c>
      <c r="G857" s="13" t="s">
        <v>3690</v>
      </c>
      <c r="H857" s="13" t="s">
        <v>4644</v>
      </c>
      <c r="I857" s="13" t="s">
        <v>623</v>
      </c>
      <c r="J857" s="74" t="s">
        <v>1642</v>
      </c>
      <c r="K857" s="86"/>
      <c r="L857" s="86"/>
      <c r="M857" s="86"/>
      <c r="N857" s="86"/>
      <c r="O857" s="86"/>
      <c r="P857" s="98">
        <v>4821359</v>
      </c>
      <c r="Q857" s="108">
        <v>310</v>
      </c>
      <c r="R857" s="89"/>
      <c r="S857" s="89"/>
      <c r="T857" s="89"/>
      <c r="U857" s="98">
        <v>30000</v>
      </c>
      <c r="V857" s="66" t="s">
        <v>4172</v>
      </c>
      <c r="W857" s="45" t="s">
        <v>5201</v>
      </c>
      <c r="X857" s="14" t="s">
        <v>475</v>
      </c>
      <c r="Y857" s="13" t="s">
        <v>5347</v>
      </c>
      <c r="Z857" s="135" t="s">
        <v>443</v>
      </c>
      <c r="AB857" s="24" t="e">
        <f>VLOOKUP($A857,電子入札登録状況!$A$2:$G$501,6,FALSE)</f>
        <v>#N/A</v>
      </c>
      <c r="AC857" s="24" t="e">
        <f>VLOOKUP($A857,電子入札登録状況!$A$2:$G$501,7,FALSE)</f>
        <v>#N/A</v>
      </c>
    </row>
    <row r="858" spans="1:29" ht="18" customHeight="1">
      <c r="A858" s="36" t="s">
        <v>2380</v>
      </c>
      <c r="B858" s="45">
        <v>1099</v>
      </c>
      <c r="C858" s="54" t="s">
        <v>1382</v>
      </c>
      <c r="D858" s="66" t="s">
        <v>2849</v>
      </c>
      <c r="E858" s="45" t="s">
        <v>4763</v>
      </c>
      <c r="F858" s="54" t="s">
        <v>3521</v>
      </c>
      <c r="G858" s="13" t="s">
        <v>3690</v>
      </c>
      <c r="H858" s="13" t="s">
        <v>4644</v>
      </c>
      <c r="I858" s="13" t="s">
        <v>623</v>
      </c>
      <c r="J858" s="74" t="s">
        <v>1980</v>
      </c>
      <c r="K858" s="86"/>
      <c r="L858" s="86"/>
      <c r="M858" s="86"/>
      <c r="N858" s="86"/>
      <c r="O858" s="86"/>
      <c r="P858" s="98">
        <v>232421</v>
      </c>
      <c r="Q858" s="108">
        <v>310</v>
      </c>
      <c r="R858" s="89"/>
      <c r="S858" s="89"/>
      <c r="T858" s="89"/>
      <c r="U858" s="98">
        <v>30000</v>
      </c>
      <c r="V858" s="66" t="s">
        <v>4172</v>
      </c>
      <c r="W858" s="45" t="s">
        <v>5201</v>
      </c>
      <c r="X858" s="14" t="s">
        <v>475</v>
      </c>
      <c r="Y858" s="13" t="s">
        <v>5347</v>
      </c>
      <c r="Z858" s="135" t="s">
        <v>443</v>
      </c>
      <c r="AB858" s="24" t="e">
        <f>VLOOKUP($A858,電子入札登録状況!$A$2:$G$501,6,FALSE)</f>
        <v>#N/A</v>
      </c>
      <c r="AC858" s="24" t="e">
        <f>VLOOKUP($A858,電子入札登録状況!$A$2:$G$501,7,FALSE)</f>
        <v>#N/A</v>
      </c>
    </row>
    <row r="859" spans="1:29" ht="18" customHeight="1">
      <c r="A859" s="36" t="s">
        <v>2380</v>
      </c>
      <c r="B859" s="45">
        <v>1099</v>
      </c>
      <c r="C859" s="54" t="s">
        <v>1382</v>
      </c>
      <c r="D859" s="66" t="s">
        <v>2849</v>
      </c>
      <c r="E859" s="45" t="s">
        <v>4763</v>
      </c>
      <c r="F859" s="54" t="s">
        <v>3521</v>
      </c>
      <c r="G859" s="13" t="s">
        <v>3690</v>
      </c>
      <c r="H859" s="13" t="s">
        <v>4644</v>
      </c>
      <c r="I859" s="13" t="s">
        <v>623</v>
      </c>
      <c r="J859" s="74" t="s">
        <v>558</v>
      </c>
      <c r="K859" s="86"/>
      <c r="L859" s="86"/>
      <c r="M859" s="86"/>
      <c r="N859" s="86"/>
      <c r="O859" s="86"/>
      <c r="P859" s="98">
        <v>225233</v>
      </c>
      <c r="Q859" s="108">
        <v>310</v>
      </c>
      <c r="R859" s="89"/>
      <c r="S859" s="89"/>
      <c r="T859" s="89"/>
      <c r="U859" s="98">
        <v>30000</v>
      </c>
      <c r="V859" s="66" t="s">
        <v>4172</v>
      </c>
      <c r="W859" s="45" t="s">
        <v>5201</v>
      </c>
      <c r="X859" s="14" t="s">
        <v>475</v>
      </c>
      <c r="Y859" s="13" t="s">
        <v>5347</v>
      </c>
      <c r="Z859" s="135" t="s">
        <v>443</v>
      </c>
      <c r="AB859" s="24" t="e">
        <f>VLOOKUP($A859,電子入札登録状況!$A$2:$G$501,6,FALSE)</f>
        <v>#N/A</v>
      </c>
      <c r="AC859" s="24" t="e">
        <f>VLOOKUP($A859,電子入札登録状況!$A$2:$G$501,7,FALSE)</f>
        <v>#N/A</v>
      </c>
    </row>
    <row r="860" spans="1:29" ht="18" customHeight="1">
      <c r="A860" s="36" t="s">
        <v>2380</v>
      </c>
      <c r="B860" s="45">
        <v>1099</v>
      </c>
      <c r="C860" s="54" t="s">
        <v>1382</v>
      </c>
      <c r="D860" s="66" t="s">
        <v>2849</v>
      </c>
      <c r="E860" s="45" t="s">
        <v>4763</v>
      </c>
      <c r="F860" s="54" t="s">
        <v>3521</v>
      </c>
      <c r="G860" s="13" t="s">
        <v>3690</v>
      </c>
      <c r="H860" s="13" t="s">
        <v>4644</v>
      </c>
      <c r="I860" s="13" t="s">
        <v>623</v>
      </c>
      <c r="J860" s="74" t="s">
        <v>281</v>
      </c>
      <c r="K860" s="86"/>
      <c r="L860" s="86"/>
      <c r="M860" s="86"/>
      <c r="N860" s="86"/>
      <c r="O860" s="86"/>
      <c r="P860" s="98">
        <v>115682</v>
      </c>
      <c r="Q860" s="108">
        <v>310</v>
      </c>
      <c r="R860" s="89"/>
      <c r="S860" s="89"/>
      <c r="T860" s="89"/>
      <c r="U860" s="98">
        <v>30000</v>
      </c>
      <c r="V860" s="66" t="s">
        <v>4172</v>
      </c>
      <c r="W860" s="45" t="s">
        <v>5201</v>
      </c>
      <c r="X860" s="14" t="s">
        <v>475</v>
      </c>
      <c r="Y860" s="13" t="s">
        <v>5347</v>
      </c>
      <c r="Z860" s="135" t="s">
        <v>443</v>
      </c>
      <c r="AB860" s="24" t="e">
        <f>VLOOKUP($A860,電子入札登録状況!$A$2:$G$501,6,FALSE)</f>
        <v>#N/A</v>
      </c>
      <c r="AC860" s="24" t="e">
        <f>VLOOKUP($A860,電子入札登録状況!$A$2:$G$501,7,FALSE)</f>
        <v>#N/A</v>
      </c>
    </row>
    <row r="861" spans="1:29" ht="18" customHeight="1">
      <c r="A861" s="36" t="s">
        <v>1082</v>
      </c>
      <c r="B861" s="45">
        <v>1100</v>
      </c>
      <c r="C861" s="54" t="s">
        <v>2927</v>
      </c>
      <c r="D861" s="66" t="s">
        <v>4172</v>
      </c>
      <c r="E861" s="45" t="s">
        <v>4430</v>
      </c>
      <c r="F861" s="54" t="s">
        <v>3410</v>
      </c>
      <c r="G861" s="13" t="s">
        <v>3690</v>
      </c>
      <c r="H861" s="13" t="s">
        <v>4117</v>
      </c>
      <c r="I861" s="13" t="s">
        <v>740</v>
      </c>
      <c r="J861" s="74" t="s">
        <v>1767</v>
      </c>
      <c r="K861" s="86"/>
      <c r="L861" s="86"/>
      <c r="M861" s="86"/>
      <c r="N861" s="86"/>
      <c r="O861" s="86"/>
      <c r="P861" s="98">
        <v>12221</v>
      </c>
      <c r="Q861" s="108">
        <v>85</v>
      </c>
      <c r="R861" s="89"/>
      <c r="S861" s="89"/>
      <c r="T861" s="89"/>
      <c r="U861" s="98">
        <v>33833</v>
      </c>
      <c r="V861" s="66"/>
      <c r="W861" s="45"/>
      <c r="X861" s="14"/>
      <c r="Y861" s="13"/>
      <c r="Z861" s="135" t="s">
        <v>5496</v>
      </c>
      <c r="AB861" s="24" t="e">
        <f>VLOOKUP($A861,電子入札登録状況!$A$2:$G$501,6,FALSE)</f>
        <v>#N/A</v>
      </c>
      <c r="AC861" s="24" t="e">
        <f>VLOOKUP($A861,電子入札登録状況!$A$2:$G$501,7,FALSE)</f>
        <v>#N/A</v>
      </c>
    </row>
    <row r="862" spans="1:29" ht="18" customHeight="1">
      <c r="A862" s="36" t="s">
        <v>1082</v>
      </c>
      <c r="B862" s="45">
        <v>1100</v>
      </c>
      <c r="C862" s="54" t="s">
        <v>2927</v>
      </c>
      <c r="D862" s="66" t="s">
        <v>4172</v>
      </c>
      <c r="E862" s="45" t="s">
        <v>4430</v>
      </c>
      <c r="F862" s="54" t="s">
        <v>3410</v>
      </c>
      <c r="G862" s="13" t="s">
        <v>3690</v>
      </c>
      <c r="H862" s="13" t="s">
        <v>4117</v>
      </c>
      <c r="I862" s="13" t="s">
        <v>740</v>
      </c>
      <c r="J862" s="74" t="s">
        <v>1642</v>
      </c>
      <c r="K862" s="86"/>
      <c r="L862" s="86"/>
      <c r="M862" s="86"/>
      <c r="N862" s="86"/>
      <c r="O862" s="86"/>
      <c r="P862" s="98">
        <v>205235</v>
      </c>
      <c r="Q862" s="108">
        <v>85</v>
      </c>
      <c r="R862" s="89"/>
      <c r="S862" s="89"/>
      <c r="T862" s="89"/>
      <c r="U862" s="98">
        <v>33833</v>
      </c>
      <c r="V862" s="66"/>
      <c r="W862" s="45"/>
      <c r="X862" s="14"/>
      <c r="Y862" s="13"/>
      <c r="Z862" s="135" t="s">
        <v>5496</v>
      </c>
      <c r="AB862" s="24" t="e">
        <f>VLOOKUP($A862,電子入札登録状況!$A$2:$G$501,6,FALSE)</f>
        <v>#N/A</v>
      </c>
      <c r="AC862" s="24" t="e">
        <f>VLOOKUP($A862,電子入札登録状況!$A$2:$G$501,7,FALSE)</f>
        <v>#N/A</v>
      </c>
    </row>
    <row r="863" spans="1:29" ht="18" customHeight="1">
      <c r="A863" s="36" t="s">
        <v>1082</v>
      </c>
      <c r="B863" s="45">
        <v>1100</v>
      </c>
      <c r="C863" s="54" t="s">
        <v>2927</v>
      </c>
      <c r="D863" s="66" t="s">
        <v>4172</v>
      </c>
      <c r="E863" s="45" t="s">
        <v>4430</v>
      </c>
      <c r="F863" s="54" t="s">
        <v>3410</v>
      </c>
      <c r="G863" s="13" t="s">
        <v>3690</v>
      </c>
      <c r="H863" s="13" t="s">
        <v>4117</v>
      </c>
      <c r="I863" s="13" t="s">
        <v>740</v>
      </c>
      <c r="J863" s="74" t="s">
        <v>1980</v>
      </c>
      <c r="K863" s="86"/>
      <c r="L863" s="86"/>
      <c r="M863" s="86"/>
      <c r="N863" s="86"/>
      <c r="O863" s="86"/>
      <c r="P863" s="98">
        <v>319698</v>
      </c>
      <c r="Q863" s="108">
        <v>85</v>
      </c>
      <c r="R863" s="89"/>
      <c r="S863" s="89"/>
      <c r="T863" s="89"/>
      <c r="U863" s="98">
        <v>33833</v>
      </c>
      <c r="V863" s="66"/>
      <c r="W863" s="45"/>
      <c r="X863" s="14"/>
      <c r="Y863" s="13"/>
      <c r="Z863" s="135" t="s">
        <v>5496</v>
      </c>
      <c r="AB863" s="24" t="e">
        <f>VLOOKUP($A863,電子入札登録状況!$A$2:$G$501,6,FALSE)</f>
        <v>#N/A</v>
      </c>
      <c r="AC863" s="24" t="e">
        <f>VLOOKUP($A863,電子入札登録状況!$A$2:$G$501,7,FALSE)</f>
        <v>#N/A</v>
      </c>
    </row>
    <row r="864" spans="1:29" ht="18" customHeight="1">
      <c r="A864" s="36" t="s">
        <v>3006</v>
      </c>
      <c r="B864" s="45">
        <v>1110</v>
      </c>
      <c r="C864" s="54" t="s">
        <v>3999</v>
      </c>
      <c r="D864" s="66" t="s">
        <v>4172</v>
      </c>
      <c r="E864" s="45" t="s">
        <v>721</v>
      </c>
      <c r="F864" s="54" t="s">
        <v>1456</v>
      </c>
      <c r="G864" s="13" t="s">
        <v>3690</v>
      </c>
      <c r="H864" s="13" t="s">
        <v>4723</v>
      </c>
      <c r="I864" s="13" t="s">
        <v>4924</v>
      </c>
      <c r="J864" s="74" t="s">
        <v>1642</v>
      </c>
      <c r="K864" s="86"/>
      <c r="L864" s="86"/>
      <c r="M864" s="86"/>
      <c r="N864" s="86"/>
      <c r="O864" s="86"/>
      <c r="P864" s="98">
        <v>1239911</v>
      </c>
      <c r="Q864" s="108">
        <v>108</v>
      </c>
      <c r="R864" s="89"/>
      <c r="S864" s="89"/>
      <c r="T864" s="89"/>
      <c r="U864" s="98">
        <v>10000</v>
      </c>
      <c r="V864" s="66"/>
      <c r="W864" s="45"/>
      <c r="X864" s="14"/>
      <c r="Y864" s="13"/>
      <c r="Z864" s="135" t="s">
        <v>3746</v>
      </c>
      <c r="AB864" s="24" t="e">
        <f>VLOOKUP($A864,電子入札登録状況!$A$2:$G$501,6,FALSE)</f>
        <v>#N/A</v>
      </c>
      <c r="AC864" s="24" t="e">
        <f>VLOOKUP($A864,電子入札登録状況!$A$2:$G$501,7,FALSE)</f>
        <v>#N/A</v>
      </c>
    </row>
    <row r="865" spans="1:29" ht="18" customHeight="1">
      <c r="A865" s="36" t="s">
        <v>273</v>
      </c>
      <c r="B865" s="45">
        <v>1114</v>
      </c>
      <c r="C865" s="54" t="s">
        <v>2404</v>
      </c>
      <c r="D865" s="66" t="s">
        <v>1109</v>
      </c>
      <c r="E865" s="45" t="s">
        <v>2874</v>
      </c>
      <c r="F865" s="54" t="s">
        <v>1864</v>
      </c>
      <c r="G865" s="13" t="s">
        <v>3690</v>
      </c>
      <c r="H865" s="13" t="s">
        <v>621</v>
      </c>
      <c r="I865" s="13" t="s">
        <v>4922</v>
      </c>
      <c r="J865" s="74" t="s">
        <v>1642</v>
      </c>
      <c r="K865" s="86"/>
      <c r="L865" s="86"/>
      <c r="M865" s="86"/>
      <c r="N865" s="86"/>
      <c r="O865" s="86"/>
      <c r="P865" s="98">
        <v>3696933</v>
      </c>
      <c r="Q865" s="108">
        <v>224</v>
      </c>
      <c r="R865" s="89"/>
      <c r="S865" s="89"/>
      <c r="T865" s="89"/>
      <c r="U865" s="98">
        <v>300000</v>
      </c>
      <c r="V865" s="66"/>
      <c r="W865" s="45"/>
      <c r="X865" s="14"/>
      <c r="Y865" s="13"/>
      <c r="Z865" s="135" t="s">
        <v>4363</v>
      </c>
      <c r="AB865" s="24" t="e">
        <f>VLOOKUP($A865,電子入札登録状況!$A$2:$G$501,6,FALSE)</f>
        <v>#N/A</v>
      </c>
      <c r="AC865" s="24" t="e">
        <f>VLOOKUP($A865,電子入札登録状況!$A$2:$G$501,7,FALSE)</f>
        <v>#N/A</v>
      </c>
    </row>
    <row r="866" spans="1:29" ht="18" customHeight="1">
      <c r="A866" s="36" t="s">
        <v>308</v>
      </c>
      <c r="B866" s="45">
        <v>1136</v>
      </c>
      <c r="C866" s="54" t="s">
        <v>4058</v>
      </c>
      <c r="D866" s="66" t="s">
        <v>4231</v>
      </c>
      <c r="E866" s="45" t="s">
        <v>5437</v>
      </c>
      <c r="F866" s="54" t="s">
        <v>180</v>
      </c>
      <c r="G866" s="13" t="s">
        <v>3690</v>
      </c>
      <c r="H866" s="13" t="s">
        <v>2817</v>
      </c>
      <c r="I866" s="13" t="s">
        <v>4978</v>
      </c>
      <c r="J866" s="74" t="s">
        <v>1767</v>
      </c>
      <c r="K866" s="86"/>
      <c r="L866" s="86"/>
      <c r="M866" s="86"/>
      <c r="N866" s="86"/>
      <c r="O866" s="86"/>
      <c r="P866" s="98">
        <v>983166</v>
      </c>
      <c r="Q866" s="108">
        <v>134</v>
      </c>
      <c r="R866" s="89"/>
      <c r="S866" s="89"/>
      <c r="T866" s="89"/>
      <c r="U866" s="98">
        <v>24000</v>
      </c>
      <c r="V866" s="66" t="s">
        <v>4172</v>
      </c>
      <c r="W866" s="45" t="s">
        <v>5437</v>
      </c>
      <c r="X866" s="14" t="s">
        <v>4204</v>
      </c>
      <c r="Y866" s="13" t="s">
        <v>398</v>
      </c>
      <c r="Z866" s="135" t="s">
        <v>5095</v>
      </c>
      <c r="AB866" s="24" t="e">
        <f>VLOOKUP($A866,電子入札登録状況!$A$2:$G$501,6,FALSE)</f>
        <v>#N/A</v>
      </c>
      <c r="AC866" s="24" t="e">
        <f>VLOOKUP($A866,電子入札登録状況!$A$2:$G$501,7,FALSE)</f>
        <v>#N/A</v>
      </c>
    </row>
    <row r="867" spans="1:29" ht="18" customHeight="1">
      <c r="A867" s="36" t="s">
        <v>308</v>
      </c>
      <c r="B867" s="45">
        <v>1136</v>
      </c>
      <c r="C867" s="54" t="s">
        <v>4058</v>
      </c>
      <c r="D867" s="66" t="s">
        <v>4231</v>
      </c>
      <c r="E867" s="45" t="s">
        <v>5437</v>
      </c>
      <c r="F867" s="54" t="s">
        <v>180</v>
      </c>
      <c r="G867" s="13" t="s">
        <v>3690</v>
      </c>
      <c r="H867" s="13" t="s">
        <v>2817</v>
      </c>
      <c r="I867" s="13" t="s">
        <v>4978</v>
      </c>
      <c r="J867" s="74" t="s">
        <v>1642</v>
      </c>
      <c r="K867" s="86"/>
      <c r="L867" s="86"/>
      <c r="M867" s="86"/>
      <c r="N867" s="86"/>
      <c r="O867" s="86"/>
      <c r="P867" s="98">
        <v>1107538</v>
      </c>
      <c r="Q867" s="108">
        <v>134</v>
      </c>
      <c r="R867" s="89"/>
      <c r="S867" s="89"/>
      <c r="T867" s="89"/>
      <c r="U867" s="98">
        <v>24000</v>
      </c>
      <c r="V867" s="66" t="s">
        <v>4172</v>
      </c>
      <c r="W867" s="45" t="s">
        <v>5437</v>
      </c>
      <c r="X867" s="14" t="s">
        <v>4204</v>
      </c>
      <c r="Y867" s="13" t="s">
        <v>398</v>
      </c>
      <c r="Z867" s="135" t="s">
        <v>5095</v>
      </c>
      <c r="AB867" s="24" t="e">
        <f>VLOOKUP($A867,電子入札登録状況!$A$2:$G$501,6,FALSE)</f>
        <v>#N/A</v>
      </c>
      <c r="AC867" s="24" t="e">
        <f>VLOOKUP($A867,電子入札登録状況!$A$2:$G$501,7,FALSE)</f>
        <v>#N/A</v>
      </c>
    </row>
    <row r="868" spans="1:29" ht="18" customHeight="1">
      <c r="A868" s="36" t="s">
        <v>308</v>
      </c>
      <c r="B868" s="45">
        <v>1136</v>
      </c>
      <c r="C868" s="54" t="s">
        <v>4058</v>
      </c>
      <c r="D868" s="66" t="s">
        <v>4231</v>
      </c>
      <c r="E868" s="45" t="s">
        <v>5437</v>
      </c>
      <c r="F868" s="54" t="s">
        <v>180</v>
      </c>
      <c r="G868" s="13" t="s">
        <v>3690</v>
      </c>
      <c r="H868" s="13" t="s">
        <v>2817</v>
      </c>
      <c r="I868" s="13" t="s">
        <v>4978</v>
      </c>
      <c r="J868" s="74" t="s">
        <v>1980</v>
      </c>
      <c r="K868" s="86"/>
      <c r="L868" s="86"/>
      <c r="M868" s="86"/>
      <c r="N868" s="86"/>
      <c r="O868" s="86"/>
      <c r="P868" s="98">
        <v>91088</v>
      </c>
      <c r="Q868" s="108">
        <v>134</v>
      </c>
      <c r="R868" s="89"/>
      <c r="S868" s="89"/>
      <c r="T868" s="89"/>
      <c r="U868" s="98">
        <v>24000</v>
      </c>
      <c r="V868" s="66" t="s">
        <v>4172</v>
      </c>
      <c r="W868" s="45" t="s">
        <v>5437</v>
      </c>
      <c r="X868" s="14" t="s">
        <v>4204</v>
      </c>
      <c r="Y868" s="13" t="s">
        <v>398</v>
      </c>
      <c r="Z868" s="135" t="s">
        <v>5095</v>
      </c>
      <c r="AB868" s="24" t="e">
        <f>VLOOKUP($A868,電子入札登録状況!$A$2:$G$501,6,FALSE)</f>
        <v>#N/A</v>
      </c>
      <c r="AC868" s="24" t="e">
        <f>VLOOKUP($A868,電子入札登録状況!$A$2:$G$501,7,FALSE)</f>
        <v>#N/A</v>
      </c>
    </row>
    <row r="869" spans="1:29" ht="18" customHeight="1">
      <c r="A869" s="36" t="s">
        <v>308</v>
      </c>
      <c r="B869" s="45">
        <v>1136</v>
      </c>
      <c r="C869" s="54" t="s">
        <v>4058</v>
      </c>
      <c r="D869" s="66" t="s">
        <v>4231</v>
      </c>
      <c r="E869" s="45" t="s">
        <v>5437</v>
      </c>
      <c r="F869" s="54" t="s">
        <v>180</v>
      </c>
      <c r="G869" s="13" t="s">
        <v>3690</v>
      </c>
      <c r="H869" s="13" t="s">
        <v>2817</v>
      </c>
      <c r="I869" s="13" t="s">
        <v>4978</v>
      </c>
      <c r="J869" s="74" t="s">
        <v>558</v>
      </c>
      <c r="K869" s="86"/>
      <c r="L869" s="86"/>
      <c r="M869" s="86"/>
      <c r="N869" s="86"/>
      <c r="O869" s="86"/>
      <c r="P869" s="98">
        <v>238873</v>
      </c>
      <c r="Q869" s="108">
        <v>134</v>
      </c>
      <c r="R869" s="89"/>
      <c r="S869" s="89"/>
      <c r="T869" s="89"/>
      <c r="U869" s="98">
        <v>24000</v>
      </c>
      <c r="V869" s="66" t="s">
        <v>4172</v>
      </c>
      <c r="W869" s="45" t="s">
        <v>5437</v>
      </c>
      <c r="X869" s="14" t="s">
        <v>4204</v>
      </c>
      <c r="Y869" s="13" t="s">
        <v>398</v>
      </c>
      <c r="Z869" s="135" t="s">
        <v>5095</v>
      </c>
      <c r="AB869" s="24" t="e">
        <f>VLOOKUP($A869,電子入札登録状況!$A$2:$G$501,6,FALSE)</f>
        <v>#N/A</v>
      </c>
      <c r="AC869" s="24" t="e">
        <f>VLOOKUP($A869,電子入札登録状況!$A$2:$G$501,7,FALSE)</f>
        <v>#N/A</v>
      </c>
    </row>
    <row r="870" spans="1:29" ht="18" customHeight="1">
      <c r="A870" s="36" t="s">
        <v>2276</v>
      </c>
      <c r="B870" s="45">
        <v>1152</v>
      </c>
      <c r="C870" s="54" t="s">
        <v>561</v>
      </c>
      <c r="D870" s="66" t="s">
        <v>4172</v>
      </c>
      <c r="E870" s="45" t="s">
        <v>2320</v>
      </c>
      <c r="F870" s="54" t="s">
        <v>4622</v>
      </c>
      <c r="G870" s="13" t="s">
        <v>3690</v>
      </c>
      <c r="H870" s="13" t="s">
        <v>1594</v>
      </c>
      <c r="I870" s="13" t="s">
        <v>3232</v>
      </c>
      <c r="J870" s="74" t="s">
        <v>1767</v>
      </c>
      <c r="K870" s="86"/>
      <c r="L870" s="86"/>
      <c r="M870" s="86"/>
      <c r="N870" s="86"/>
      <c r="O870" s="86"/>
      <c r="P870" s="98">
        <v>395072</v>
      </c>
      <c r="Q870" s="108">
        <v>37</v>
      </c>
      <c r="R870" s="89"/>
      <c r="S870" s="89"/>
      <c r="T870" s="89"/>
      <c r="U870" s="98">
        <v>40000</v>
      </c>
      <c r="V870" s="66"/>
      <c r="W870" s="45"/>
      <c r="X870" s="14"/>
      <c r="Y870" s="13"/>
      <c r="Z870" s="135" t="s">
        <v>5495</v>
      </c>
      <c r="AB870" s="24" t="e">
        <f>VLOOKUP($A870,電子入札登録状況!$A$2:$G$501,6,FALSE)</f>
        <v>#N/A</v>
      </c>
      <c r="AC870" s="24" t="e">
        <f>VLOOKUP($A870,電子入札登録状況!$A$2:$G$501,7,FALSE)</f>
        <v>#N/A</v>
      </c>
    </row>
    <row r="871" spans="1:29" ht="18" customHeight="1">
      <c r="A871" s="36" t="s">
        <v>2276</v>
      </c>
      <c r="B871" s="45">
        <v>1152</v>
      </c>
      <c r="C871" s="54" t="s">
        <v>561</v>
      </c>
      <c r="D871" s="66" t="s">
        <v>4172</v>
      </c>
      <c r="E871" s="45" t="s">
        <v>2320</v>
      </c>
      <c r="F871" s="54" t="s">
        <v>4622</v>
      </c>
      <c r="G871" s="13" t="s">
        <v>3690</v>
      </c>
      <c r="H871" s="13" t="s">
        <v>1594</v>
      </c>
      <c r="I871" s="13" t="s">
        <v>3232</v>
      </c>
      <c r="J871" s="74" t="s">
        <v>1642</v>
      </c>
      <c r="K871" s="86"/>
      <c r="L871" s="86"/>
      <c r="M871" s="86"/>
      <c r="N871" s="86"/>
      <c r="O871" s="86"/>
      <c r="P871" s="98">
        <v>158029</v>
      </c>
      <c r="Q871" s="108">
        <v>37</v>
      </c>
      <c r="R871" s="89"/>
      <c r="S871" s="89"/>
      <c r="T871" s="89"/>
      <c r="U871" s="98">
        <v>40000</v>
      </c>
      <c r="V871" s="66"/>
      <c r="W871" s="45"/>
      <c r="X871" s="14"/>
      <c r="Y871" s="13"/>
      <c r="Z871" s="135" t="s">
        <v>5495</v>
      </c>
      <c r="AB871" s="24" t="e">
        <f>VLOOKUP($A871,電子入札登録状況!$A$2:$G$501,6,FALSE)</f>
        <v>#N/A</v>
      </c>
      <c r="AC871" s="24" t="e">
        <f>VLOOKUP($A871,電子入札登録状況!$A$2:$G$501,7,FALSE)</f>
        <v>#N/A</v>
      </c>
    </row>
    <row r="872" spans="1:29" ht="18" customHeight="1">
      <c r="A872" s="36" t="s">
        <v>2276</v>
      </c>
      <c r="B872" s="45">
        <v>1152</v>
      </c>
      <c r="C872" s="54" t="s">
        <v>561</v>
      </c>
      <c r="D872" s="66" t="s">
        <v>4172</v>
      </c>
      <c r="E872" s="45" t="s">
        <v>2320</v>
      </c>
      <c r="F872" s="54" t="s">
        <v>4622</v>
      </c>
      <c r="G872" s="13" t="s">
        <v>3690</v>
      </c>
      <c r="H872" s="13" t="s">
        <v>1594</v>
      </c>
      <c r="I872" s="13" t="s">
        <v>3232</v>
      </c>
      <c r="J872" s="74" t="s">
        <v>558</v>
      </c>
      <c r="K872" s="86"/>
      <c r="L872" s="86"/>
      <c r="M872" s="86"/>
      <c r="N872" s="86"/>
      <c r="O872" s="86"/>
      <c r="P872" s="98">
        <v>18234</v>
      </c>
      <c r="Q872" s="108">
        <v>37</v>
      </c>
      <c r="R872" s="89"/>
      <c r="S872" s="89"/>
      <c r="T872" s="89"/>
      <c r="U872" s="98">
        <v>40000</v>
      </c>
      <c r="V872" s="66"/>
      <c r="W872" s="45"/>
      <c r="X872" s="14"/>
      <c r="Y872" s="13"/>
      <c r="Z872" s="135" t="s">
        <v>5495</v>
      </c>
      <c r="AB872" s="24" t="e">
        <f>VLOOKUP($A872,電子入札登録状況!$A$2:$G$501,6,FALSE)</f>
        <v>#N/A</v>
      </c>
      <c r="AC872" s="24" t="e">
        <f>VLOOKUP($A872,電子入札登録状況!$A$2:$G$501,7,FALSE)</f>
        <v>#N/A</v>
      </c>
    </row>
    <row r="873" spans="1:29" ht="18" customHeight="1">
      <c r="A873" s="36" t="s">
        <v>3462</v>
      </c>
      <c r="B873" s="45">
        <v>1156</v>
      </c>
      <c r="C873" s="54" t="s">
        <v>3282</v>
      </c>
      <c r="D873" s="66" t="s">
        <v>4172</v>
      </c>
      <c r="E873" s="45" t="s">
        <v>4424</v>
      </c>
      <c r="F873" s="54" t="s">
        <v>5927</v>
      </c>
      <c r="G873" s="13" t="s">
        <v>3690</v>
      </c>
      <c r="H873" s="13" t="s">
        <v>4550</v>
      </c>
      <c r="I873" s="13" t="s">
        <v>1150</v>
      </c>
      <c r="J873" s="74" t="s">
        <v>1767</v>
      </c>
      <c r="K873" s="86"/>
      <c r="L873" s="86"/>
      <c r="M873" s="86"/>
      <c r="N873" s="86"/>
      <c r="O873" s="86"/>
      <c r="P873" s="98">
        <v>162236</v>
      </c>
      <c r="Q873" s="108">
        <v>25</v>
      </c>
      <c r="R873" s="89"/>
      <c r="S873" s="89"/>
      <c r="T873" s="89"/>
      <c r="U873" s="98">
        <v>10000</v>
      </c>
      <c r="V873" s="66"/>
      <c r="W873" s="45"/>
      <c r="X873" s="14"/>
      <c r="Y873" s="13"/>
      <c r="Z873" s="135" t="s">
        <v>3461</v>
      </c>
      <c r="AB873" s="24" t="e">
        <f>VLOOKUP($A873,電子入札登録状況!$A$2:$G$501,6,FALSE)</f>
        <v>#N/A</v>
      </c>
      <c r="AC873" s="24" t="e">
        <f>VLOOKUP($A873,電子入札登録状況!$A$2:$G$501,7,FALSE)</f>
        <v>#N/A</v>
      </c>
    </row>
    <row r="874" spans="1:29" ht="18" customHeight="1">
      <c r="A874" s="36" t="s">
        <v>3462</v>
      </c>
      <c r="B874" s="45">
        <v>1156</v>
      </c>
      <c r="C874" s="54" t="s">
        <v>3282</v>
      </c>
      <c r="D874" s="66" t="s">
        <v>4172</v>
      </c>
      <c r="E874" s="45" t="s">
        <v>4424</v>
      </c>
      <c r="F874" s="54" t="s">
        <v>5927</v>
      </c>
      <c r="G874" s="13" t="s">
        <v>3690</v>
      </c>
      <c r="H874" s="13" t="s">
        <v>4550</v>
      </c>
      <c r="I874" s="13" t="s">
        <v>1150</v>
      </c>
      <c r="J874" s="74" t="s">
        <v>1642</v>
      </c>
      <c r="K874" s="86"/>
      <c r="L874" s="86"/>
      <c r="M874" s="86"/>
      <c r="N874" s="86"/>
      <c r="O874" s="86"/>
      <c r="P874" s="98">
        <v>44676</v>
      </c>
      <c r="Q874" s="108">
        <v>25</v>
      </c>
      <c r="R874" s="89"/>
      <c r="S874" s="89"/>
      <c r="T874" s="89"/>
      <c r="U874" s="98">
        <v>10000</v>
      </c>
      <c r="V874" s="66"/>
      <c r="W874" s="45"/>
      <c r="X874" s="14"/>
      <c r="Y874" s="13"/>
      <c r="Z874" s="135" t="s">
        <v>3461</v>
      </c>
      <c r="AB874" s="24" t="e">
        <f>VLOOKUP($A874,電子入札登録状況!$A$2:$G$501,6,FALSE)</f>
        <v>#N/A</v>
      </c>
      <c r="AC874" s="24" t="e">
        <f>VLOOKUP($A874,電子入札登録状況!$A$2:$G$501,7,FALSE)</f>
        <v>#N/A</v>
      </c>
    </row>
    <row r="875" spans="1:29" ht="18" customHeight="1">
      <c r="A875" s="36" t="s">
        <v>3462</v>
      </c>
      <c r="B875" s="45">
        <v>1156</v>
      </c>
      <c r="C875" s="54" t="s">
        <v>3282</v>
      </c>
      <c r="D875" s="66" t="s">
        <v>4172</v>
      </c>
      <c r="E875" s="45" t="s">
        <v>4424</v>
      </c>
      <c r="F875" s="54" t="s">
        <v>5927</v>
      </c>
      <c r="G875" s="13" t="s">
        <v>3690</v>
      </c>
      <c r="H875" s="13" t="s">
        <v>4550</v>
      </c>
      <c r="I875" s="13" t="s">
        <v>1150</v>
      </c>
      <c r="J875" s="74" t="s">
        <v>558</v>
      </c>
      <c r="K875" s="86"/>
      <c r="L875" s="86"/>
      <c r="M875" s="86"/>
      <c r="N875" s="86"/>
      <c r="O875" s="86"/>
      <c r="P875" s="98">
        <v>19895</v>
      </c>
      <c r="Q875" s="108">
        <v>25</v>
      </c>
      <c r="R875" s="89"/>
      <c r="S875" s="89"/>
      <c r="T875" s="89"/>
      <c r="U875" s="98">
        <v>10000</v>
      </c>
      <c r="V875" s="66"/>
      <c r="W875" s="45"/>
      <c r="X875" s="14"/>
      <c r="Y875" s="13"/>
      <c r="Z875" s="135" t="s">
        <v>3461</v>
      </c>
      <c r="AB875" s="24" t="e">
        <f>VLOOKUP($A875,電子入札登録状況!$A$2:$G$501,6,FALSE)</f>
        <v>#N/A</v>
      </c>
      <c r="AC875" s="24" t="e">
        <f>VLOOKUP($A875,電子入札登録状況!$A$2:$G$501,7,FALSE)</f>
        <v>#N/A</v>
      </c>
    </row>
    <row r="876" spans="1:29" ht="18" customHeight="1">
      <c r="A876" s="36" t="s">
        <v>277</v>
      </c>
      <c r="B876" s="45">
        <v>1163</v>
      </c>
      <c r="C876" s="54" t="s">
        <v>4119</v>
      </c>
      <c r="D876" s="66" t="s">
        <v>4172</v>
      </c>
      <c r="E876" s="45" t="s">
        <v>4421</v>
      </c>
      <c r="F876" s="54" t="s">
        <v>4620</v>
      </c>
      <c r="G876" s="13" t="s">
        <v>3690</v>
      </c>
      <c r="H876" s="13" t="s">
        <v>3860</v>
      </c>
      <c r="I876" s="13" t="s">
        <v>5046</v>
      </c>
      <c r="J876" s="74" t="s">
        <v>1767</v>
      </c>
      <c r="K876" s="86"/>
      <c r="L876" s="86"/>
      <c r="M876" s="86"/>
      <c r="N876" s="86"/>
      <c r="O876" s="86"/>
      <c r="P876" s="98">
        <v>8487</v>
      </c>
      <c r="Q876" s="108">
        <v>94</v>
      </c>
      <c r="R876" s="89"/>
      <c r="S876" s="89"/>
      <c r="T876" s="89"/>
      <c r="U876" s="98">
        <v>30000</v>
      </c>
      <c r="V876" s="66"/>
      <c r="W876" s="45"/>
      <c r="X876" s="14"/>
      <c r="Y876" s="13"/>
      <c r="Z876" s="135" t="s">
        <v>244</v>
      </c>
      <c r="AB876" s="24" t="e">
        <f>VLOOKUP($A876,電子入札登録状況!$A$2:$G$501,6,FALSE)</f>
        <v>#N/A</v>
      </c>
      <c r="AC876" s="24" t="e">
        <f>VLOOKUP($A876,電子入札登録状況!$A$2:$G$501,7,FALSE)</f>
        <v>#N/A</v>
      </c>
    </row>
    <row r="877" spans="1:29" ht="18" customHeight="1">
      <c r="A877" s="36" t="s">
        <v>277</v>
      </c>
      <c r="B877" s="45">
        <v>1163</v>
      </c>
      <c r="C877" s="54" t="s">
        <v>4119</v>
      </c>
      <c r="D877" s="66" t="s">
        <v>4172</v>
      </c>
      <c r="E877" s="45" t="s">
        <v>4421</v>
      </c>
      <c r="F877" s="54" t="s">
        <v>4620</v>
      </c>
      <c r="G877" s="13" t="s">
        <v>3690</v>
      </c>
      <c r="H877" s="13" t="s">
        <v>3860</v>
      </c>
      <c r="I877" s="13" t="s">
        <v>5046</v>
      </c>
      <c r="J877" s="74" t="s">
        <v>1642</v>
      </c>
      <c r="K877" s="86"/>
      <c r="L877" s="86"/>
      <c r="M877" s="86"/>
      <c r="N877" s="86"/>
      <c r="O877" s="86"/>
      <c r="P877" s="98">
        <v>1704634</v>
      </c>
      <c r="Q877" s="108">
        <v>94</v>
      </c>
      <c r="R877" s="89"/>
      <c r="S877" s="89"/>
      <c r="T877" s="89"/>
      <c r="U877" s="98">
        <v>30000</v>
      </c>
      <c r="V877" s="66"/>
      <c r="W877" s="45"/>
      <c r="X877" s="14"/>
      <c r="Y877" s="13"/>
      <c r="Z877" s="135" t="s">
        <v>244</v>
      </c>
      <c r="AB877" s="24" t="e">
        <f>VLOOKUP($A877,電子入札登録状況!$A$2:$G$501,6,FALSE)</f>
        <v>#N/A</v>
      </c>
      <c r="AC877" s="24" t="e">
        <f>VLOOKUP($A877,電子入札登録状況!$A$2:$G$501,7,FALSE)</f>
        <v>#N/A</v>
      </c>
    </row>
    <row r="878" spans="1:29" ht="18" customHeight="1">
      <c r="A878" s="36" t="s">
        <v>277</v>
      </c>
      <c r="B878" s="45">
        <v>1163</v>
      </c>
      <c r="C878" s="54" t="s">
        <v>4119</v>
      </c>
      <c r="D878" s="66" t="s">
        <v>4172</v>
      </c>
      <c r="E878" s="45" t="s">
        <v>4421</v>
      </c>
      <c r="F878" s="54" t="s">
        <v>4620</v>
      </c>
      <c r="G878" s="13" t="s">
        <v>3690</v>
      </c>
      <c r="H878" s="13" t="s">
        <v>3860</v>
      </c>
      <c r="I878" s="13" t="s">
        <v>5046</v>
      </c>
      <c r="J878" s="74" t="s">
        <v>1980</v>
      </c>
      <c r="K878" s="86"/>
      <c r="L878" s="86"/>
      <c r="M878" s="86"/>
      <c r="N878" s="86"/>
      <c r="O878" s="86"/>
      <c r="P878" s="98">
        <v>119592</v>
      </c>
      <c r="Q878" s="108">
        <v>94</v>
      </c>
      <c r="R878" s="89"/>
      <c r="S878" s="89"/>
      <c r="T878" s="89"/>
      <c r="U878" s="98">
        <v>30000</v>
      </c>
      <c r="V878" s="66"/>
      <c r="W878" s="45"/>
      <c r="X878" s="14"/>
      <c r="Y878" s="13"/>
      <c r="Z878" s="135" t="s">
        <v>244</v>
      </c>
      <c r="AB878" s="24" t="e">
        <f>VLOOKUP($A878,電子入札登録状況!$A$2:$G$501,6,FALSE)</f>
        <v>#N/A</v>
      </c>
      <c r="AC878" s="24" t="e">
        <f>VLOOKUP($A878,電子入札登録状況!$A$2:$G$501,7,FALSE)</f>
        <v>#N/A</v>
      </c>
    </row>
    <row r="879" spans="1:29" ht="18" customHeight="1">
      <c r="A879" s="36" t="s">
        <v>277</v>
      </c>
      <c r="B879" s="45">
        <v>1163</v>
      </c>
      <c r="C879" s="54" t="s">
        <v>4119</v>
      </c>
      <c r="D879" s="66" t="s">
        <v>4172</v>
      </c>
      <c r="E879" s="45" t="s">
        <v>4421</v>
      </c>
      <c r="F879" s="54" t="s">
        <v>4620</v>
      </c>
      <c r="G879" s="13" t="s">
        <v>3690</v>
      </c>
      <c r="H879" s="13" t="s">
        <v>3860</v>
      </c>
      <c r="I879" s="13" t="s">
        <v>5046</v>
      </c>
      <c r="J879" s="74" t="s">
        <v>558</v>
      </c>
      <c r="K879" s="86"/>
      <c r="L879" s="86"/>
      <c r="M879" s="86"/>
      <c r="N879" s="86"/>
      <c r="O879" s="86"/>
      <c r="P879" s="98">
        <v>0</v>
      </c>
      <c r="Q879" s="108">
        <v>94</v>
      </c>
      <c r="R879" s="89"/>
      <c r="S879" s="89"/>
      <c r="T879" s="89"/>
      <c r="U879" s="98">
        <v>30000</v>
      </c>
      <c r="V879" s="66"/>
      <c r="W879" s="45"/>
      <c r="X879" s="14"/>
      <c r="Y879" s="13"/>
      <c r="Z879" s="135" t="s">
        <v>244</v>
      </c>
      <c r="AB879" s="24" t="e">
        <f>VLOOKUP($A879,電子入札登録状況!$A$2:$G$501,6,FALSE)</f>
        <v>#N/A</v>
      </c>
      <c r="AC879" s="24" t="e">
        <f>VLOOKUP($A879,電子入札登録状況!$A$2:$G$501,7,FALSE)</f>
        <v>#N/A</v>
      </c>
    </row>
    <row r="880" spans="1:29" ht="18" customHeight="1">
      <c r="A880" s="36" t="s">
        <v>70</v>
      </c>
      <c r="B880" s="45">
        <v>1171</v>
      </c>
      <c r="C880" s="54" t="s">
        <v>4116</v>
      </c>
      <c r="D880" s="66" t="s">
        <v>4172</v>
      </c>
      <c r="E880" s="45" t="s">
        <v>2021</v>
      </c>
      <c r="F880" s="54" t="s">
        <v>5274</v>
      </c>
      <c r="G880" s="13" t="s">
        <v>3690</v>
      </c>
      <c r="H880" s="13" t="s">
        <v>1876</v>
      </c>
      <c r="I880" s="13" t="s">
        <v>5045</v>
      </c>
      <c r="J880" s="74" t="s">
        <v>2872</v>
      </c>
      <c r="K880" s="86"/>
      <c r="L880" s="86"/>
      <c r="M880" s="86"/>
      <c r="N880" s="86"/>
      <c r="O880" s="86"/>
      <c r="P880" s="98">
        <v>103485</v>
      </c>
      <c r="Q880" s="108">
        <v>8</v>
      </c>
      <c r="R880" s="89"/>
      <c r="S880" s="89"/>
      <c r="T880" s="89"/>
      <c r="U880" s="98">
        <v>10000</v>
      </c>
      <c r="V880" s="66"/>
      <c r="W880" s="45"/>
      <c r="X880" s="14"/>
      <c r="Y880" s="13"/>
      <c r="Z880" s="135" t="s">
        <v>5494</v>
      </c>
      <c r="AB880" s="24" t="e">
        <f>VLOOKUP($A880,電子入札登録状況!$A$2:$G$501,6,FALSE)</f>
        <v>#N/A</v>
      </c>
      <c r="AC880" s="24" t="e">
        <f>VLOOKUP($A880,電子入札登録状況!$A$2:$G$501,7,FALSE)</f>
        <v>#N/A</v>
      </c>
    </row>
    <row r="881" spans="1:29" ht="18" customHeight="1">
      <c r="A881" s="36" t="s">
        <v>2723</v>
      </c>
      <c r="B881" s="45">
        <v>1177</v>
      </c>
      <c r="C881" s="54" t="s">
        <v>3994</v>
      </c>
      <c r="D881" s="66" t="s">
        <v>1109</v>
      </c>
      <c r="E881" s="45" t="s">
        <v>629</v>
      </c>
      <c r="F881" s="54" t="s">
        <v>2760</v>
      </c>
      <c r="G881" s="13" t="s">
        <v>3690</v>
      </c>
      <c r="H881" s="13" t="s">
        <v>4347</v>
      </c>
      <c r="I881" s="13" t="s">
        <v>72</v>
      </c>
      <c r="J881" s="74" t="s">
        <v>1642</v>
      </c>
      <c r="K881" s="86"/>
      <c r="L881" s="86"/>
      <c r="M881" s="86"/>
      <c r="N881" s="86"/>
      <c r="O881" s="86"/>
      <c r="P881" s="98">
        <v>6188454</v>
      </c>
      <c r="Q881" s="108">
        <v>251</v>
      </c>
      <c r="R881" s="89"/>
      <c r="S881" s="89"/>
      <c r="T881" s="89"/>
      <c r="U881" s="98">
        <v>1640000</v>
      </c>
      <c r="V881" s="66"/>
      <c r="W881" s="45"/>
      <c r="X881" s="14"/>
      <c r="Y881" s="13"/>
      <c r="Z881" s="135" t="s">
        <v>700</v>
      </c>
      <c r="AB881" s="24" t="e">
        <f>VLOOKUP($A881,電子入札登録状況!$A$2:$G$501,6,FALSE)</f>
        <v>#N/A</v>
      </c>
      <c r="AC881" s="24" t="e">
        <f>VLOOKUP($A881,電子入札登録状況!$A$2:$G$501,7,FALSE)</f>
        <v>#N/A</v>
      </c>
    </row>
    <row r="882" spans="1:29" ht="18" customHeight="1">
      <c r="A882" s="36" t="s">
        <v>633</v>
      </c>
      <c r="B882" s="45">
        <v>1178</v>
      </c>
      <c r="C882" s="54" t="s">
        <v>2643</v>
      </c>
      <c r="D882" s="66" t="s">
        <v>4172</v>
      </c>
      <c r="E882" s="45" t="s">
        <v>2374</v>
      </c>
      <c r="F882" s="54" t="s">
        <v>1388</v>
      </c>
      <c r="G882" s="13" t="s">
        <v>3690</v>
      </c>
      <c r="H882" s="13" t="s">
        <v>2993</v>
      </c>
      <c r="I882" s="13" t="s">
        <v>4439</v>
      </c>
      <c r="J882" s="74" t="s">
        <v>1767</v>
      </c>
      <c r="K882" s="86"/>
      <c r="L882" s="86"/>
      <c r="M882" s="86"/>
      <c r="N882" s="86"/>
      <c r="O882" s="86"/>
      <c r="P882" s="98">
        <v>180618</v>
      </c>
      <c r="Q882" s="108">
        <v>29</v>
      </c>
      <c r="R882" s="89"/>
      <c r="S882" s="89"/>
      <c r="T882" s="89"/>
      <c r="U882" s="98">
        <v>10000</v>
      </c>
      <c r="V882" s="66"/>
      <c r="W882" s="45"/>
      <c r="X882" s="14"/>
      <c r="Y882" s="13"/>
      <c r="Z882" s="135" t="s">
        <v>5493</v>
      </c>
      <c r="AB882" s="24" t="e">
        <f>VLOOKUP($A882,電子入札登録状況!$A$2:$G$501,6,FALSE)</f>
        <v>#N/A</v>
      </c>
      <c r="AC882" s="24" t="e">
        <f>VLOOKUP($A882,電子入札登録状況!$A$2:$G$501,7,FALSE)</f>
        <v>#N/A</v>
      </c>
    </row>
    <row r="883" spans="1:29" ht="18" customHeight="1">
      <c r="A883" s="36" t="s">
        <v>633</v>
      </c>
      <c r="B883" s="45">
        <v>1178</v>
      </c>
      <c r="C883" s="54" t="s">
        <v>2643</v>
      </c>
      <c r="D883" s="66" t="s">
        <v>4172</v>
      </c>
      <c r="E883" s="45" t="s">
        <v>2374</v>
      </c>
      <c r="F883" s="54" t="s">
        <v>1388</v>
      </c>
      <c r="G883" s="13" t="s">
        <v>3690</v>
      </c>
      <c r="H883" s="13" t="s">
        <v>2993</v>
      </c>
      <c r="I883" s="13" t="s">
        <v>4439</v>
      </c>
      <c r="J883" s="74" t="s">
        <v>1642</v>
      </c>
      <c r="K883" s="86"/>
      <c r="L883" s="86"/>
      <c r="M883" s="86"/>
      <c r="N883" s="86"/>
      <c r="O883" s="86"/>
      <c r="P883" s="98">
        <v>37968</v>
      </c>
      <c r="Q883" s="108">
        <v>29</v>
      </c>
      <c r="R883" s="89"/>
      <c r="S883" s="89"/>
      <c r="T883" s="89"/>
      <c r="U883" s="98">
        <v>10000</v>
      </c>
      <c r="V883" s="66"/>
      <c r="W883" s="45"/>
      <c r="X883" s="14"/>
      <c r="Y883" s="13"/>
      <c r="Z883" s="135" t="s">
        <v>5493</v>
      </c>
      <c r="AB883" s="24" t="e">
        <f>VLOOKUP($A883,電子入札登録状況!$A$2:$G$501,6,FALSE)</f>
        <v>#N/A</v>
      </c>
      <c r="AC883" s="24" t="e">
        <f>VLOOKUP($A883,電子入札登録状況!$A$2:$G$501,7,FALSE)</f>
        <v>#N/A</v>
      </c>
    </row>
    <row r="884" spans="1:29" ht="18" customHeight="1">
      <c r="A884" s="36" t="s">
        <v>633</v>
      </c>
      <c r="B884" s="45">
        <v>1178</v>
      </c>
      <c r="C884" s="54" t="s">
        <v>2643</v>
      </c>
      <c r="D884" s="66" t="s">
        <v>4172</v>
      </c>
      <c r="E884" s="45" t="s">
        <v>2374</v>
      </c>
      <c r="F884" s="54" t="s">
        <v>1388</v>
      </c>
      <c r="G884" s="13" t="s">
        <v>3690</v>
      </c>
      <c r="H884" s="13" t="s">
        <v>2993</v>
      </c>
      <c r="I884" s="13" t="s">
        <v>4439</v>
      </c>
      <c r="J884" s="74" t="s">
        <v>558</v>
      </c>
      <c r="K884" s="86"/>
      <c r="L884" s="86"/>
      <c r="M884" s="86"/>
      <c r="N884" s="86"/>
      <c r="O884" s="86"/>
      <c r="P884" s="98">
        <v>7240</v>
      </c>
      <c r="Q884" s="108">
        <v>29</v>
      </c>
      <c r="R884" s="89"/>
      <c r="S884" s="89"/>
      <c r="T884" s="89"/>
      <c r="U884" s="98">
        <v>10000</v>
      </c>
      <c r="V884" s="66"/>
      <c r="W884" s="45"/>
      <c r="X884" s="14"/>
      <c r="Y884" s="13"/>
      <c r="Z884" s="135" t="s">
        <v>5493</v>
      </c>
      <c r="AB884" s="24" t="e">
        <f>VLOOKUP($A884,電子入札登録状況!$A$2:$G$501,6,FALSE)</f>
        <v>#N/A</v>
      </c>
      <c r="AC884" s="24" t="e">
        <f>VLOOKUP($A884,電子入札登録状況!$A$2:$G$501,7,FALSE)</f>
        <v>#N/A</v>
      </c>
    </row>
    <row r="885" spans="1:29" ht="18" customHeight="1">
      <c r="A885" s="36" t="s">
        <v>82</v>
      </c>
      <c r="B885" s="45">
        <v>1199</v>
      </c>
      <c r="C885" s="54" t="s">
        <v>5160</v>
      </c>
      <c r="D885" s="66" t="s">
        <v>963</v>
      </c>
      <c r="E885" s="45" t="s">
        <v>5404</v>
      </c>
      <c r="F885" s="54" t="s">
        <v>3722</v>
      </c>
      <c r="G885" s="13" t="s">
        <v>3679</v>
      </c>
      <c r="H885" s="13" t="s">
        <v>5616</v>
      </c>
      <c r="I885" s="13" t="s">
        <v>4902</v>
      </c>
      <c r="J885" s="74" t="s">
        <v>1767</v>
      </c>
      <c r="K885" s="86"/>
      <c r="L885" s="86"/>
      <c r="M885" s="86"/>
      <c r="N885" s="86"/>
      <c r="O885" s="86"/>
      <c r="P885" s="98">
        <v>44310</v>
      </c>
      <c r="Q885" s="108">
        <v>41</v>
      </c>
      <c r="R885" s="89"/>
      <c r="S885" s="89"/>
      <c r="T885" s="89"/>
      <c r="U885" s="98">
        <v>10000</v>
      </c>
      <c r="V885" s="66" t="s">
        <v>4172</v>
      </c>
      <c r="W885" s="45" t="s">
        <v>1959</v>
      </c>
      <c r="X885" s="14" t="s">
        <v>5297</v>
      </c>
      <c r="Y885" s="13" t="s">
        <v>5377</v>
      </c>
      <c r="Z885" s="135" t="s">
        <v>4393</v>
      </c>
      <c r="AB885" s="24" t="str">
        <f>VLOOKUP($A885,電子入札登録状況!$A$2:$G$501,6,FALSE)</f>
        <v>○</v>
      </c>
      <c r="AC885" s="24">
        <f>VLOOKUP($A885,電子入札登録状況!$A$2:$G$501,7,FALSE)</f>
        <v>684</v>
      </c>
    </row>
    <row r="886" spans="1:29" ht="18" customHeight="1">
      <c r="A886" s="36" t="s">
        <v>82</v>
      </c>
      <c r="B886" s="45">
        <v>1199</v>
      </c>
      <c r="C886" s="54" t="s">
        <v>5160</v>
      </c>
      <c r="D886" s="66" t="s">
        <v>963</v>
      </c>
      <c r="E886" s="45" t="s">
        <v>5404</v>
      </c>
      <c r="F886" s="54" t="s">
        <v>3722</v>
      </c>
      <c r="G886" s="13" t="s">
        <v>3679</v>
      </c>
      <c r="H886" s="13" t="s">
        <v>5616</v>
      </c>
      <c r="I886" s="13" t="s">
        <v>4902</v>
      </c>
      <c r="J886" s="74" t="s">
        <v>1642</v>
      </c>
      <c r="K886" s="86"/>
      <c r="L886" s="86"/>
      <c r="M886" s="86"/>
      <c r="N886" s="86"/>
      <c r="O886" s="86"/>
      <c r="P886" s="98">
        <v>499869</v>
      </c>
      <c r="Q886" s="108">
        <v>41</v>
      </c>
      <c r="R886" s="89"/>
      <c r="S886" s="89"/>
      <c r="T886" s="89"/>
      <c r="U886" s="98">
        <v>10000</v>
      </c>
      <c r="V886" s="66" t="s">
        <v>4172</v>
      </c>
      <c r="W886" s="45" t="s">
        <v>1959</v>
      </c>
      <c r="X886" s="14" t="s">
        <v>5297</v>
      </c>
      <c r="Y886" s="13" t="s">
        <v>5377</v>
      </c>
      <c r="Z886" s="135" t="s">
        <v>4393</v>
      </c>
      <c r="AB886" s="24" t="str">
        <f>VLOOKUP($A886,電子入札登録状況!$A$2:$G$501,6,FALSE)</f>
        <v>○</v>
      </c>
      <c r="AC886" s="24">
        <f>VLOOKUP($A886,電子入札登録状況!$A$2:$G$501,7,FALSE)</f>
        <v>684</v>
      </c>
    </row>
    <row r="887" spans="1:29" ht="18" customHeight="1">
      <c r="A887" s="36" t="s">
        <v>1359</v>
      </c>
      <c r="B887" s="45">
        <v>1201</v>
      </c>
      <c r="C887" s="54" t="s">
        <v>2845</v>
      </c>
      <c r="D887" s="66" t="s">
        <v>4172</v>
      </c>
      <c r="E887" s="45" t="s">
        <v>1966</v>
      </c>
      <c r="F887" s="54" t="s">
        <v>4619</v>
      </c>
      <c r="G887" s="13" t="s">
        <v>3690</v>
      </c>
      <c r="H887" s="13" t="s">
        <v>1583</v>
      </c>
      <c r="I887" s="13" t="s">
        <v>2969</v>
      </c>
      <c r="J887" s="74" t="s">
        <v>1642</v>
      </c>
      <c r="K887" s="86"/>
      <c r="L887" s="86"/>
      <c r="M887" s="86"/>
      <c r="N887" s="86"/>
      <c r="O887" s="86"/>
      <c r="P887" s="98">
        <v>0</v>
      </c>
      <c r="Q887" s="108">
        <v>41</v>
      </c>
      <c r="R887" s="89"/>
      <c r="S887" s="89"/>
      <c r="T887" s="89"/>
      <c r="U887" s="98">
        <v>30000</v>
      </c>
      <c r="V887" s="66"/>
      <c r="W887" s="45"/>
      <c r="X887" s="14"/>
      <c r="Y887" s="13"/>
      <c r="Z887" s="135" t="s">
        <v>5328</v>
      </c>
      <c r="AB887" s="24" t="e">
        <f>VLOOKUP($A887,電子入札登録状況!$A$2:$G$501,6,FALSE)</f>
        <v>#N/A</v>
      </c>
      <c r="AC887" s="24" t="e">
        <f>VLOOKUP($A887,電子入札登録状況!$A$2:$G$501,7,FALSE)</f>
        <v>#N/A</v>
      </c>
    </row>
    <row r="888" spans="1:29" ht="18" customHeight="1">
      <c r="A888" s="36" t="s">
        <v>1359</v>
      </c>
      <c r="B888" s="45">
        <v>1201</v>
      </c>
      <c r="C888" s="54" t="s">
        <v>2845</v>
      </c>
      <c r="D888" s="66" t="s">
        <v>4172</v>
      </c>
      <c r="E888" s="45" t="s">
        <v>1966</v>
      </c>
      <c r="F888" s="54" t="s">
        <v>4619</v>
      </c>
      <c r="G888" s="13" t="s">
        <v>3690</v>
      </c>
      <c r="H888" s="13" t="s">
        <v>1583</v>
      </c>
      <c r="I888" s="13" t="s">
        <v>2969</v>
      </c>
      <c r="J888" s="74" t="s">
        <v>2872</v>
      </c>
      <c r="K888" s="86"/>
      <c r="L888" s="86"/>
      <c r="M888" s="86"/>
      <c r="N888" s="86"/>
      <c r="O888" s="86"/>
      <c r="P888" s="98">
        <v>0</v>
      </c>
      <c r="Q888" s="108">
        <v>41</v>
      </c>
      <c r="R888" s="89"/>
      <c r="S888" s="89"/>
      <c r="T888" s="89"/>
      <c r="U888" s="98">
        <v>30000</v>
      </c>
      <c r="V888" s="66"/>
      <c r="W888" s="45"/>
      <c r="X888" s="14"/>
      <c r="Y888" s="13"/>
      <c r="Z888" s="135" t="s">
        <v>5328</v>
      </c>
      <c r="AB888" s="24" t="e">
        <f>VLOOKUP($A888,電子入札登録状況!$A$2:$G$501,6,FALSE)</f>
        <v>#N/A</v>
      </c>
      <c r="AC888" s="24" t="e">
        <f>VLOOKUP($A888,電子入札登録状況!$A$2:$G$501,7,FALSE)</f>
        <v>#N/A</v>
      </c>
    </row>
    <row r="889" spans="1:29" ht="18" customHeight="1">
      <c r="A889" s="36" t="s">
        <v>78</v>
      </c>
      <c r="B889" s="45">
        <v>1205</v>
      </c>
      <c r="C889" s="54" t="s">
        <v>3075</v>
      </c>
      <c r="D889" s="66" t="s">
        <v>4172</v>
      </c>
      <c r="E889" s="45" t="s">
        <v>4056</v>
      </c>
      <c r="F889" s="54" t="s">
        <v>1211</v>
      </c>
      <c r="G889" s="13" t="s">
        <v>3690</v>
      </c>
      <c r="H889" s="13" t="s">
        <v>2701</v>
      </c>
      <c r="I889" s="13" t="s">
        <v>4921</v>
      </c>
      <c r="J889" s="74" t="s">
        <v>2872</v>
      </c>
      <c r="K889" s="86"/>
      <c r="L889" s="86"/>
      <c r="M889" s="86"/>
      <c r="N889" s="86"/>
      <c r="O889" s="86"/>
      <c r="P889" s="98">
        <v>1365835</v>
      </c>
      <c r="Q889" s="108">
        <v>49</v>
      </c>
      <c r="R889" s="89"/>
      <c r="S889" s="89"/>
      <c r="T889" s="89"/>
      <c r="U889" s="98">
        <v>50000</v>
      </c>
      <c r="V889" s="66"/>
      <c r="W889" s="45"/>
      <c r="X889" s="14"/>
      <c r="Y889" s="13"/>
      <c r="Z889" s="135" t="s">
        <v>5434</v>
      </c>
      <c r="AB889" s="24" t="e">
        <f>VLOOKUP($A889,電子入札登録状況!$A$2:$G$501,6,FALSE)</f>
        <v>#N/A</v>
      </c>
      <c r="AC889" s="24" t="e">
        <f>VLOOKUP($A889,電子入札登録状況!$A$2:$G$501,7,FALSE)</f>
        <v>#N/A</v>
      </c>
    </row>
    <row r="890" spans="1:29" ht="18" customHeight="1">
      <c r="A890" s="36" t="s">
        <v>1744</v>
      </c>
      <c r="B890" s="45">
        <v>1207</v>
      </c>
      <c r="C890" s="54" t="s">
        <v>2451</v>
      </c>
      <c r="D890" s="66" t="s">
        <v>3090</v>
      </c>
      <c r="E890" s="45" t="s">
        <v>5827</v>
      </c>
      <c r="F890" s="54" t="s">
        <v>272</v>
      </c>
      <c r="G890" s="13" t="s">
        <v>3679</v>
      </c>
      <c r="H890" s="13" t="s">
        <v>1769</v>
      </c>
      <c r="I890" s="13" t="s">
        <v>5604</v>
      </c>
      <c r="J890" s="74" t="s">
        <v>1767</v>
      </c>
      <c r="K890" s="86"/>
      <c r="L890" s="86"/>
      <c r="M890" s="86"/>
      <c r="N890" s="86"/>
      <c r="O890" s="86"/>
      <c r="P890" s="98">
        <v>10900</v>
      </c>
      <c r="Q890" s="108">
        <v>288</v>
      </c>
      <c r="R890" s="89"/>
      <c r="S890" s="89"/>
      <c r="T890" s="89"/>
      <c r="U890" s="98">
        <v>20000</v>
      </c>
      <c r="V890" s="66" t="s">
        <v>4172</v>
      </c>
      <c r="W890" s="45" t="s">
        <v>5578</v>
      </c>
      <c r="X890" s="124" t="s">
        <v>4770</v>
      </c>
      <c r="Y890" s="13" t="s">
        <v>5120</v>
      </c>
      <c r="Z890" s="135" t="s">
        <v>2284</v>
      </c>
      <c r="AB890" s="24" t="str">
        <f>VLOOKUP($A890,電子入札登録状況!$A$2:$G$501,6,FALSE)</f>
        <v>○</v>
      </c>
      <c r="AC890" s="24">
        <f>VLOOKUP($A890,電子入札登録状況!$A$2:$G$501,7,FALSE)</f>
        <v>752</v>
      </c>
    </row>
    <row r="891" spans="1:29" ht="18" customHeight="1">
      <c r="A891" s="36" t="s">
        <v>1744</v>
      </c>
      <c r="B891" s="45">
        <v>1207</v>
      </c>
      <c r="C891" s="54" t="s">
        <v>2451</v>
      </c>
      <c r="D891" s="66" t="s">
        <v>3090</v>
      </c>
      <c r="E891" s="45" t="s">
        <v>5827</v>
      </c>
      <c r="F891" s="54" t="s">
        <v>272</v>
      </c>
      <c r="G891" s="13" t="s">
        <v>3679</v>
      </c>
      <c r="H891" s="13" t="s">
        <v>1769</v>
      </c>
      <c r="I891" s="13" t="s">
        <v>5604</v>
      </c>
      <c r="J891" s="74" t="s">
        <v>1642</v>
      </c>
      <c r="K891" s="86"/>
      <c r="L891" s="86"/>
      <c r="M891" s="86"/>
      <c r="N891" s="86"/>
      <c r="O891" s="86"/>
      <c r="P891" s="98">
        <v>5392308</v>
      </c>
      <c r="Q891" s="108">
        <v>288</v>
      </c>
      <c r="R891" s="89"/>
      <c r="S891" s="89"/>
      <c r="T891" s="89"/>
      <c r="U891" s="98">
        <v>20000</v>
      </c>
      <c r="V891" s="66" t="s">
        <v>4172</v>
      </c>
      <c r="W891" s="45" t="s">
        <v>5578</v>
      </c>
      <c r="X891" s="124" t="s">
        <v>4770</v>
      </c>
      <c r="Y891" s="13" t="s">
        <v>5120</v>
      </c>
      <c r="Z891" s="135" t="s">
        <v>2284</v>
      </c>
      <c r="AB891" s="24" t="str">
        <f>VLOOKUP($A891,電子入札登録状況!$A$2:$G$501,6,FALSE)</f>
        <v>○</v>
      </c>
      <c r="AC891" s="24">
        <f>VLOOKUP($A891,電子入札登録状況!$A$2:$G$501,7,FALSE)</f>
        <v>752</v>
      </c>
    </row>
    <row r="892" spans="1:29" ht="18" customHeight="1">
      <c r="A892" s="36" t="s">
        <v>1744</v>
      </c>
      <c r="B892" s="45">
        <v>1207</v>
      </c>
      <c r="C892" s="54" t="s">
        <v>2451</v>
      </c>
      <c r="D892" s="66" t="s">
        <v>3090</v>
      </c>
      <c r="E892" s="45" t="s">
        <v>5827</v>
      </c>
      <c r="F892" s="54" t="s">
        <v>272</v>
      </c>
      <c r="G892" s="13" t="s">
        <v>3679</v>
      </c>
      <c r="H892" s="13" t="s">
        <v>1769</v>
      </c>
      <c r="I892" s="13" t="s">
        <v>5604</v>
      </c>
      <c r="J892" s="74" t="s">
        <v>1980</v>
      </c>
      <c r="K892" s="86"/>
      <c r="L892" s="86"/>
      <c r="M892" s="86"/>
      <c r="N892" s="86"/>
      <c r="O892" s="86"/>
      <c r="P892" s="98">
        <v>9250</v>
      </c>
      <c r="Q892" s="108">
        <v>288</v>
      </c>
      <c r="R892" s="89"/>
      <c r="S892" s="89"/>
      <c r="T892" s="89"/>
      <c r="U892" s="98">
        <v>20000</v>
      </c>
      <c r="V892" s="66" t="s">
        <v>4172</v>
      </c>
      <c r="W892" s="45" t="s">
        <v>5578</v>
      </c>
      <c r="X892" s="14" t="s">
        <v>4770</v>
      </c>
      <c r="Y892" s="13" t="s">
        <v>5120</v>
      </c>
      <c r="Z892" s="135" t="s">
        <v>2284</v>
      </c>
      <c r="AB892" s="24" t="str">
        <f>VLOOKUP($A892,電子入札登録状況!$A$2:$G$501,6,FALSE)</f>
        <v>○</v>
      </c>
      <c r="AC892" s="24">
        <f>VLOOKUP($A892,電子入札登録状況!$A$2:$G$501,7,FALSE)</f>
        <v>752</v>
      </c>
    </row>
    <row r="893" spans="1:29" ht="18" customHeight="1">
      <c r="A893" s="36" t="s">
        <v>1744</v>
      </c>
      <c r="B893" s="45">
        <v>1207</v>
      </c>
      <c r="C893" s="54" t="s">
        <v>2451</v>
      </c>
      <c r="D893" s="66" t="s">
        <v>3090</v>
      </c>
      <c r="E893" s="45" t="s">
        <v>5827</v>
      </c>
      <c r="F893" s="54" t="s">
        <v>272</v>
      </c>
      <c r="G893" s="13" t="s">
        <v>3679</v>
      </c>
      <c r="H893" s="13" t="s">
        <v>1769</v>
      </c>
      <c r="I893" s="13" t="s">
        <v>5604</v>
      </c>
      <c r="J893" s="74" t="s">
        <v>558</v>
      </c>
      <c r="K893" s="86"/>
      <c r="L893" s="86"/>
      <c r="M893" s="86"/>
      <c r="N893" s="86"/>
      <c r="O893" s="86"/>
      <c r="P893" s="98">
        <v>8900</v>
      </c>
      <c r="Q893" s="108">
        <v>288</v>
      </c>
      <c r="R893" s="89"/>
      <c r="S893" s="89"/>
      <c r="T893" s="89"/>
      <c r="U893" s="98">
        <v>20000</v>
      </c>
      <c r="V893" s="66" t="s">
        <v>4172</v>
      </c>
      <c r="W893" s="45" t="s">
        <v>5578</v>
      </c>
      <c r="X893" s="14" t="s">
        <v>4770</v>
      </c>
      <c r="Y893" s="13" t="s">
        <v>5120</v>
      </c>
      <c r="Z893" s="135" t="s">
        <v>2284</v>
      </c>
      <c r="AB893" s="24" t="str">
        <f>VLOOKUP($A893,電子入札登録状況!$A$2:$G$501,6,FALSE)</f>
        <v>○</v>
      </c>
      <c r="AC893" s="24">
        <f>VLOOKUP($A893,電子入札登録状況!$A$2:$G$501,7,FALSE)</f>
        <v>752</v>
      </c>
    </row>
    <row r="894" spans="1:29" ht="18" customHeight="1">
      <c r="A894" s="36" t="s">
        <v>185</v>
      </c>
      <c r="B894" s="45">
        <v>1213</v>
      </c>
      <c r="C894" s="54" t="s">
        <v>882</v>
      </c>
      <c r="D894" s="66" t="s">
        <v>4235</v>
      </c>
      <c r="E894" s="45" t="s">
        <v>5888</v>
      </c>
      <c r="F894" s="54" t="s">
        <v>5574</v>
      </c>
      <c r="G894" s="13" t="s">
        <v>3690</v>
      </c>
      <c r="H894" s="13" t="s">
        <v>1572</v>
      </c>
      <c r="I894" s="13" t="s">
        <v>2261</v>
      </c>
      <c r="J894" s="74" t="s">
        <v>1642</v>
      </c>
      <c r="K894" s="86"/>
      <c r="L894" s="86"/>
      <c r="M894" s="86"/>
      <c r="N894" s="86"/>
      <c r="O894" s="86"/>
      <c r="P894" s="98">
        <v>1664141</v>
      </c>
      <c r="Q894" s="108">
        <v>212</v>
      </c>
      <c r="R894" s="89"/>
      <c r="S894" s="89"/>
      <c r="T894" s="89"/>
      <c r="U894" s="98">
        <v>95000</v>
      </c>
      <c r="V894" s="66" t="s">
        <v>4172</v>
      </c>
      <c r="W894" s="45" t="s">
        <v>4419</v>
      </c>
      <c r="X894" s="14" t="s">
        <v>5745</v>
      </c>
      <c r="Y894" s="13" t="s">
        <v>1572</v>
      </c>
      <c r="Z894" s="135" t="s">
        <v>4794</v>
      </c>
      <c r="AB894" s="24" t="e">
        <f>VLOOKUP($A894,電子入札登録状況!$A$2:$G$501,6,FALSE)</f>
        <v>#N/A</v>
      </c>
      <c r="AC894" s="24" t="e">
        <f>VLOOKUP($A894,電子入札登録状況!$A$2:$G$501,7,FALSE)</f>
        <v>#N/A</v>
      </c>
    </row>
    <row r="895" spans="1:29" ht="18" customHeight="1">
      <c r="A895" s="36" t="s">
        <v>185</v>
      </c>
      <c r="B895" s="45">
        <v>1213</v>
      </c>
      <c r="C895" s="54" t="s">
        <v>882</v>
      </c>
      <c r="D895" s="66" t="s">
        <v>4235</v>
      </c>
      <c r="E895" s="45" t="s">
        <v>5888</v>
      </c>
      <c r="F895" s="54" t="s">
        <v>5574</v>
      </c>
      <c r="G895" s="13" t="s">
        <v>3690</v>
      </c>
      <c r="H895" s="13" t="s">
        <v>1572</v>
      </c>
      <c r="I895" s="13" t="s">
        <v>2261</v>
      </c>
      <c r="J895" s="74" t="s">
        <v>2872</v>
      </c>
      <c r="K895" s="86"/>
      <c r="L895" s="86"/>
      <c r="M895" s="86"/>
      <c r="N895" s="86"/>
      <c r="O895" s="86"/>
      <c r="P895" s="98">
        <v>4248928</v>
      </c>
      <c r="Q895" s="108">
        <v>212</v>
      </c>
      <c r="R895" s="89"/>
      <c r="S895" s="89"/>
      <c r="T895" s="89"/>
      <c r="U895" s="98">
        <v>95000</v>
      </c>
      <c r="V895" s="66" t="s">
        <v>4172</v>
      </c>
      <c r="W895" s="45" t="s">
        <v>4419</v>
      </c>
      <c r="X895" s="14" t="s">
        <v>5745</v>
      </c>
      <c r="Y895" s="13" t="s">
        <v>1572</v>
      </c>
      <c r="Z895" s="135" t="s">
        <v>4794</v>
      </c>
      <c r="AB895" s="24" t="e">
        <f>VLOOKUP($A895,電子入札登録状況!$A$2:$G$501,6,FALSE)</f>
        <v>#N/A</v>
      </c>
      <c r="AC895" s="24" t="e">
        <f>VLOOKUP($A895,電子入札登録状況!$A$2:$G$501,7,FALSE)</f>
        <v>#N/A</v>
      </c>
    </row>
    <row r="896" spans="1:29" ht="18" customHeight="1">
      <c r="A896" s="36" t="s">
        <v>2005</v>
      </c>
      <c r="B896" s="45">
        <v>1214</v>
      </c>
      <c r="C896" s="54" t="s">
        <v>3421</v>
      </c>
      <c r="D896" s="66" t="s">
        <v>4172</v>
      </c>
      <c r="E896" s="45" t="s">
        <v>894</v>
      </c>
      <c r="F896" s="54" t="s">
        <v>2830</v>
      </c>
      <c r="G896" s="13" t="s">
        <v>3690</v>
      </c>
      <c r="H896" s="13" t="s">
        <v>703</v>
      </c>
      <c r="I896" s="13" t="s">
        <v>5044</v>
      </c>
      <c r="J896" s="74" t="s">
        <v>2872</v>
      </c>
      <c r="K896" s="86"/>
      <c r="L896" s="86"/>
      <c r="M896" s="86"/>
      <c r="N896" s="86"/>
      <c r="O896" s="86"/>
      <c r="P896" s="98">
        <v>246940</v>
      </c>
      <c r="Q896" s="108">
        <v>21</v>
      </c>
      <c r="R896" s="89"/>
      <c r="S896" s="89"/>
      <c r="T896" s="89"/>
      <c r="U896" s="98">
        <v>10000</v>
      </c>
      <c r="V896" s="66"/>
      <c r="W896" s="45"/>
      <c r="X896" s="14"/>
      <c r="Y896" s="13"/>
      <c r="Z896" s="135" t="s">
        <v>5887</v>
      </c>
      <c r="AB896" s="24" t="str">
        <f>VLOOKUP($A896,電子入札登録状況!$A$2:$G$501,6,FALSE)</f>
        <v>○</v>
      </c>
      <c r="AC896" s="24">
        <f>VLOOKUP($A896,電子入札登録状況!$A$2:$G$501,7,FALSE)</f>
        <v>42</v>
      </c>
    </row>
    <row r="897" spans="1:29" ht="18" customHeight="1">
      <c r="A897" s="36" t="s">
        <v>641</v>
      </c>
      <c r="B897" s="45">
        <v>1227</v>
      </c>
      <c r="C897" s="54" t="s">
        <v>4026</v>
      </c>
      <c r="D897" s="66" t="s">
        <v>4172</v>
      </c>
      <c r="E897" s="45" t="s">
        <v>5886</v>
      </c>
      <c r="F897" s="54" t="s">
        <v>2349</v>
      </c>
      <c r="G897" s="13" t="s">
        <v>3690</v>
      </c>
      <c r="H897" s="13" t="s">
        <v>4734</v>
      </c>
      <c r="I897" s="13" t="s">
        <v>3818</v>
      </c>
      <c r="J897" s="74" t="s">
        <v>2872</v>
      </c>
      <c r="K897" s="86"/>
      <c r="L897" s="86"/>
      <c r="M897" s="86"/>
      <c r="N897" s="86"/>
      <c r="O897" s="86"/>
      <c r="P897" s="98">
        <v>936444</v>
      </c>
      <c r="Q897" s="108">
        <v>72</v>
      </c>
      <c r="R897" s="89"/>
      <c r="S897" s="89"/>
      <c r="T897" s="89"/>
      <c r="U897" s="98">
        <v>30000</v>
      </c>
      <c r="V897" s="66"/>
      <c r="W897" s="45"/>
      <c r="X897" s="14"/>
      <c r="Y897" s="13"/>
      <c r="Z897" s="135" t="s">
        <v>3649</v>
      </c>
      <c r="AB897" s="24" t="e">
        <f>VLOOKUP($A897,電子入札登録状況!$A$2:$G$501,6,FALSE)</f>
        <v>#N/A</v>
      </c>
      <c r="AC897" s="24" t="e">
        <f>VLOOKUP($A897,電子入札登録状況!$A$2:$G$501,7,FALSE)</f>
        <v>#N/A</v>
      </c>
    </row>
    <row r="898" spans="1:29" ht="18" customHeight="1">
      <c r="A898" s="36" t="s">
        <v>2979</v>
      </c>
      <c r="B898" s="45">
        <v>1229</v>
      </c>
      <c r="C898" s="54" t="s">
        <v>3493</v>
      </c>
      <c r="D898" s="66" t="s">
        <v>4231</v>
      </c>
      <c r="E898" s="45" t="s">
        <v>4358</v>
      </c>
      <c r="F898" s="54" t="s">
        <v>3623</v>
      </c>
      <c r="G898" s="13" t="s">
        <v>3690</v>
      </c>
      <c r="H898" s="13" t="s">
        <v>772</v>
      </c>
      <c r="I898" s="13" t="s">
        <v>1921</v>
      </c>
      <c r="J898" s="74" t="s">
        <v>1642</v>
      </c>
      <c r="K898" s="86"/>
      <c r="L898" s="86"/>
      <c r="M898" s="86"/>
      <c r="N898" s="86"/>
      <c r="O898" s="86"/>
      <c r="P898" s="98">
        <v>14046240</v>
      </c>
      <c r="Q898" s="108">
        <v>986</v>
      </c>
      <c r="R898" s="89"/>
      <c r="S898" s="89"/>
      <c r="T898" s="89"/>
      <c r="U898" s="98">
        <v>263600</v>
      </c>
      <c r="V898" s="66" t="s">
        <v>4172</v>
      </c>
      <c r="W898" s="45" t="s">
        <v>4686</v>
      </c>
      <c r="X898" s="14" t="s">
        <v>2947</v>
      </c>
      <c r="Y898" s="13" t="s">
        <v>5366</v>
      </c>
      <c r="Z898" s="135" t="s">
        <v>5466</v>
      </c>
      <c r="AB898" s="24" t="e">
        <f>VLOOKUP($A898,電子入札登録状況!$A$2:$G$501,6,FALSE)</f>
        <v>#N/A</v>
      </c>
      <c r="AC898" s="24" t="e">
        <f>VLOOKUP($A898,電子入札登録状況!$A$2:$G$501,7,FALSE)</f>
        <v>#N/A</v>
      </c>
    </row>
    <row r="899" spans="1:29" ht="18" customHeight="1">
      <c r="A899" s="36" t="s">
        <v>2177</v>
      </c>
      <c r="B899" s="45">
        <v>1238</v>
      </c>
      <c r="C899" s="54" t="s">
        <v>3415</v>
      </c>
      <c r="D899" s="66" t="s">
        <v>1353</v>
      </c>
      <c r="E899" s="45" t="s">
        <v>133</v>
      </c>
      <c r="F899" s="54" t="s">
        <v>2317</v>
      </c>
      <c r="G899" s="13" t="s">
        <v>3690</v>
      </c>
      <c r="H899" s="13" t="s">
        <v>3208</v>
      </c>
      <c r="I899" s="13" t="s">
        <v>3290</v>
      </c>
      <c r="J899" s="74" t="s">
        <v>1767</v>
      </c>
      <c r="K899" s="86"/>
      <c r="L899" s="86"/>
      <c r="M899" s="86"/>
      <c r="N899" s="86"/>
      <c r="O899" s="86"/>
      <c r="P899" s="98">
        <v>365949</v>
      </c>
      <c r="Q899" s="108">
        <v>12</v>
      </c>
      <c r="R899" s="89"/>
      <c r="S899" s="89"/>
      <c r="T899" s="89"/>
      <c r="U899" s="98">
        <v>35000</v>
      </c>
      <c r="V899" s="66"/>
      <c r="W899" s="45"/>
      <c r="X899" s="14"/>
      <c r="Y899" s="13"/>
      <c r="Z899" s="135" t="s">
        <v>1135</v>
      </c>
      <c r="AB899" s="24" t="str">
        <f>VLOOKUP($A899,電子入札登録状況!$A$2:$G$501,6,FALSE)</f>
        <v>○</v>
      </c>
      <c r="AC899" s="24">
        <f>VLOOKUP($A899,電子入札登録状況!$A$2:$G$501,7,FALSE)</f>
        <v>525</v>
      </c>
    </row>
    <row r="900" spans="1:29" ht="18" customHeight="1">
      <c r="A900" s="36" t="s">
        <v>2191</v>
      </c>
      <c r="B900" s="45">
        <v>1246</v>
      </c>
      <c r="C900" s="54" t="s">
        <v>3417</v>
      </c>
      <c r="D900" s="66" t="s">
        <v>4172</v>
      </c>
      <c r="E900" s="45" t="s">
        <v>982</v>
      </c>
      <c r="F900" s="54" t="s">
        <v>3789</v>
      </c>
      <c r="G900" s="13" t="s">
        <v>3690</v>
      </c>
      <c r="H900" s="13" t="s">
        <v>3720</v>
      </c>
      <c r="I900" s="13" t="s">
        <v>3170</v>
      </c>
      <c r="J900" s="74" t="s">
        <v>1642</v>
      </c>
      <c r="K900" s="86"/>
      <c r="L900" s="86"/>
      <c r="M900" s="86"/>
      <c r="N900" s="86"/>
      <c r="O900" s="86"/>
      <c r="P900" s="98">
        <v>21095</v>
      </c>
      <c r="Q900" s="108">
        <v>7</v>
      </c>
      <c r="R900" s="89"/>
      <c r="S900" s="89"/>
      <c r="T900" s="89"/>
      <c r="U900" s="98">
        <v>10000</v>
      </c>
      <c r="V900" s="66"/>
      <c r="W900" s="45"/>
      <c r="X900" s="14"/>
      <c r="Y900" s="13"/>
      <c r="Z900" s="135" t="s">
        <v>477</v>
      </c>
      <c r="AB900" s="24" t="e">
        <f>VLOOKUP($A900,電子入札登録状況!$A$2:$G$501,6,FALSE)</f>
        <v>#N/A</v>
      </c>
      <c r="AC900" s="24" t="e">
        <f>VLOOKUP($A900,電子入札登録状況!$A$2:$G$501,7,FALSE)</f>
        <v>#N/A</v>
      </c>
    </row>
    <row r="901" spans="1:29" ht="18" customHeight="1">
      <c r="A901" s="36" t="s">
        <v>2191</v>
      </c>
      <c r="B901" s="45">
        <v>1246</v>
      </c>
      <c r="C901" s="54" t="s">
        <v>3417</v>
      </c>
      <c r="D901" s="66" t="s">
        <v>4172</v>
      </c>
      <c r="E901" s="45" t="s">
        <v>982</v>
      </c>
      <c r="F901" s="54" t="s">
        <v>3789</v>
      </c>
      <c r="G901" s="13" t="s">
        <v>3690</v>
      </c>
      <c r="H901" s="13" t="s">
        <v>3720</v>
      </c>
      <c r="I901" s="13" t="s">
        <v>3170</v>
      </c>
      <c r="J901" s="74" t="s">
        <v>558</v>
      </c>
      <c r="K901" s="86"/>
      <c r="L901" s="86"/>
      <c r="M901" s="86"/>
      <c r="N901" s="86"/>
      <c r="O901" s="86"/>
      <c r="P901" s="98">
        <v>97129</v>
      </c>
      <c r="Q901" s="108">
        <v>7</v>
      </c>
      <c r="R901" s="89"/>
      <c r="S901" s="89"/>
      <c r="T901" s="89"/>
      <c r="U901" s="98">
        <v>10000</v>
      </c>
      <c r="V901" s="66"/>
      <c r="W901" s="45"/>
      <c r="X901" s="14"/>
      <c r="Y901" s="13"/>
      <c r="Z901" s="135" t="s">
        <v>477</v>
      </c>
      <c r="AB901" s="24" t="e">
        <f>VLOOKUP($A901,電子入札登録状況!$A$2:$G$501,6,FALSE)</f>
        <v>#N/A</v>
      </c>
      <c r="AC901" s="24" t="e">
        <f>VLOOKUP($A901,電子入札登録状況!$A$2:$G$501,7,FALSE)</f>
        <v>#N/A</v>
      </c>
    </row>
    <row r="902" spans="1:29" ht="18" customHeight="1">
      <c r="A902" s="36" t="s">
        <v>1721</v>
      </c>
      <c r="B902" s="45">
        <v>1252</v>
      </c>
      <c r="C902" s="54" t="s">
        <v>4115</v>
      </c>
      <c r="D902" s="66" t="s">
        <v>4172</v>
      </c>
      <c r="E902" s="45" t="s">
        <v>4417</v>
      </c>
      <c r="F902" s="54" t="s">
        <v>4378</v>
      </c>
      <c r="G902" s="13" t="s">
        <v>3690</v>
      </c>
      <c r="H902" s="13" t="s">
        <v>3318</v>
      </c>
      <c r="I902" s="13" t="s">
        <v>2388</v>
      </c>
      <c r="J902" s="74" t="s">
        <v>1767</v>
      </c>
      <c r="K902" s="86"/>
      <c r="L902" s="86"/>
      <c r="M902" s="86"/>
      <c r="N902" s="86"/>
      <c r="O902" s="86"/>
      <c r="P902" s="98">
        <v>31449</v>
      </c>
      <c r="Q902" s="108">
        <v>63</v>
      </c>
      <c r="R902" s="89"/>
      <c r="S902" s="89"/>
      <c r="T902" s="89"/>
      <c r="U902" s="98">
        <v>13890</v>
      </c>
      <c r="V902" s="66"/>
      <c r="W902" s="45"/>
      <c r="X902" s="14"/>
      <c r="Y902" s="13"/>
      <c r="Z902" s="135" t="s">
        <v>4478</v>
      </c>
      <c r="AB902" s="24" t="e">
        <f>VLOOKUP($A902,電子入札登録状況!$A$2:$G$501,6,FALSE)</f>
        <v>#N/A</v>
      </c>
      <c r="AC902" s="24" t="e">
        <f>VLOOKUP($A902,電子入札登録状況!$A$2:$G$501,7,FALSE)</f>
        <v>#N/A</v>
      </c>
    </row>
    <row r="903" spans="1:29" ht="18" customHeight="1">
      <c r="A903" s="36" t="s">
        <v>1721</v>
      </c>
      <c r="B903" s="45">
        <v>1252</v>
      </c>
      <c r="C903" s="54" t="s">
        <v>4115</v>
      </c>
      <c r="D903" s="66" t="s">
        <v>4172</v>
      </c>
      <c r="E903" s="45" t="s">
        <v>4417</v>
      </c>
      <c r="F903" s="54" t="s">
        <v>4378</v>
      </c>
      <c r="G903" s="13" t="s">
        <v>3690</v>
      </c>
      <c r="H903" s="13" t="s">
        <v>3318</v>
      </c>
      <c r="I903" s="13" t="s">
        <v>2388</v>
      </c>
      <c r="J903" s="74" t="s">
        <v>1642</v>
      </c>
      <c r="K903" s="86"/>
      <c r="L903" s="86"/>
      <c r="M903" s="86"/>
      <c r="N903" s="86"/>
      <c r="O903" s="86"/>
      <c r="P903" s="98">
        <v>37248</v>
      </c>
      <c r="Q903" s="108">
        <v>63</v>
      </c>
      <c r="R903" s="89"/>
      <c r="S903" s="89"/>
      <c r="T903" s="89"/>
      <c r="U903" s="98">
        <v>13890</v>
      </c>
      <c r="V903" s="66"/>
      <c r="W903" s="45"/>
      <c r="X903" s="14"/>
      <c r="Y903" s="13"/>
      <c r="Z903" s="135" t="s">
        <v>4478</v>
      </c>
      <c r="AB903" s="24" t="e">
        <f>VLOOKUP($A903,電子入札登録状況!$A$2:$G$501,6,FALSE)</f>
        <v>#N/A</v>
      </c>
      <c r="AC903" s="24" t="e">
        <f>VLOOKUP($A903,電子入札登録状況!$A$2:$G$501,7,FALSE)</f>
        <v>#N/A</v>
      </c>
    </row>
    <row r="904" spans="1:29" ht="18" customHeight="1">
      <c r="A904" s="36" t="s">
        <v>1721</v>
      </c>
      <c r="B904" s="45">
        <v>1252</v>
      </c>
      <c r="C904" s="54" t="s">
        <v>4115</v>
      </c>
      <c r="D904" s="66" t="s">
        <v>4172</v>
      </c>
      <c r="E904" s="45" t="s">
        <v>4417</v>
      </c>
      <c r="F904" s="54" t="s">
        <v>4378</v>
      </c>
      <c r="G904" s="13" t="s">
        <v>3690</v>
      </c>
      <c r="H904" s="13" t="s">
        <v>3318</v>
      </c>
      <c r="I904" s="13" t="s">
        <v>2388</v>
      </c>
      <c r="J904" s="74" t="s">
        <v>2872</v>
      </c>
      <c r="K904" s="86"/>
      <c r="L904" s="86"/>
      <c r="M904" s="86"/>
      <c r="N904" s="86"/>
      <c r="O904" s="86"/>
      <c r="P904" s="98">
        <v>0</v>
      </c>
      <c r="Q904" s="108">
        <v>63</v>
      </c>
      <c r="R904" s="89"/>
      <c r="S904" s="89"/>
      <c r="T904" s="89"/>
      <c r="U904" s="98">
        <v>13890</v>
      </c>
      <c r="V904" s="66"/>
      <c r="W904" s="45"/>
      <c r="X904" s="14"/>
      <c r="Y904" s="13"/>
      <c r="Z904" s="135" t="s">
        <v>4478</v>
      </c>
      <c r="AA904" s="20"/>
      <c r="AB904" s="24" t="e">
        <f>VLOOKUP($A904,電子入札登録状況!$A$2:$G$501,6,FALSE)</f>
        <v>#N/A</v>
      </c>
      <c r="AC904" s="24" t="e">
        <f>VLOOKUP($A904,電子入札登録状況!$A$2:$G$501,7,FALSE)</f>
        <v>#N/A</v>
      </c>
    </row>
    <row r="905" spans="1:29" ht="18" customHeight="1">
      <c r="A905" s="36" t="s">
        <v>1721</v>
      </c>
      <c r="B905" s="45">
        <v>1252</v>
      </c>
      <c r="C905" s="54" t="s">
        <v>4115</v>
      </c>
      <c r="D905" s="66" t="s">
        <v>4172</v>
      </c>
      <c r="E905" s="45" t="s">
        <v>4417</v>
      </c>
      <c r="F905" s="54" t="s">
        <v>4378</v>
      </c>
      <c r="G905" s="13" t="s">
        <v>3690</v>
      </c>
      <c r="H905" s="13" t="s">
        <v>3318</v>
      </c>
      <c r="I905" s="13" t="s">
        <v>2388</v>
      </c>
      <c r="J905" s="74" t="s">
        <v>1980</v>
      </c>
      <c r="K905" s="86"/>
      <c r="L905" s="86"/>
      <c r="M905" s="86"/>
      <c r="N905" s="86"/>
      <c r="O905" s="86"/>
      <c r="P905" s="98">
        <v>0</v>
      </c>
      <c r="Q905" s="108">
        <v>63</v>
      </c>
      <c r="R905" s="89"/>
      <c r="S905" s="89"/>
      <c r="T905" s="89"/>
      <c r="U905" s="98">
        <v>13890</v>
      </c>
      <c r="V905" s="66"/>
      <c r="W905" s="45"/>
      <c r="X905" s="14"/>
      <c r="Y905" s="13"/>
      <c r="Z905" s="135" t="s">
        <v>4478</v>
      </c>
      <c r="AB905" s="24" t="e">
        <f>VLOOKUP($A905,電子入札登録状況!$A$2:$G$501,6,FALSE)</f>
        <v>#N/A</v>
      </c>
      <c r="AC905" s="24" t="e">
        <f>VLOOKUP($A905,電子入札登録状況!$A$2:$G$501,7,FALSE)</f>
        <v>#N/A</v>
      </c>
    </row>
    <row r="906" spans="1:29" ht="18" customHeight="1">
      <c r="A906" s="36" t="s">
        <v>1721</v>
      </c>
      <c r="B906" s="45">
        <v>1252</v>
      </c>
      <c r="C906" s="54" t="s">
        <v>4115</v>
      </c>
      <c r="D906" s="66" t="s">
        <v>4172</v>
      </c>
      <c r="E906" s="45" t="s">
        <v>4417</v>
      </c>
      <c r="F906" s="54" t="s">
        <v>4378</v>
      </c>
      <c r="G906" s="13" t="s">
        <v>3690</v>
      </c>
      <c r="H906" s="13" t="s">
        <v>3318</v>
      </c>
      <c r="I906" s="13" t="s">
        <v>2388</v>
      </c>
      <c r="J906" s="74" t="s">
        <v>558</v>
      </c>
      <c r="K906" s="86"/>
      <c r="L906" s="86"/>
      <c r="M906" s="86"/>
      <c r="N906" s="86"/>
      <c r="O906" s="86"/>
      <c r="P906" s="98">
        <v>190165</v>
      </c>
      <c r="Q906" s="108">
        <v>63</v>
      </c>
      <c r="R906" s="89"/>
      <c r="S906" s="89"/>
      <c r="T906" s="89"/>
      <c r="U906" s="98">
        <v>13890</v>
      </c>
      <c r="V906" s="66"/>
      <c r="W906" s="45"/>
      <c r="X906" s="14"/>
      <c r="Y906" s="13"/>
      <c r="Z906" s="135" t="s">
        <v>4478</v>
      </c>
      <c r="AB906" s="24" t="e">
        <f>VLOOKUP($A906,電子入札登録状況!$A$2:$G$501,6,FALSE)</f>
        <v>#N/A</v>
      </c>
      <c r="AC906" s="24" t="e">
        <f>VLOOKUP($A906,電子入札登録状況!$A$2:$G$501,7,FALSE)</f>
        <v>#N/A</v>
      </c>
    </row>
    <row r="907" spans="1:29" ht="18" customHeight="1">
      <c r="A907" s="36" t="s">
        <v>1721</v>
      </c>
      <c r="B907" s="45">
        <v>1252</v>
      </c>
      <c r="C907" s="54" t="s">
        <v>4115</v>
      </c>
      <c r="D907" s="66" t="s">
        <v>4172</v>
      </c>
      <c r="E907" s="45" t="s">
        <v>4417</v>
      </c>
      <c r="F907" s="54" t="s">
        <v>4378</v>
      </c>
      <c r="G907" s="13" t="s">
        <v>3690</v>
      </c>
      <c r="H907" s="13" t="s">
        <v>3318</v>
      </c>
      <c r="I907" s="13" t="s">
        <v>2388</v>
      </c>
      <c r="J907" s="74" t="s">
        <v>281</v>
      </c>
      <c r="K907" s="86"/>
      <c r="L907" s="86"/>
      <c r="M907" s="86"/>
      <c r="N907" s="86"/>
      <c r="O907" s="86"/>
      <c r="P907" s="98">
        <v>392593</v>
      </c>
      <c r="Q907" s="108">
        <v>63</v>
      </c>
      <c r="R907" s="89"/>
      <c r="S907" s="89"/>
      <c r="T907" s="89"/>
      <c r="U907" s="98">
        <v>13890</v>
      </c>
      <c r="V907" s="66"/>
      <c r="W907" s="45"/>
      <c r="X907" s="14"/>
      <c r="Y907" s="13"/>
      <c r="Z907" s="135" t="s">
        <v>4478</v>
      </c>
      <c r="AB907" s="24" t="e">
        <f>VLOOKUP($A907,電子入札登録状況!$A$2:$G$501,6,FALSE)</f>
        <v>#N/A</v>
      </c>
      <c r="AC907" s="24" t="e">
        <f>VLOOKUP($A907,電子入札登録状況!$A$2:$G$501,7,FALSE)</f>
        <v>#N/A</v>
      </c>
    </row>
    <row r="908" spans="1:29" ht="18" customHeight="1">
      <c r="A908" s="36" t="s">
        <v>1551</v>
      </c>
      <c r="B908" s="45">
        <v>1263</v>
      </c>
      <c r="C908" s="54" t="s">
        <v>438</v>
      </c>
      <c r="D908" s="66" t="s">
        <v>3090</v>
      </c>
      <c r="E908" s="45" t="s">
        <v>3969</v>
      </c>
      <c r="F908" s="54" t="s">
        <v>3180</v>
      </c>
      <c r="G908" s="13" t="s">
        <v>3679</v>
      </c>
      <c r="H908" s="13" t="s">
        <v>4288</v>
      </c>
      <c r="I908" s="13" t="s">
        <v>5042</v>
      </c>
      <c r="J908" s="74" t="s">
        <v>1767</v>
      </c>
      <c r="K908" s="86"/>
      <c r="L908" s="86"/>
      <c r="M908" s="86"/>
      <c r="N908" s="86"/>
      <c r="O908" s="86"/>
      <c r="P908" s="98">
        <v>4551</v>
      </c>
      <c r="Q908" s="108">
        <v>31</v>
      </c>
      <c r="R908" s="89"/>
      <c r="S908" s="89"/>
      <c r="T908" s="89"/>
      <c r="U908" s="98">
        <v>45000</v>
      </c>
      <c r="V908" s="66" t="s">
        <v>4172</v>
      </c>
      <c r="W908" s="45" t="s">
        <v>5953</v>
      </c>
      <c r="X908" s="14" t="s">
        <v>4939</v>
      </c>
      <c r="Y908" s="13" t="s">
        <v>1916</v>
      </c>
      <c r="Z908" s="135" t="s">
        <v>5491</v>
      </c>
      <c r="AB908" s="24" t="str">
        <f>VLOOKUP($A908,電子入札登録状況!$A$2:$G$501,6,FALSE)</f>
        <v>○</v>
      </c>
      <c r="AC908" s="24">
        <f>VLOOKUP($A908,電子入札登録状況!$A$2:$G$501,7,FALSE)</f>
        <v>391</v>
      </c>
    </row>
    <row r="909" spans="1:29" ht="18" customHeight="1">
      <c r="A909" s="36" t="s">
        <v>1551</v>
      </c>
      <c r="B909" s="45">
        <v>1263</v>
      </c>
      <c r="C909" s="54" t="s">
        <v>438</v>
      </c>
      <c r="D909" s="66" t="s">
        <v>3090</v>
      </c>
      <c r="E909" s="45" t="s">
        <v>3969</v>
      </c>
      <c r="F909" s="54" t="s">
        <v>3180</v>
      </c>
      <c r="G909" s="13" t="s">
        <v>3679</v>
      </c>
      <c r="H909" s="13" t="s">
        <v>4288</v>
      </c>
      <c r="I909" s="13" t="s">
        <v>5042</v>
      </c>
      <c r="J909" s="74" t="s">
        <v>1642</v>
      </c>
      <c r="K909" s="86"/>
      <c r="L909" s="86"/>
      <c r="M909" s="86"/>
      <c r="N909" s="86"/>
      <c r="O909" s="86"/>
      <c r="P909" s="98">
        <v>529521</v>
      </c>
      <c r="Q909" s="108">
        <v>31</v>
      </c>
      <c r="R909" s="89"/>
      <c r="S909" s="89"/>
      <c r="T909" s="89"/>
      <c r="U909" s="98">
        <v>45000</v>
      </c>
      <c r="V909" s="66" t="s">
        <v>4172</v>
      </c>
      <c r="W909" s="45" t="s">
        <v>5953</v>
      </c>
      <c r="X909" s="14" t="s">
        <v>4939</v>
      </c>
      <c r="Y909" s="13" t="s">
        <v>1916</v>
      </c>
      <c r="Z909" s="135" t="s">
        <v>5491</v>
      </c>
      <c r="AB909" s="24" t="str">
        <f>VLOOKUP($A909,電子入札登録状況!$A$2:$G$501,6,FALSE)</f>
        <v>○</v>
      </c>
      <c r="AC909" s="24">
        <f>VLOOKUP($A909,電子入札登録状況!$A$2:$G$501,7,FALSE)</f>
        <v>391</v>
      </c>
    </row>
    <row r="910" spans="1:29" ht="18" customHeight="1">
      <c r="A910" s="36" t="s">
        <v>3740</v>
      </c>
      <c r="B910" s="45">
        <v>1265</v>
      </c>
      <c r="C910" s="54" t="s">
        <v>4088</v>
      </c>
      <c r="D910" s="66" t="s">
        <v>4172</v>
      </c>
      <c r="E910" s="45" t="s">
        <v>2273</v>
      </c>
      <c r="F910" s="54" t="s">
        <v>4456</v>
      </c>
      <c r="G910" s="13" t="s">
        <v>3690</v>
      </c>
      <c r="H910" s="13" t="s">
        <v>2205</v>
      </c>
      <c r="I910" s="13" t="s">
        <v>885</v>
      </c>
      <c r="J910" s="74" t="s">
        <v>1767</v>
      </c>
      <c r="K910" s="86"/>
      <c r="L910" s="86"/>
      <c r="M910" s="86"/>
      <c r="N910" s="86"/>
      <c r="O910" s="86"/>
      <c r="P910" s="98">
        <v>401688</v>
      </c>
      <c r="Q910" s="108">
        <v>21</v>
      </c>
      <c r="R910" s="89"/>
      <c r="S910" s="89"/>
      <c r="T910" s="89"/>
      <c r="U910" s="98">
        <v>20000</v>
      </c>
      <c r="V910" s="66"/>
      <c r="W910" s="45"/>
      <c r="X910" s="14"/>
      <c r="Y910" s="13"/>
      <c r="Z910" s="135" t="s">
        <v>2306</v>
      </c>
      <c r="AB910" s="24" t="e">
        <f>VLOOKUP($A910,電子入札登録状況!$A$2:$G$501,6,FALSE)</f>
        <v>#N/A</v>
      </c>
      <c r="AC910" s="24" t="e">
        <f>VLOOKUP($A910,電子入札登録状況!$A$2:$G$501,7,FALSE)</f>
        <v>#N/A</v>
      </c>
    </row>
    <row r="911" spans="1:29" ht="18" customHeight="1">
      <c r="A911" s="36" t="s">
        <v>549</v>
      </c>
      <c r="B911" s="45">
        <v>1266</v>
      </c>
      <c r="C911" s="54" t="s">
        <v>3403</v>
      </c>
      <c r="D911" s="66" t="s">
        <v>3090</v>
      </c>
      <c r="E911" s="45" t="s">
        <v>5883</v>
      </c>
      <c r="F911" s="54" t="s">
        <v>1304</v>
      </c>
      <c r="G911" s="13" t="s">
        <v>3679</v>
      </c>
      <c r="H911" s="13" t="s">
        <v>52</v>
      </c>
      <c r="I911" s="13" t="s">
        <v>1395</v>
      </c>
      <c r="J911" s="74" t="s">
        <v>1767</v>
      </c>
      <c r="K911" s="86"/>
      <c r="L911" s="86"/>
      <c r="M911" s="86"/>
      <c r="N911" s="86"/>
      <c r="O911" s="86"/>
      <c r="P911" s="98">
        <v>8603</v>
      </c>
      <c r="Q911" s="108">
        <v>11</v>
      </c>
      <c r="R911" s="89"/>
      <c r="S911" s="89"/>
      <c r="T911" s="89"/>
      <c r="U911" s="98">
        <v>10000</v>
      </c>
      <c r="V911" s="66" t="s">
        <v>4172</v>
      </c>
      <c r="W911" s="45" t="s">
        <v>96</v>
      </c>
      <c r="X911" s="14" t="s">
        <v>4966</v>
      </c>
      <c r="Y911" s="13" t="s">
        <v>5376</v>
      </c>
      <c r="Z911" s="135" t="s">
        <v>4423</v>
      </c>
      <c r="AB911" s="24" t="str">
        <f>VLOOKUP($A911,電子入札登録状況!$A$2:$G$501,6,FALSE)</f>
        <v>○</v>
      </c>
      <c r="AC911" s="24">
        <f>VLOOKUP($A911,電子入札登録状況!$A$2:$G$501,7,FALSE)</f>
        <v>211</v>
      </c>
    </row>
    <row r="912" spans="1:29" ht="18" customHeight="1">
      <c r="A912" s="36" t="s">
        <v>549</v>
      </c>
      <c r="B912" s="45">
        <v>1266</v>
      </c>
      <c r="C912" s="54" t="s">
        <v>3403</v>
      </c>
      <c r="D912" s="66" t="s">
        <v>3090</v>
      </c>
      <c r="E912" s="45" t="s">
        <v>5883</v>
      </c>
      <c r="F912" s="54" t="s">
        <v>1304</v>
      </c>
      <c r="G912" s="13" t="s">
        <v>3679</v>
      </c>
      <c r="H912" s="13" t="s">
        <v>52</v>
      </c>
      <c r="I912" s="13" t="s">
        <v>1395</v>
      </c>
      <c r="J912" s="74" t="s">
        <v>1642</v>
      </c>
      <c r="K912" s="86"/>
      <c r="L912" s="86"/>
      <c r="M912" s="86"/>
      <c r="N912" s="86"/>
      <c r="O912" s="86"/>
      <c r="P912" s="98">
        <v>73132</v>
      </c>
      <c r="Q912" s="108">
        <v>11</v>
      </c>
      <c r="R912" s="89"/>
      <c r="S912" s="89"/>
      <c r="T912" s="89"/>
      <c r="U912" s="98">
        <v>10000</v>
      </c>
      <c r="V912" s="66" t="s">
        <v>4172</v>
      </c>
      <c r="W912" s="45" t="s">
        <v>96</v>
      </c>
      <c r="X912" s="14" t="s">
        <v>4966</v>
      </c>
      <c r="Y912" s="13" t="s">
        <v>5376</v>
      </c>
      <c r="Z912" s="135" t="s">
        <v>4423</v>
      </c>
      <c r="AB912" s="24" t="str">
        <f>VLOOKUP($A912,電子入札登録状況!$A$2:$G$501,6,FALSE)</f>
        <v>○</v>
      </c>
      <c r="AC912" s="24">
        <f>VLOOKUP($A912,電子入札登録状況!$A$2:$G$501,7,FALSE)</f>
        <v>211</v>
      </c>
    </row>
    <row r="913" spans="1:29" ht="18" customHeight="1">
      <c r="A913" s="36" t="s">
        <v>549</v>
      </c>
      <c r="B913" s="45">
        <v>1266</v>
      </c>
      <c r="C913" s="54" t="s">
        <v>3403</v>
      </c>
      <c r="D913" s="66" t="s">
        <v>3090</v>
      </c>
      <c r="E913" s="45" t="s">
        <v>5883</v>
      </c>
      <c r="F913" s="54" t="s">
        <v>1304</v>
      </c>
      <c r="G913" s="13" t="s">
        <v>3679</v>
      </c>
      <c r="H913" s="13" t="s">
        <v>52</v>
      </c>
      <c r="I913" s="13" t="s">
        <v>1395</v>
      </c>
      <c r="J913" s="74" t="s">
        <v>1980</v>
      </c>
      <c r="K913" s="86"/>
      <c r="L913" s="86"/>
      <c r="M913" s="86"/>
      <c r="N913" s="86"/>
      <c r="O913" s="86"/>
      <c r="P913" s="98">
        <v>0</v>
      </c>
      <c r="Q913" s="108">
        <v>11</v>
      </c>
      <c r="R913" s="89"/>
      <c r="S913" s="89"/>
      <c r="T913" s="89"/>
      <c r="U913" s="98">
        <v>10000</v>
      </c>
      <c r="V913" s="66" t="s">
        <v>4172</v>
      </c>
      <c r="W913" s="45" t="s">
        <v>96</v>
      </c>
      <c r="X913" s="14" t="s">
        <v>4966</v>
      </c>
      <c r="Y913" s="13" t="s">
        <v>5376</v>
      </c>
      <c r="Z913" s="135" t="s">
        <v>4423</v>
      </c>
      <c r="AB913" s="24" t="str">
        <f>VLOOKUP($A913,電子入札登録状況!$A$2:$G$501,6,FALSE)</f>
        <v>○</v>
      </c>
      <c r="AC913" s="24">
        <f>VLOOKUP($A913,電子入札登録状況!$A$2:$G$501,7,FALSE)</f>
        <v>211</v>
      </c>
    </row>
    <row r="914" spans="1:29" ht="18" customHeight="1">
      <c r="A914" s="36" t="s">
        <v>549</v>
      </c>
      <c r="B914" s="45">
        <v>1266</v>
      </c>
      <c r="C914" s="54" t="s">
        <v>3403</v>
      </c>
      <c r="D914" s="66" t="s">
        <v>3090</v>
      </c>
      <c r="E914" s="45" t="s">
        <v>5883</v>
      </c>
      <c r="F914" s="54" t="s">
        <v>1304</v>
      </c>
      <c r="G914" s="13" t="s">
        <v>3679</v>
      </c>
      <c r="H914" s="13" t="s">
        <v>52</v>
      </c>
      <c r="I914" s="13" t="s">
        <v>1395</v>
      </c>
      <c r="J914" s="74" t="s">
        <v>558</v>
      </c>
      <c r="K914" s="86"/>
      <c r="L914" s="86"/>
      <c r="M914" s="86"/>
      <c r="N914" s="86"/>
      <c r="O914" s="86"/>
      <c r="P914" s="98">
        <v>4302</v>
      </c>
      <c r="Q914" s="108">
        <v>11</v>
      </c>
      <c r="R914" s="89"/>
      <c r="S914" s="89"/>
      <c r="T914" s="89"/>
      <c r="U914" s="98">
        <v>10000</v>
      </c>
      <c r="V914" s="66" t="s">
        <v>4172</v>
      </c>
      <c r="W914" s="45" t="s">
        <v>96</v>
      </c>
      <c r="X914" s="14" t="s">
        <v>4966</v>
      </c>
      <c r="Y914" s="13" t="s">
        <v>5376</v>
      </c>
      <c r="Z914" s="135" t="s">
        <v>4423</v>
      </c>
      <c r="AB914" s="24" t="str">
        <f>VLOOKUP($A914,電子入札登録状況!$A$2:$G$501,6,FALSE)</f>
        <v>○</v>
      </c>
      <c r="AC914" s="24">
        <f>VLOOKUP($A914,電子入札登録状況!$A$2:$G$501,7,FALSE)</f>
        <v>211</v>
      </c>
    </row>
    <row r="915" spans="1:29" ht="18" customHeight="1">
      <c r="A915" s="36" t="s">
        <v>1993</v>
      </c>
      <c r="B915" s="45">
        <v>1273</v>
      </c>
      <c r="C915" s="54" t="s">
        <v>3413</v>
      </c>
      <c r="D915" s="66" t="s">
        <v>4257</v>
      </c>
      <c r="E915" s="45" t="s">
        <v>307</v>
      </c>
      <c r="F915" s="54" t="s">
        <v>4589</v>
      </c>
      <c r="G915" s="13" t="s">
        <v>3679</v>
      </c>
      <c r="H915" s="13" t="s">
        <v>4750</v>
      </c>
      <c r="I915" s="13" t="s">
        <v>158</v>
      </c>
      <c r="J915" s="74" t="s">
        <v>558</v>
      </c>
      <c r="K915" s="86"/>
      <c r="L915" s="86"/>
      <c r="M915" s="86"/>
      <c r="N915" s="86"/>
      <c r="O915" s="86"/>
      <c r="P915" s="98">
        <v>138015</v>
      </c>
      <c r="Q915" s="108">
        <v>3</v>
      </c>
      <c r="R915" s="89"/>
      <c r="S915" s="89"/>
      <c r="T915" s="89"/>
      <c r="U915" s="98">
        <v>10000</v>
      </c>
      <c r="V915" s="66" t="s">
        <v>4172</v>
      </c>
      <c r="W915" s="45" t="s">
        <v>1801</v>
      </c>
      <c r="X915" s="14" t="s">
        <v>3658</v>
      </c>
      <c r="Y915" s="13" t="s">
        <v>112</v>
      </c>
      <c r="Z915" s="135" t="s">
        <v>4192</v>
      </c>
      <c r="AB915" s="24" t="e">
        <f>VLOOKUP($A915,電子入札登録状況!$A$2:$G$501,6,FALSE)</f>
        <v>#N/A</v>
      </c>
      <c r="AC915" s="24" t="e">
        <f>VLOOKUP($A915,電子入札登録状況!$A$2:$G$501,7,FALSE)</f>
        <v>#N/A</v>
      </c>
    </row>
    <row r="916" spans="1:29" ht="18" customHeight="1">
      <c r="A916" s="36" t="s">
        <v>3925</v>
      </c>
      <c r="B916" s="45">
        <v>1279</v>
      </c>
      <c r="C916" s="54" t="s">
        <v>3381</v>
      </c>
      <c r="D916" s="66" t="s">
        <v>3090</v>
      </c>
      <c r="E916" s="45" t="s">
        <v>5036</v>
      </c>
      <c r="F916" s="54" t="s">
        <v>416</v>
      </c>
      <c r="G916" s="13" t="s">
        <v>3679</v>
      </c>
      <c r="H916" s="13" t="s">
        <v>5611</v>
      </c>
      <c r="I916" s="13" t="s">
        <v>5612</v>
      </c>
      <c r="J916" s="74" t="s">
        <v>1767</v>
      </c>
      <c r="K916" s="86"/>
      <c r="L916" s="86"/>
      <c r="M916" s="86"/>
      <c r="N916" s="86"/>
      <c r="O916" s="86"/>
      <c r="P916" s="98">
        <v>166720</v>
      </c>
      <c r="Q916" s="108">
        <v>143</v>
      </c>
      <c r="R916" s="89"/>
      <c r="S916" s="89"/>
      <c r="T916" s="89"/>
      <c r="U916" s="98">
        <v>80000</v>
      </c>
      <c r="V916" s="66" t="s">
        <v>4172</v>
      </c>
      <c r="W916" s="45" t="s">
        <v>2185</v>
      </c>
      <c r="X916" s="14" t="s">
        <v>5266</v>
      </c>
      <c r="Y916" s="13" t="s">
        <v>3221</v>
      </c>
      <c r="Z916" s="135" t="s">
        <v>1479</v>
      </c>
      <c r="AB916" s="24" t="str">
        <f>VLOOKUP($A916,電子入札登録状況!$A$2:$G$501,6,FALSE)</f>
        <v>○</v>
      </c>
      <c r="AC916" s="24">
        <f>VLOOKUP($A916,電子入札登録状況!$A$2:$G$501,7,FALSE)</f>
        <v>761</v>
      </c>
    </row>
    <row r="917" spans="1:29" ht="18" customHeight="1">
      <c r="A917" s="36" t="s">
        <v>3925</v>
      </c>
      <c r="B917" s="45">
        <v>1279</v>
      </c>
      <c r="C917" s="54" t="s">
        <v>3381</v>
      </c>
      <c r="D917" s="66" t="s">
        <v>3090</v>
      </c>
      <c r="E917" s="45" t="s">
        <v>5036</v>
      </c>
      <c r="F917" s="54" t="s">
        <v>416</v>
      </c>
      <c r="G917" s="13" t="s">
        <v>3679</v>
      </c>
      <c r="H917" s="13" t="s">
        <v>5611</v>
      </c>
      <c r="I917" s="13" t="s">
        <v>5612</v>
      </c>
      <c r="J917" s="74" t="s">
        <v>1642</v>
      </c>
      <c r="K917" s="86"/>
      <c r="L917" s="86"/>
      <c r="M917" s="86"/>
      <c r="N917" s="86"/>
      <c r="O917" s="86"/>
      <c r="P917" s="98">
        <v>2671934</v>
      </c>
      <c r="Q917" s="108">
        <v>143</v>
      </c>
      <c r="R917" s="89"/>
      <c r="S917" s="89"/>
      <c r="T917" s="89"/>
      <c r="U917" s="98">
        <v>80000</v>
      </c>
      <c r="V917" s="66" t="s">
        <v>4172</v>
      </c>
      <c r="W917" s="45" t="s">
        <v>2185</v>
      </c>
      <c r="X917" s="14" t="s">
        <v>5266</v>
      </c>
      <c r="Y917" s="13" t="s">
        <v>3221</v>
      </c>
      <c r="Z917" s="135" t="s">
        <v>1479</v>
      </c>
      <c r="AB917" s="24" t="str">
        <f>VLOOKUP($A917,電子入札登録状況!$A$2:$G$501,6,FALSE)</f>
        <v>○</v>
      </c>
      <c r="AC917" s="24">
        <f>VLOOKUP($A917,電子入札登録状況!$A$2:$G$501,7,FALSE)</f>
        <v>761</v>
      </c>
    </row>
    <row r="918" spans="1:29" ht="18" customHeight="1">
      <c r="A918" s="36" t="s">
        <v>3925</v>
      </c>
      <c r="B918" s="45">
        <v>1279</v>
      </c>
      <c r="C918" s="54" t="s">
        <v>3381</v>
      </c>
      <c r="D918" s="66" t="s">
        <v>3090</v>
      </c>
      <c r="E918" s="45" t="s">
        <v>5036</v>
      </c>
      <c r="F918" s="54" t="s">
        <v>416</v>
      </c>
      <c r="G918" s="13" t="s">
        <v>3679</v>
      </c>
      <c r="H918" s="13" t="s">
        <v>5611</v>
      </c>
      <c r="I918" s="13" t="s">
        <v>5612</v>
      </c>
      <c r="J918" s="74" t="s">
        <v>1980</v>
      </c>
      <c r="K918" s="86"/>
      <c r="L918" s="86"/>
      <c r="M918" s="86"/>
      <c r="N918" s="86"/>
      <c r="O918" s="86"/>
      <c r="P918" s="98">
        <v>134549</v>
      </c>
      <c r="Q918" s="108">
        <v>143</v>
      </c>
      <c r="R918" s="89"/>
      <c r="S918" s="89"/>
      <c r="T918" s="89"/>
      <c r="U918" s="98">
        <v>80000</v>
      </c>
      <c r="V918" s="66" t="s">
        <v>4172</v>
      </c>
      <c r="W918" s="45" t="s">
        <v>2185</v>
      </c>
      <c r="X918" s="14" t="s">
        <v>5266</v>
      </c>
      <c r="Y918" s="13" t="s">
        <v>3221</v>
      </c>
      <c r="Z918" s="135" t="s">
        <v>1479</v>
      </c>
      <c r="AB918" s="24" t="str">
        <f>VLOOKUP($A918,電子入札登録状況!$A$2:$G$501,6,FALSE)</f>
        <v>○</v>
      </c>
      <c r="AC918" s="24">
        <f>VLOOKUP($A918,電子入札登録状況!$A$2:$G$501,7,FALSE)</f>
        <v>761</v>
      </c>
    </row>
    <row r="919" spans="1:29" ht="18" customHeight="1">
      <c r="A919" s="36" t="s">
        <v>3925</v>
      </c>
      <c r="B919" s="45">
        <v>1279</v>
      </c>
      <c r="C919" s="54" t="s">
        <v>3381</v>
      </c>
      <c r="D919" s="66" t="s">
        <v>3090</v>
      </c>
      <c r="E919" s="45" t="s">
        <v>5036</v>
      </c>
      <c r="F919" s="54" t="s">
        <v>416</v>
      </c>
      <c r="G919" s="13" t="s">
        <v>3679</v>
      </c>
      <c r="H919" s="13" t="s">
        <v>5611</v>
      </c>
      <c r="I919" s="13" t="s">
        <v>5612</v>
      </c>
      <c r="J919" s="74" t="s">
        <v>558</v>
      </c>
      <c r="K919" s="86"/>
      <c r="L919" s="86"/>
      <c r="M919" s="86"/>
      <c r="N919" s="86"/>
      <c r="O919" s="86"/>
      <c r="P919" s="98">
        <v>16290</v>
      </c>
      <c r="Q919" s="108">
        <v>143</v>
      </c>
      <c r="R919" s="89"/>
      <c r="S919" s="89"/>
      <c r="T919" s="89"/>
      <c r="U919" s="98">
        <v>80000</v>
      </c>
      <c r="V919" s="66" t="s">
        <v>4172</v>
      </c>
      <c r="W919" s="45" t="s">
        <v>2185</v>
      </c>
      <c r="X919" s="14" t="s">
        <v>5266</v>
      </c>
      <c r="Y919" s="13" t="s">
        <v>3221</v>
      </c>
      <c r="Z919" s="135" t="s">
        <v>1479</v>
      </c>
      <c r="AB919" s="24" t="str">
        <f>VLOOKUP($A919,電子入札登録状況!$A$2:$G$501,6,FALSE)</f>
        <v>○</v>
      </c>
      <c r="AC919" s="24">
        <f>VLOOKUP($A919,電子入札登録状況!$A$2:$G$501,7,FALSE)</f>
        <v>761</v>
      </c>
    </row>
    <row r="920" spans="1:29" ht="18" customHeight="1">
      <c r="A920" s="36" t="s">
        <v>13</v>
      </c>
      <c r="B920" s="45">
        <v>1283</v>
      </c>
      <c r="C920" s="54" t="s">
        <v>4932</v>
      </c>
      <c r="D920" s="66" t="s">
        <v>4172</v>
      </c>
      <c r="E920" s="45" t="s">
        <v>1637</v>
      </c>
      <c r="F920" s="54" t="s">
        <v>5926</v>
      </c>
      <c r="G920" s="13" t="s">
        <v>3690</v>
      </c>
      <c r="H920" s="13" t="s">
        <v>722</v>
      </c>
      <c r="I920" s="13" t="s">
        <v>5948</v>
      </c>
      <c r="J920" s="74" t="s">
        <v>558</v>
      </c>
      <c r="K920" s="86"/>
      <c r="L920" s="86"/>
      <c r="M920" s="86"/>
      <c r="N920" s="86"/>
      <c r="O920" s="86"/>
      <c r="P920" s="98">
        <v>154653</v>
      </c>
      <c r="Q920" s="108">
        <v>11</v>
      </c>
      <c r="R920" s="89"/>
      <c r="S920" s="89"/>
      <c r="T920" s="89"/>
      <c r="U920" s="98">
        <v>12000</v>
      </c>
      <c r="V920" s="66"/>
      <c r="W920" s="45"/>
      <c r="X920" s="14"/>
      <c r="Y920" s="13"/>
      <c r="Z920" s="135" t="s">
        <v>236</v>
      </c>
      <c r="AB920" s="24" t="e">
        <f>VLOOKUP($A920,電子入札登録状況!$A$2:$G$501,6,FALSE)</f>
        <v>#N/A</v>
      </c>
      <c r="AC920" s="24" t="e">
        <f>VLOOKUP($A920,電子入札登録状況!$A$2:$G$501,7,FALSE)</f>
        <v>#N/A</v>
      </c>
    </row>
    <row r="921" spans="1:29" ht="18" customHeight="1">
      <c r="A921" s="36" t="s">
        <v>1720</v>
      </c>
      <c r="B921" s="45">
        <v>1293</v>
      </c>
      <c r="C921" s="54" t="s">
        <v>3712</v>
      </c>
      <c r="D921" s="66" t="s">
        <v>4172</v>
      </c>
      <c r="E921" s="45" t="s">
        <v>1937</v>
      </c>
      <c r="F921" s="54" t="s">
        <v>5682</v>
      </c>
      <c r="G921" s="13" t="s">
        <v>3690</v>
      </c>
      <c r="H921" s="13" t="s">
        <v>5567</v>
      </c>
      <c r="I921" s="13" t="s">
        <v>5568</v>
      </c>
      <c r="J921" s="74" t="s">
        <v>1642</v>
      </c>
      <c r="K921" s="86"/>
      <c r="L921" s="86"/>
      <c r="M921" s="86"/>
      <c r="N921" s="86"/>
      <c r="O921" s="86"/>
      <c r="P921" s="98">
        <v>32317</v>
      </c>
      <c r="Q921" s="108">
        <v>5</v>
      </c>
      <c r="R921" s="89"/>
      <c r="S921" s="89"/>
      <c r="T921" s="89"/>
      <c r="U921" s="98">
        <v>50000</v>
      </c>
      <c r="V921" s="66"/>
      <c r="W921" s="45"/>
      <c r="X921" s="14"/>
      <c r="Y921" s="13"/>
      <c r="Z921" s="135" t="s">
        <v>5762</v>
      </c>
      <c r="AB921" s="24" t="e">
        <f>VLOOKUP($A921,電子入札登録状況!$A$2:$G$501,6,FALSE)</f>
        <v>#N/A</v>
      </c>
      <c r="AC921" s="24" t="e">
        <f>VLOOKUP($A921,電子入札登録状況!$A$2:$G$501,7,FALSE)</f>
        <v>#N/A</v>
      </c>
    </row>
    <row r="922" spans="1:29" ht="18" customHeight="1">
      <c r="A922" s="36" t="s">
        <v>242</v>
      </c>
      <c r="B922" s="45">
        <v>1307</v>
      </c>
      <c r="C922" s="54" t="s">
        <v>2428</v>
      </c>
      <c r="D922" s="66" t="s">
        <v>1089</v>
      </c>
      <c r="E922" s="45" t="s">
        <v>2240</v>
      </c>
      <c r="F922" s="54" t="s">
        <v>3004</v>
      </c>
      <c r="G922" s="13" t="s">
        <v>3690</v>
      </c>
      <c r="H922" s="13" t="s">
        <v>3321</v>
      </c>
      <c r="I922" s="13" t="s">
        <v>2314</v>
      </c>
      <c r="J922" s="74" t="s">
        <v>1642</v>
      </c>
      <c r="K922" s="86"/>
      <c r="L922" s="86"/>
      <c r="M922" s="86"/>
      <c r="N922" s="86"/>
      <c r="O922" s="86"/>
      <c r="P922" s="98">
        <v>0</v>
      </c>
      <c r="Q922" s="108">
        <v>73</v>
      </c>
      <c r="R922" s="89"/>
      <c r="S922" s="89"/>
      <c r="T922" s="89"/>
      <c r="U922" s="98">
        <v>0</v>
      </c>
      <c r="V922" s="66"/>
      <c r="W922" s="45"/>
      <c r="X922" s="14"/>
      <c r="Y922" s="13"/>
      <c r="Z922" s="135" t="s">
        <v>3931</v>
      </c>
      <c r="AB922" s="24" t="e">
        <f>VLOOKUP($A922,電子入札登録状況!$A$2:$G$501,6,FALSE)</f>
        <v>#N/A</v>
      </c>
      <c r="AC922" s="24" t="e">
        <f>VLOOKUP($A922,電子入札登録状況!$A$2:$G$501,7,FALSE)</f>
        <v>#N/A</v>
      </c>
    </row>
    <row r="923" spans="1:29" ht="18" customHeight="1">
      <c r="A923" s="36" t="s">
        <v>242</v>
      </c>
      <c r="B923" s="45">
        <v>1307</v>
      </c>
      <c r="C923" s="54" t="s">
        <v>2428</v>
      </c>
      <c r="D923" s="66" t="s">
        <v>1089</v>
      </c>
      <c r="E923" s="45" t="s">
        <v>2240</v>
      </c>
      <c r="F923" s="54" t="s">
        <v>3004</v>
      </c>
      <c r="G923" s="13" t="s">
        <v>3690</v>
      </c>
      <c r="H923" s="13" t="s">
        <v>3321</v>
      </c>
      <c r="I923" s="13" t="s">
        <v>2314</v>
      </c>
      <c r="J923" s="74" t="s">
        <v>281</v>
      </c>
      <c r="K923" s="86"/>
      <c r="L923" s="86"/>
      <c r="M923" s="86"/>
      <c r="N923" s="86"/>
      <c r="O923" s="86"/>
      <c r="P923" s="98">
        <v>637957</v>
      </c>
      <c r="Q923" s="108">
        <v>73</v>
      </c>
      <c r="R923" s="89"/>
      <c r="S923" s="89"/>
      <c r="T923" s="89"/>
      <c r="U923" s="98">
        <v>0</v>
      </c>
      <c r="V923" s="66"/>
      <c r="W923" s="45"/>
      <c r="X923" s="14"/>
      <c r="Y923" s="13"/>
      <c r="Z923" s="135" t="s">
        <v>3931</v>
      </c>
      <c r="AB923" s="24" t="e">
        <f>VLOOKUP($A923,電子入札登録状況!$A$2:$G$501,6,FALSE)</f>
        <v>#N/A</v>
      </c>
      <c r="AC923" s="24" t="e">
        <f>VLOOKUP($A923,電子入札登録状況!$A$2:$G$501,7,FALSE)</f>
        <v>#N/A</v>
      </c>
    </row>
    <row r="924" spans="1:29" ht="18" customHeight="1">
      <c r="A924" s="36" t="s">
        <v>2111</v>
      </c>
      <c r="B924" s="45">
        <v>1320</v>
      </c>
      <c r="C924" s="54" t="s">
        <v>4109</v>
      </c>
      <c r="D924" s="66" t="s">
        <v>4172</v>
      </c>
      <c r="E924" s="45" t="s">
        <v>4416</v>
      </c>
      <c r="F924" s="54" t="s">
        <v>4293</v>
      </c>
      <c r="G924" s="13" t="s">
        <v>3690</v>
      </c>
      <c r="H924" s="13" t="s">
        <v>4079</v>
      </c>
      <c r="I924" s="13" t="s">
        <v>4063</v>
      </c>
      <c r="J924" s="74" t="s">
        <v>2872</v>
      </c>
      <c r="K924" s="86"/>
      <c r="L924" s="86"/>
      <c r="M924" s="86"/>
      <c r="N924" s="86"/>
      <c r="O924" s="86"/>
      <c r="P924" s="98">
        <v>40854</v>
      </c>
      <c r="Q924" s="108">
        <v>4</v>
      </c>
      <c r="R924" s="89"/>
      <c r="S924" s="89"/>
      <c r="T924" s="89"/>
      <c r="U924" s="98">
        <v>10000</v>
      </c>
      <c r="V924" s="66"/>
      <c r="W924" s="45"/>
      <c r="X924" s="14"/>
      <c r="Y924" s="13"/>
      <c r="Z924" s="135" t="s">
        <v>3342</v>
      </c>
      <c r="AB924" s="24" t="e">
        <f>VLOOKUP($A924,電子入札登録状況!$A$2:$G$501,6,FALSE)</f>
        <v>#N/A</v>
      </c>
      <c r="AC924" s="24" t="e">
        <f>VLOOKUP($A924,電子入札登録状況!$A$2:$G$501,7,FALSE)</f>
        <v>#N/A</v>
      </c>
    </row>
    <row r="925" spans="1:29" ht="18" customHeight="1">
      <c r="A925" s="36" t="s">
        <v>325</v>
      </c>
      <c r="B925" s="45">
        <v>1325</v>
      </c>
      <c r="C925" s="54" t="s">
        <v>4108</v>
      </c>
      <c r="D925" s="66" t="s">
        <v>2849</v>
      </c>
      <c r="E925" s="45" t="s">
        <v>4321</v>
      </c>
      <c r="F925" s="54" t="s">
        <v>4309</v>
      </c>
      <c r="G925" s="13" t="s">
        <v>3690</v>
      </c>
      <c r="H925" s="13" t="s">
        <v>4727</v>
      </c>
      <c r="I925" s="13" t="s">
        <v>5038</v>
      </c>
      <c r="J925" s="74" t="s">
        <v>2872</v>
      </c>
      <c r="K925" s="86"/>
      <c r="L925" s="86"/>
      <c r="M925" s="86"/>
      <c r="N925" s="86"/>
      <c r="O925" s="86"/>
      <c r="P925" s="98">
        <v>187260</v>
      </c>
      <c r="Q925" s="108">
        <v>12</v>
      </c>
      <c r="R925" s="89"/>
      <c r="S925" s="89"/>
      <c r="T925" s="89"/>
      <c r="U925" s="98">
        <v>495000</v>
      </c>
      <c r="V925" s="66" t="s">
        <v>4172</v>
      </c>
      <c r="W925" s="45" t="s">
        <v>5229</v>
      </c>
      <c r="X925" s="14" t="s">
        <v>5295</v>
      </c>
      <c r="Y925" s="13" t="s">
        <v>5375</v>
      </c>
      <c r="Z925" s="135" t="s">
        <v>1648</v>
      </c>
      <c r="AB925" s="24" t="e">
        <f>VLOOKUP($A925,電子入札登録状況!$A$2:$G$501,6,FALSE)</f>
        <v>#N/A</v>
      </c>
      <c r="AC925" s="24" t="e">
        <f>VLOOKUP($A925,電子入札登録状況!$A$2:$G$501,7,FALSE)</f>
        <v>#N/A</v>
      </c>
    </row>
    <row r="926" spans="1:29" ht="18" customHeight="1">
      <c r="A926" s="36" t="s">
        <v>3558</v>
      </c>
      <c r="B926" s="45">
        <v>1327</v>
      </c>
      <c r="C926" s="54" t="s">
        <v>245</v>
      </c>
      <c r="D926" s="66" t="s">
        <v>1353</v>
      </c>
      <c r="E926" s="45" t="s">
        <v>873</v>
      </c>
      <c r="F926" s="54" t="s">
        <v>1106</v>
      </c>
      <c r="G926" s="13" t="s">
        <v>3690</v>
      </c>
      <c r="H926" s="13" t="s">
        <v>4778</v>
      </c>
      <c r="I926" s="13" t="s">
        <v>117</v>
      </c>
      <c r="J926" s="74" t="s">
        <v>2872</v>
      </c>
      <c r="K926" s="86"/>
      <c r="L926" s="86"/>
      <c r="M926" s="86"/>
      <c r="N926" s="86"/>
      <c r="O926" s="86"/>
      <c r="P926" s="98">
        <v>431040</v>
      </c>
      <c r="Q926" s="108">
        <v>27</v>
      </c>
      <c r="R926" s="89"/>
      <c r="S926" s="89"/>
      <c r="T926" s="89"/>
      <c r="U926" s="98">
        <v>22000</v>
      </c>
      <c r="V926" s="66"/>
      <c r="W926" s="45"/>
      <c r="X926" s="14"/>
      <c r="Y926" s="13"/>
      <c r="Z926" s="135" t="s">
        <v>5489</v>
      </c>
      <c r="AB926" s="24" t="e">
        <f>VLOOKUP($A926,電子入札登録状況!$A$2:$G$501,6,FALSE)</f>
        <v>#N/A</v>
      </c>
      <c r="AC926" s="24" t="e">
        <f>VLOOKUP($A926,電子入札登録状況!$A$2:$G$501,7,FALSE)</f>
        <v>#N/A</v>
      </c>
    </row>
    <row r="927" spans="1:29" ht="18" customHeight="1">
      <c r="A927" s="36" t="s">
        <v>514</v>
      </c>
      <c r="B927" s="45">
        <v>1339</v>
      </c>
      <c r="C927" s="54" t="s">
        <v>1350</v>
      </c>
      <c r="D927" s="66" t="s">
        <v>2758</v>
      </c>
      <c r="E927" s="45" t="s">
        <v>3497</v>
      </c>
      <c r="F927" s="54" t="s">
        <v>861</v>
      </c>
      <c r="G927" s="13" t="s">
        <v>3679</v>
      </c>
      <c r="H927" s="13" t="s">
        <v>3581</v>
      </c>
      <c r="I927" s="13" t="s">
        <v>4953</v>
      </c>
      <c r="J927" s="74" t="s">
        <v>1642</v>
      </c>
      <c r="K927" s="86"/>
      <c r="L927" s="86"/>
      <c r="M927" s="86"/>
      <c r="N927" s="86"/>
      <c r="O927" s="86"/>
      <c r="P927" s="98">
        <v>639268</v>
      </c>
      <c r="Q927" s="108">
        <v>41</v>
      </c>
      <c r="R927" s="89"/>
      <c r="S927" s="89"/>
      <c r="T927" s="89"/>
      <c r="U927" s="98">
        <v>40000</v>
      </c>
      <c r="V927" s="66" t="s">
        <v>1353</v>
      </c>
      <c r="W927" s="45" t="s">
        <v>5872</v>
      </c>
      <c r="X927" s="14" t="s">
        <v>4751</v>
      </c>
      <c r="Y927" s="13" t="s">
        <v>5357</v>
      </c>
      <c r="Z927" s="135" t="s">
        <v>4273</v>
      </c>
      <c r="AB927" s="24" t="str">
        <f>VLOOKUP($A927,電子入札登録状況!$A$2:$G$501,6,FALSE)</f>
        <v>○</v>
      </c>
      <c r="AC927" s="24">
        <f>VLOOKUP($A927,電子入札登録状況!$A$2:$G$501,7,FALSE)</f>
        <v>278</v>
      </c>
    </row>
    <row r="928" spans="1:29" ht="18" customHeight="1">
      <c r="A928" s="36" t="s">
        <v>514</v>
      </c>
      <c r="B928" s="45">
        <v>1339</v>
      </c>
      <c r="C928" s="54" t="s">
        <v>1350</v>
      </c>
      <c r="D928" s="66" t="s">
        <v>2758</v>
      </c>
      <c r="E928" s="45" t="s">
        <v>3497</v>
      </c>
      <c r="F928" s="54" t="s">
        <v>861</v>
      </c>
      <c r="G928" s="13" t="s">
        <v>3679</v>
      </c>
      <c r="H928" s="13" t="s">
        <v>3581</v>
      </c>
      <c r="I928" s="13" t="s">
        <v>4953</v>
      </c>
      <c r="J928" s="74" t="s">
        <v>281</v>
      </c>
      <c r="K928" s="86"/>
      <c r="L928" s="86"/>
      <c r="M928" s="86"/>
      <c r="N928" s="86"/>
      <c r="O928" s="86"/>
      <c r="P928" s="98">
        <v>0</v>
      </c>
      <c r="Q928" s="108">
        <v>41</v>
      </c>
      <c r="R928" s="89"/>
      <c r="S928" s="89"/>
      <c r="T928" s="89"/>
      <c r="U928" s="98">
        <v>40000</v>
      </c>
      <c r="V928" s="66" t="s">
        <v>1353</v>
      </c>
      <c r="W928" s="45" t="s">
        <v>5872</v>
      </c>
      <c r="X928" s="14" t="s">
        <v>4751</v>
      </c>
      <c r="Y928" s="13" t="s">
        <v>5357</v>
      </c>
      <c r="Z928" s="135" t="s">
        <v>4273</v>
      </c>
      <c r="AB928" s="24" t="str">
        <f>VLOOKUP($A928,電子入札登録状況!$A$2:$G$501,6,FALSE)</f>
        <v>○</v>
      </c>
      <c r="AC928" s="24">
        <f>VLOOKUP($A928,電子入札登録状況!$A$2:$G$501,7,FALSE)</f>
        <v>278</v>
      </c>
    </row>
    <row r="929" spans="1:29" ht="18" customHeight="1">
      <c r="A929" s="36" t="s">
        <v>1877</v>
      </c>
      <c r="B929" s="45">
        <v>1345</v>
      </c>
      <c r="C929" s="54" t="s">
        <v>4025</v>
      </c>
      <c r="D929" s="66" t="s">
        <v>2849</v>
      </c>
      <c r="E929" s="45" t="s">
        <v>5661</v>
      </c>
      <c r="F929" s="54" t="s">
        <v>4570</v>
      </c>
      <c r="G929" s="13" t="s">
        <v>3679</v>
      </c>
      <c r="H929" s="13" t="s">
        <v>1565</v>
      </c>
      <c r="I929" s="13" t="s">
        <v>4951</v>
      </c>
      <c r="J929" s="74" t="s">
        <v>1767</v>
      </c>
      <c r="K929" s="86"/>
      <c r="L929" s="86"/>
      <c r="M929" s="86"/>
      <c r="N929" s="86"/>
      <c r="O929" s="86"/>
      <c r="P929" s="98">
        <v>14991</v>
      </c>
      <c r="Q929" s="108">
        <v>104</v>
      </c>
      <c r="R929" s="89"/>
      <c r="S929" s="89"/>
      <c r="T929" s="89"/>
      <c r="U929" s="98">
        <v>10000</v>
      </c>
      <c r="V929" s="66" t="s">
        <v>4172</v>
      </c>
      <c r="W929" s="45" t="s">
        <v>4927</v>
      </c>
      <c r="X929" s="14" t="s">
        <v>598</v>
      </c>
      <c r="Y929" s="13" t="s">
        <v>2703</v>
      </c>
      <c r="Z929" s="135" t="s">
        <v>2815</v>
      </c>
      <c r="AB929" s="24" t="e">
        <f>VLOOKUP($A929,電子入札登録状況!$A$2:$G$501,6,FALSE)</f>
        <v>#N/A</v>
      </c>
      <c r="AC929" s="24" t="e">
        <f>VLOOKUP($A929,電子入札登録状況!$A$2:$G$501,7,FALSE)</f>
        <v>#N/A</v>
      </c>
    </row>
    <row r="930" spans="1:29" ht="18" customHeight="1">
      <c r="A930" s="36" t="s">
        <v>1877</v>
      </c>
      <c r="B930" s="45">
        <v>1345</v>
      </c>
      <c r="C930" s="54" t="s">
        <v>4025</v>
      </c>
      <c r="D930" s="66" t="s">
        <v>2849</v>
      </c>
      <c r="E930" s="45" t="s">
        <v>5661</v>
      </c>
      <c r="F930" s="54" t="s">
        <v>4570</v>
      </c>
      <c r="G930" s="13" t="s">
        <v>3679</v>
      </c>
      <c r="H930" s="13" t="s">
        <v>1565</v>
      </c>
      <c r="I930" s="13" t="s">
        <v>4951</v>
      </c>
      <c r="J930" s="74" t="s">
        <v>1642</v>
      </c>
      <c r="K930" s="86"/>
      <c r="L930" s="86"/>
      <c r="M930" s="86"/>
      <c r="N930" s="86"/>
      <c r="O930" s="86"/>
      <c r="P930" s="98">
        <v>1388794</v>
      </c>
      <c r="Q930" s="108">
        <v>104</v>
      </c>
      <c r="R930" s="89"/>
      <c r="S930" s="89"/>
      <c r="T930" s="89"/>
      <c r="U930" s="98">
        <v>10000</v>
      </c>
      <c r="V930" s="66" t="s">
        <v>4172</v>
      </c>
      <c r="W930" s="45" t="s">
        <v>4927</v>
      </c>
      <c r="X930" s="14" t="s">
        <v>598</v>
      </c>
      <c r="Y930" s="13" t="s">
        <v>2703</v>
      </c>
      <c r="Z930" s="135" t="s">
        <v>2815</v>
      </c>
      <c r="AB930" s="24" t="e">
        <f>VLOOKUP($A930,電子入札登録状況!$A$2:$G$501,6,FALSE)</f>
        <v>#N/A</v>
      </c>
      <c r="AC930" s="24" t="e">
        <f>VLOOKUP($A930,電子入札登録状況!$A$2:$G$501,7,FALSE)</f>
        <v>#N/A</v>
      </c>
    </row>
    <row r="931" spans="1:29" ht="18" customHeight="1">
      <c r="A931" s="36" t="s">
        <v>3559</v>
      </c>
      <c r="B931" s="45">
        <v>1348</v>
      </c>
      <c r="C931" s="54" t="s">
        <v>1432</v>
      </c>
      <c r="D931" s="66" t="s">
        <v>1109</v>
      </c>
      <c r="E931" s="45" t="s">
        <v>4184</v>
      </c>
      <c r="F931" s="54" t="s">
        <v>1849</v>
      </c>
      <c r="G931" s="13" t="s">
        <v>3690</v>
      </c>
      <c r="H931" s="13" t="s">
        <v>3154</v>
      </c>
      <c r="I931" s="13" t="s">
        <v>4918</v>
      </c>
      <c r="J931" s="74" t="s">
        <v>1642</v>
      </c>
      <c r="K931" s="86"/>
      <c r="L931" s="86"/>
      <c r="M931" s="86"/>
      <c r="N931" s="86"/>
      <c r="O931" s="86"/>
      <c r="P931" s="98">
        <v>138686</v>
      </c>
      <c r="Q931" s="108">
        <v>8</v>
      </c>
      <c r="R931" s="89"/>
      <c r="S931" s="89"/>
      <c r="T931" s="89"/>
      <c r="U931" s="98">
        <v>629208</v>
      </c>
      <c r="V931" s="66"/>
      <c r="W931" s="45"/>
      <c r="X931" s="14"/>
      <c r="Y931" s="13"/>
      <c r="Z931" s="135" t="s">
        <v>5433</v>
      </c>
      <c r="AB931" s="24" t="e">
        <f>VLOOKUP($A931,電子入札登録状況!$A$2:$G$501,6,FALSE)</f>
        <v>#N/A</v>
      </c>
      <c r="AC931" s="24" t="e">
        <f>VLOOKUP($A931,電子入札登録状況!$A$2:$G$501,7,FALSE)</f>
        <v>#N/A</v>
      </c>
    </row>
    <row r="932" spans="1:29" ht="18" customHeight="1">
      <c r="A932" s="36" t="s">
        <v>2571</v>
      </c>
      <c r="B932" s="45">
        <v>2002</v>
      </c>
      <c r="C932" s="54" t="s">
        <v>2256</v>
      </c>
      <c r="D932" s="66" t="s">
        <v>1353</v>
      </c>
      <c r="E932" s="45" t="s">
        <v>1245</v>
      </c>
      <c r="F932" s="54" t="s">
        <v>2957</v>
      </c>
      <c r="G932" s="13" t="s">
        <v>3690</v>
      </c>
      <c r="H932" s="13" t="s">
        <v>3863</v>
      </c>
      <c r="I932" s="13" t="s">
        <v>4996</v>
      </c>
      <c r="J932" s="74" t="s">
        <v>1642</v>
      </c>
      <c r="K932" s="86"/>
      <c r="L932" s="86"/>
      <c r="M932" s="86"/>
      <c r="N932" s="86"/>
      <c r="O932" s="86"/>
      <c r="P932" s="98">
        <v>271510</v>
      </c>
      <c r="Q932" s="108">
        <v>16</v>
      </c>
      <c r="R932" s="89"/>
      <c r="S932" s="89"/>
      <c r="T932" s="89"/>
      <c r="U932" s="98">
        <v>40000</v>
      </c>
      <c r="V932" s="66"/>
      <c r="W932" s="45"/>
      <c r="X932" s="14"/>
      <c r="Y932" s="13"/>
      <c r="Z932" s="135" t="s">
        <v>3490</v>
      </c>
      <c r="AB932" s="24" t="str">
        <f>VLOOKUP($A932,電子入札登録状況!$A$2:$G$501,6,FALSE)</f>
        <v>○</v>
      </c>
      <c r="AC932" s="24">
        <f>VLOOKUP($A932,電子入札登録状況!$A$2:$G$501,7,FALSE)</f>
        <v>358</v>
      </c>
    </row>
    <row r="933" spans="1:29" ht="18" customHeight="1">
      <c r="A933" s="36" t="s">
        <v>103</v>
      </c>
      <c r="B933" s="45">
        <v>2018</v>
      </c>
      <c r="C933" s="54" t="s">
        <v>4043</v>
      </c>
      <c r="D933" s="66" t="s">
        <v>4172</v>
      </c>
      <c r="E933" s="45" t="s">
        <v>4333</v>
      </c>
      <c r="F933" s="54" t="s">
        <v>1386</v>
      </c>
      <c r="G933" s="13" t="s">
        <v>3679</v>
      </c>
      <c r="H933" s="13" t="s">
        <v>4742</v>
      </c>
      <c r="I933" s="13" t="s">
        <v>4828</v>
      </c>
      <c r="J933" s="74" t="s">
        <v>2872</v>
      </c>
      <c r="K933" s="86"/>
      <c r="L933" s="86"/>
      <c r="M933" s="86"/>
      <c r="N933" s="86"/>
      <c r="O933" s="86"/>
      <c r="P933" s="98">
        <v>273203</v>
      </c>
      <c r="Q933" s="108">
        <v>12</v>
      </c>
      <c r="R933" s="89"/>
      <c r="S933" s="89"/>
      <c r="T933" s="89"/>
      <c r="U933" s="98">
        <v>10000</v>
      </c>
      <c r="V933" s="66"/>
      <c r="W933" s="45"/>
      <c r="X933" s="14"/>
      <c r="Y933" s="13"/>
      <c r="Z933" s="135" t="s">
        <v>5461</v>
      </c>
      <c r="AB933" s="24" t="e">
        <f>VLOOKUP($A933,電子入札登録状況!$A$2:$G$501,6,FALSE)</f>
        <v>#N/A</v>
      </c>
      <c r="AC933" s="24" t="e">
        <f>VLOOKUP($A933,電子入札登録状況!$A$2:$G$501,7,FALSE)</f>
        <v>#N/A</v>
      </c>
    </row>
    <row r="934" spans="1:29" ht="18" customHeight="1">
      <c r="A934" s="36" t="s">
        <v>4251</v>
      </c>
      <c r="B934" s="45">
        <v>2022</v>
      </c>
      <c r="C934" s="54" t="s">
        <v>532</v>
      </c>
      <c r="D934" s="66" t="s">
        <v>758</v>
      </c>
      <c r="E934" s="45" t="s">
        <v>4508</v>
      </c>
      <c r="F934" s="54" t="s">
        <v>4225</v>
      </c>
      <c r="G934" s="13" t="s">
        <v>3679</v>
      </c>
      <c r="H934" s="13" t="s">
        <v>2946</v>
      </c>
      <c r="I934" s="13" t="s">
        <v>3795</v>
      </c>
      <c r="J934" s="74" t="s">
        <v>281</v>
      </c>
      <c r="K934" s="86"/>
      <c r="L934" s="86"/>
      <c r="M934" s="86"/>
      <c r="N934" s="86"/>
      <c r="O934" s="86"/>
      <c r="P934" s="98">
        <v>21105139</v>
      </c>
      <c r="Q934" s="108">
        <v>459</v>
      </c>
      <c r="R934" s="89"/>
      <c r="S934" s="89"/>
      <c r="T934" s="89"/>
      <c r="U934" s="98">
        <v>50000</v>
      </c>
      <c r="V934" s="66" t="s">
        <v>4172</v>
      </c>
      <c r="W934" s="45" t="s">
        <v>5952</v>
      </c>
      <c r="X934" s="14" t="s">
        <v>3109</v>
      </c>
      <c r="Y934" s="13" t="s">
        <v>4896</v>
      </c>
      <c r="Z934" s="135" t="s">
        <v>5436</v>
      </c>
      <c r="AB934" s="24" t="e">
        <f>VLOOKUP($A934,電子入札登録状況!$A$2:$G$501,6,FALSE)</f>
        <v>#N/A</v>
      </c>
      <c r="AC934" s="24" t="e">
        <f>VLOOKUP($A934,電子入札登録状況!$A$2:$G$501,7,FALSE)</f>
        <v>#N/A</v>
      </c>
    </row>
    <row r="935" spans="1:29" ht="18" customHeight="1">
      <c r="A935" s="36" t="s">
        <v>25</v>
      </c>
      <c r="B935" s="45">
        <v>2026</v>
      </c>
      <c r="C935" s="54" t="s">
        <v>3394</v>
      </c>
      <c r="D935" s="66" t="s">
        <v>4172</v>
      </c>
      <c r="E935" s="45" t="s">
        <v>230</v>
      </c>
      <c r="F935" s="54" t="s">
        <v>5920</v>
      </c>
      <c r="G935" s="13" t="s">
        <v>3690</v>
      </c>
      <c r="H935" s="13" t="s">
        <v>4777</v>
      </c>
      <c r="I935" s="13" t="s">
        <v>5039</v>
      </c>
      <c r="J935" s="74" t="s">
        <v>1767</v>
      </c>
      <c r="K935" s="86"/>
      <c r="L935" s="86"/>
      <c r="M935" s="86"/>
      <c r="N935" s="86"/>
      <c r="O935" s="86"/>
      <c r="P935" s="98">
        <v>20192</v>
      </c>
      <c r="Q935" s="108">
        <v>25</v>
      </c>
      <c r="R935" s="89"/>
      <c r="S935" s="89"/>
      <c r="T935" s="89"/>
      <c r="U935" s="98">
        <v>10000</v>
      </c>
      <c r="V935" s="66"/>
      <c r="W935" s="45"/>
      <c r="X935" s="14"/>
      <c r="Y935" s="13"/>
      <c r="Z935" s="135" t="s">
        <v>88</v>
      </c>
      <c r="AB935" s="24" t="e">
        <f>VLOOKUP($A935,電子入札登録状況!$A$2:$G$501,6,FALSE)</f>
        <v>#N/A</v>
      </c>
      <c r="AC935" s="24" t="e">
        <f>VLOOKUP($A935,電子入札登録状況!$A$2:$G$501,7,FALSE)</f>
        <v>#N/A</v>
      </c>
    </row>
    <row r="936" spans="1:29" ht="18" customHeight="1">
      <c r="A936" s="36" t="s">
        <v>25</v>
      </c>
      <c r="B936" s="45">
        <v>2026</v>
      </c>
      <c r="C936" s="54" t="s">
        <v>3394</v>
      </c>
      <c r="D936" s="66" t="s">
        <v>4172</v>
      </c>
      <c r="E936" s="45" t="s">
        <v>230</v>
      </c>
      <c r="F936" s="54" t="s">
        <v>5920</v>
      </c>
      <c r="G936" s="13" t="s">
        <v>3690</v>
      </c>
      <c r="H936" s="13" t="s">
        <v>4777</v>
      </c>
      <c r="I936" s="13" t="s">
        <v>5039</v>
      </c>
      <c r="J936" s="74" t="s">
        <v>1642</v>
      </c>
      <c r="K936" s="86"/>
      <c r="L936" s="86"/>
      <c r="M936" s="86"/>
      <c r="N936" s="86"/>
      <c r="O936" s="86"/>
      <c r="P936" s="98">
        <v>371139</v>
      </c>
      <c r="Q936" s="108">
        <v>25</v>
      </c>
      <c r="R936" s="89"/>
      <c r="S936" s="89"/>
      <c r="T936" s="89"/>
      <c r="U936" s="98">
        <v>10000</v>
      </c>
      <c r="V936" s="66"/>
      <c r="W936" s="45"/>
      <c r="X936" s="14"/>
      <c r="Y936" s="13"/>
      <c r="Z936" s="135" t="s">
        <v>88</v>
      </c>
      <c r="AB936" s="24" t="e">
        <f>VLOOKUP($A936,電子入札登録状況!$A$2:$G$501,6,FALSE)</f>
        <v>#N/A</v>
      </c>
      <c r="AC936" s="24" t="e">
        <f>VLOOKUP($A936,電子入札登録状況!$A$2:$G$501,7,FALSE)</f>
        <v>#N/A</v>
      </c>
    </row>
    <row r="937" spans="1:29" ht="18" customHeight="1">
      <c r="A937" s="36" t="s">
        <v>399</v>
      </c>
      <c r="B937" s="45">
        <v>2031</v>
      </c>
      <c r="C937" s="54" t="s">
        <v>4038</v>
      </c>
      <c r="D937" s="66" t="s">
        <v>4172</v>
      </c>
      <c r="E937" s="45" t="s">
        <v>1051</v>
      </c>
      <c r="F937" s="54" t="s">
        <v>786</v>
      </c>
      <c r="G937" s="13" t="s">
        <v>3679</v>
      </c>
      <c r="H937" s="13" t="s">
        <v>4738</v>
      </c>
      <c r="I937" s="13" t="s">
        <v>548</v>
      </c>
      <c r="J937" s="74" t="s">
        <v>281</v>
      </c>
      <c r="K937" s="86"/>
      <c r="L937" s="86"/>
      <c r="M937" s="86"/>
      <c r="N937" s="86"/>
      <c r="O937" s="86"/>
      <c r="P937" s="98">
        <v>0</v>
      </c>
      <c r="Q937" s="108">
        <v>10</v>
      </c>
      <c r="R937" s="89"/>
      <c r="S937" s="89"/>
      <c r="T937" s="89"/>
      <c r="U937" s="98">
        <v>10000</v>
      </c>
      <c r="V937" s="66"/>
      <c r="W937" s="45"/>
      <c r="X937" s="14"/>
      <c r="Y937" s="13"/>
      <c r="Z937" s="135" t="s">
        <v>166</v>
      </c>
      <c r="AB937" s="24" t="e">
        <f>VLOOKUP($A937,電子入札登録状況!$A$2:$G$501,6,FALSE)</f>
        <v>#N/A</v>
      </c>
      <c r="AC937" s="24" t="e">
        <f>VLOOKUP($A937,電子入札登録状況!$A$2:$G$501,7,FALSE)</f>
        <v>#N/A</v>
      </c>
    </row>
    <row r="938" spans="1:29" ht="18" customHeight="1">
      <c r="A938" s="36" t="s">
        <v>750</v>
      </c>
      <c r="B938" s="45">
        <v>2036</v>
      </c>
      <c r="C938" s="54" t="s">
        <v>4820</v>
      </c>
      <c r="D938" s="66" t="s">
        <v>4172</v>
      </c>
      <c r="E938" s="45" t="s">
        <v>1567</v>
      </c>
      <c r="F938" s="54" t="s">
        <v>1659</v>
      </c>
      <c r="G938" s="13" t="s">
        <v>3679</v>
      </c>
      <c r="H938" s="13" t="s">
        <v>5704</v>
      </c>
      <c r="I938" s="13" t="s">
        <v>5718</v>
      </c>
      <c r="J938" s="74" t="s">
        <v>1767</v>
      </c>
      <c r="K938" s="86"/>
      <c r="L938" s="86"/>
      <c r="M938" s="86"/>
      <c r="N938" s="86"/>
      <c r="O938" s="86"/>
      <c r="P938" s="98">
        <v>29290</v>
      </c>
      <c r="Q938" s="108">
        <v>5</v>
      </c>
      <c r="R938" s="89"/>
      <c r="S938" s="89"/>
      <c r="T938" s="89"/>
      <c r="U938" s="98">
        <v>3000</v>
      </c>
      <c r="V938" s="66"/>
      <c r="W938" s="45"/>
      <c r="X938" s="14"/>
      <c r="Y938" s="13"/>
      <c r="Z938" s="135" t="s">
        <v>930</v>
      </c>
      <c r="AB938" s="24" t="e">
        <f>VLOOKUP($A938,電子入札登録状況!$A$2:$G$501,6,FALSE)</f>
        <v>#N/A</v>
      </c>
      <c r="AC938" s="24" t="e">
        <f>VLOOKUP($A938,電子入札登録状況!$A$2:$G$501,7,FALSE)</f>
        <v>#N/A</v>
      </c>
    </row>
    <row r="939" spans="1:29" ht="18" customHeight="1">
      <c r="A939" s="36" t="s">
        <v>750</v>
      </c>
      <c r="B939" s="45">
        <v>2036</v>
      </c>
      <c r="C939" s="54" t="s">
        <v>4820</v>
      </c>
      <c r="D939" s="66" t="s">
        <v>4172</v>
      </c>
      <c r="E939" s="45" t="s">
        <v>1567</v>
      </c>
      <c r="F939" s="54" t="s">
        <v>1659</v>
      </c>
      <c r="G939" s="13" t="s">
        <v>3679</v>
      </c>
      <c r="H939" s="13" t="s">
        <v>5704</v>
      </c>
      <c r="I939" s="13" t="s">
        <v>5718</v>
      </c>
      <c r="J939" s="74" t="s">
        <v>1642</v>
      </c>
      <c r="K939" s="86"/>
      <c r="L939" s="86"/>
      <c r="M939" s="86"/>
      <c r="N939" s="86"/>
      <c r="O939" s="86"/>
      <c r="P939" s="98">
        <v>7085</v>
      </c>
      <c r="Q939" s="108">
        <v>5</v>
      </c>
      <c r="R939" s="89"/>
      <c r="S939" s="89"/>
      <c r="T939" s="89"/>
      <c r="U939" s="98">
        <v>3000</v>
      </c>
      <c r="V939" s="66"/>
      <c r="W939" s="45"/>
      <c r="X939" s="14"/>
      <c r="Y939" s="13"/>
      <c r="Z939" s="135" t="s">
        <v>930</v>
      </c>
      <c r="AB939" s="24" t="e">
        <f>VLOOKUP($A939,電子入札登録状況!$A$2:$G$501,6,FALSE)</f>
        <v>#N/A</v>
      </c>
      <c r="AC939" s="24" t="e">
        <f>VLOOKUP($A939,電子入札登録状況!$A$2:$G$501,7,FALSE)</f>
        <v>#N/A</v>
      </c>
    </row>
    <row r="940" spans="1:29" ht="18" customHeight="1">
      <c r="A940" s="36" t="s">
        <v>750</v>
      </c>
      <c r="B940" s="45">
        <v>2036</v>
      </c>
      <c r="C940" s="54" t="s">
        <v>4820</v>
      </c>
      <c r="D940" s="66" t="s">
        <v>4172</v>
      </c>
      <c r="E940" s="45" t="s">
        <v>1567</v>
      </c>
      <c r="F940" s="54" t="s">
        <v>1659</v>
      </c>
      <c r="G940" s="13" t="s">
        <v>3679</v>
      </c>
      <c r="H940" s="13" t="s">
        <v>5704</v>
      </c>
      <c r="I940" s="13" t="s">
        <v>5718</v>
      </c>
      <c r="J940" s="74" t="s">
        <v>1980</v>
      </c>
      <c r="K940" s="86"/>
      <c r="L940" s="86"/>
      <c r="M940" s="86"/>
      <c r="N940" s="86"/>
      <c r="O940" s="86"/>
      <c r="P940" s="98">
        <v>0</v>
      </c>
      <c r="Q940" s="108">
        <v>5</v>
      </c>
      <c r="R940" s="89"/>
      <c r="S940" s="89"/>
      <c r="T940" s="89"/>
      <c r="U940" s="98">
        <v>3000</v>
      </c>
      <c r="V940" s="66"/>
      <c r="W940" s="45"/>
      <c r="X940" s="14"/>
      <c r="Y940" s="13"/>
      <c r="Z940" s="135" t="s">
        <v>930</v>
      </c>
      <c r="AB940" s="24" t="e">
        <f>VLOOKUP($A940,電子入札登録状況!$A$2:$G$501,6,FALSE)</f>
        <v>#N/A</v>
      </c>
      <c r="AC940" s="24" t="e">
        <f>VLOOKUP($A940,電子入札登録状況!$A$2:$G$501,7,FALSE)</f>
        <v>#N/A</v>
      </c>
    </row>
    <row r="941" spans="1:29" ht="18" customHeight="1">
      <c r="A941" s="36" t="s">
        <v>750</v>
      </c>
      <c r="B941" s="45">
        <v>2036</v>
      </c>
      <c r="C941" s="54" t="s">
        <v>4820</v>
      </c>
      <c r="D941" s="66" t="s">
        <v>4172</v>
      </c>
      <c r="E941" s="45" t="s">
        <v>1567</v>
      </c>
      <c r="F941" s="54" t="s">
        <v>1659</v>
      </c>
      <c r="G941" s="13" t="s">
        <v>3679</v>
      </c>
      <c r="H941" s="13" t="s">
        <v>5704</v>
      </c>
      <c r="I941" s="13" t="s">
        <v>5718</v>
      </c>
      <c r="J941" s="74" t="s">
        <v>558</v>
      </c>
      <c r="K941" s="86"/>
      <c r="L941" s="86"/>
      <c r="M941" s="86"/>
      <c r="N941" s="86"/>
      <c r="O941" s="86"/>
      <c r="P941" s="98">
        <v>3035</v>
      </c>
      <c r="Q941" s="108">
        <v>5</v>
      </c>
      <c r="R941" s="89"/>
      <c r="S941" s="89"/>
      <c r="T941" s="89"/>
      <c r="U941" s="98">
        <v>3000</v>
      </c>
      <c r="V941" s="66"/>
      <c r="W941" s="45"/>
      <c r="X941" s="14"/>
      <c r="Y941" s="13"/>
      <c r="Z941" s="135" t="s">
        <v>930</v>
      </c>
      <c r="AB941" s="24" t="e">
        <f>VLOOKUP($A941,電子入札登録状況!$A$2:$G$501,6,FALSE)</f>
        <v>#N/A</v>
      </c>
      <c r="AC941" s="24" t="e">
        <f>VLOOKUP($A941,電子入札登録状況!$A$2:$G$501,7,FALSE)</f>
        <v>#N/A</v>
      </c>
    </row>
    <row r="942" spans="1:29" ht="18" customHeight="1">
      <c r="A942" s="36" t="s">
        <v>2075</v>
      </c>
      <c r="B942" s="45">
        <v>2037</v>
      </c>
      <c r="C942" s="54" t="s">
        <v>3258</v>
      </c>
      <c r="D942" s="66" t="s">
        <v>4172</v>
      </c>
      <c r="E942" s="45" t="s">
        <v>4427</v>
      </c>
      <c r="F942" s="54" t="s">
        <v>4623</v>
      </c>
      <c r="G942" s="13" t="s">
        <v>3690</v>
      </c>
      <c r="H942" s="13" t="s">
        <v>4782</v>
      </c>
      <c r="I942" s="13" t="s">
        <v>2594</v>
      </c>
      <c r="J942" s="74" t="s">
        <v>1642</v>
      </c>
      <c r="K942" s="86"/>
      <c r="L942" s="86"/>
      <c r="M942" s="86"/>
      <c r="N942" s="86"/>
      <c r="O942" s="86"/>
      <c r="P942" s="98">
        <v>39927</v>
      </c>
      <c r="Q942" s="108">
        <v>9</v>
      </c>
      <c r="R942" s="89"/>
      <c r="S942" s="89"/>
      <c r="T942" s="89"/>
      <c r="U942" s="98">
        <v>10000</v>
      </c>
      <c r="V942" s="66"/>
      <c r="W942" s="45"/>
      <c r="X942" s="14"/>
      <c r="Y942" s="13"/>
      <c r="Z942" s="135" t="s">
        <v>3912</v>
      </c>
      <c r="AB942" s="24" t="e">
        <f>VLOOKUP($A942,電子入札登録状況!$A$2:$G$501,6,FALSE)</f>
        <v>#N/A</v>
      </c>
      <c r="AC942" s="24" t="e">
        <f>VLOOKUP($A942,電子入札登録状況!$A$2:$G$501,7,FALSE)</f>
        <v>#N/A</v>
      </c>
    </row>
    <row r="943" spans="1:29" ht="18" customHeight="1">
      <c r="A943" s="36" t="s">
        <v>3847</v>
      </c>
      <c r="B943" s="45">
        <v>2038</v>
      </c>
      <c r="C943" s="54" t="s">
        <v>3225</v>
      </c>
      <c r="D943" s="66" t="s">
        <v>4172</v>
      </c>
      <c r="E943" s="45" t="s">
        <v>3498</v>
      </c>
      <c r="F943" s="54" t="s">
        <v>5925</v>
      </c>
      <c r="G943" s="13" t="s">
        <v>3690</v>
      </c>
      <c r="H943" s="13" t="s">
        <v>4482</v>
      </c>
      <c r="I943" s="13" t="s">
        <v>2541</v>
      </c>
      <c r="J943" s="74" t="s">
        <v>1642</v>
      </c>
      <c r="K943" s="86"/>
      <c r="L943" s="86"/>
      <c r="M943" s="86"/>
      <c r="N943" s="86"/>
      <c r="O943" s="86"/>
      <c r="P943" s="98">
        <v>201656</v>
      </c>
      <c r="Q943" s="108">
        <v>45</v>
      </c>
      <c r="R943" s="89"/>
      <c r="S943" s="89"/>
      <c r="T943" s="89"/>
      <c r="U943" s="98">
        <v>10000</v>
      </c>
      <c r="V943" s="66"/>
      <c r="W943" s="45"/>
      <c r="X943" s="14"/>
      <c r="Y943" s="13"/>
      <c r="Z943" s="135" t="s">
        <v>1533</v>
      </c>
      <c r="AB943" s="24" t="str">
        <f>VLOOKUP($A943,電子入札登録状況!$A$2:$G$501,6,FALSE)</f>
        <v>○</v>
      </c>
      <c r="AC943" s="24">
        <f>VLOOKUP($A943,電子入札登録状況!$A$2:$G$501,7,FALSE)</f>
        <v>668</v>
      </c>
    </row>
    <row r="944" spans="1:29" ht="18" customHeight="1">
      <c r="A944" s="36" t="s">
        <v>3847</v>
      </c>
      <c r="B944" s="45">
        <v>2038</v>
      </c>
      <c r="C944" s="54" t="s">
        <v>3225</v>
      </c>
      <c r="D944" s="66" t="s">
        <v>4172</v>
      </c>
      <c r="E944" s="45" t="s">
        <v>3498</v>
      </c>
      <c r="F944" s="54" t="s">
        <v>5925</v>
      </c>
      <c r="G944" s="13" t="s">
        <v>3690</v>
      </c>
      <c r="H944" s="13" t="s">
        <v>4482</v>
      </c>
      <c r="I944" s="13" t="s">
        <v>2541</v>
      </c>
      <c r="J944" s="74" t="s">
        <v>2872</v>
      </c>
      <c r="K944" s="86"/>
      <c r="L944" s="86"/>
      <c r="M944" s="86"/>
      <c r="N944" s="86"/>
      <c r="O944" s="86"/>
      <c r="P944" s="98">
        <v>363841</v>
      </c>
      <c r="Q944" s="108">
        <v>45</v>
      </c>
      <c r="R944" s="89"/>
      <c r="S944" s="89"/>
      <c r="T944" s="89"/>
      <c r="U944" s="98">
        <v>10000</v>
      </c>
      <c r="V944" s="66"/>
      <c r="W944" s="45"/>
      <c r="X944" s="14"/>
      <c r="Y944" s="13"/>
      <c r="Z944" s="135" t="s">
        <v>1533</v>
      </c>
      <c r="AB944" s="24" t="str">
        <f>VLOOKUP($A944,電子入札登録状況!$A$2:$G$501,6,FALSE)</f>
        <v>○</v>
      </c>
      <c r="AC944" s="24">
        <f>VLOOKUP($A944,電子入札登録状況!$A$2:$G$501,7,FALSE)</f>
        <v>668</v>
      </c>
    </row>
    <row r="945" spans="1:29" ht="18" customHeight="1">
      <c r="A945" s="36" t="s">
        <v>2260</v>
      </c>
      <c r="B945" s="45">
        <v>2057</v>
      </c>
      <c r="C945" s="54" t="s">
        <v>2910</v>
      </c>
      <c r="D945" s="66" t="s">
        <v>4172</v>
      </c>
      <c r="E945" s="45" t="s">
        <v>3894</v>
      </c>
      <c r="F945" s="54" t="s">
        <v>1205</v>
      </c>
      <c r="G945" s="13" t="s">
        <v>3690</v>
      </c>
      <c r="H945" s="13" t="s">
        <v>929</v>
      </c>
      <c r="I945" s="13" t="s">
        <v>4127</v>
      </c>
      <c r="J945" s="74" t="s">
        <v>2872</v>
      </c>
      <c r="K945" s="86"/>
      <c r="L945" s="86"/>
      <c r="M945" s="86"/>
      <c r="N945" s="86"/>
      <c r="O945" s="86"/>
      <c r="P945" s="98">
        <v>216356</v>
      </c>
      <c r="Q945" s="108">
        <v>16</v>
      </c>
      <c r="R945" s="89"/>
      <c r="S945" s="89"/>
      <c r="T945" s="89"/>
      <c r="U945" s="98">
        <v>10000</v>
      </c>
      <c r="V945" s="66"/>
      <c r="W945" s="45"/>
      <c r="X945" s="14"/>
      <c r="Y945" s="13"/>
      <c r="Z945" s="135" t="s">
        <v>4956</v>
      </c>
      <c r="AB945" s="24" t="e">
        <f>VLOOKUP($A945,電子入札登録状況!$A$2:$G$501,6,FALSE)</f>
        <v>#N/A</v>
      </c>
      <c r="AC945" s="24" t="e">
        <f>VLOOKUP($A945,電子入札登録状況!$A$2:$G$501,7,FALSE)</f>
        <v>#N/A</v>
      </c>
    </row>
    <row r="946" spans="1:29" ht="18" customHeight="1">
      <c r="A946" s="36" t="s">
        <v>2151</v>
      </c>
      <c r="B946" s="45">
        <v>2062</v>
      </c>
      <c r="C946" s="54" t="s">
        <v>5634</v>
      </c>
      <c r="D946" s="66" t="s">
        <v>4239</v>
      </c>
      <c r="E946" s="45" t="s">
        <v>3506</v>
      </c>
      <c r="F946" s="54" t="s">
        <v>2353</v>
      </c>
      <c r="G946" s="13" t="s">
        <v>3690</v>
      </c>
      <c r="H946" s="13" t="s">
        <v>4237</v>
      </c>
      <c r="I946" s="13" t="s">
        <v>2832</v>
      </c>
      <c r="J946" s="74" t="s">
        <v>1642</v>
      </c>
      <c r="K946" s="86"/>
      <c r="L946" s="86"/>
      <c r="M946" s="86"/>
      <c r="N946" s="86"/>
      <c r="O946" s="86"/>
      <c r="P946" s="98">
        <v>92311</v>
      </c>
      <c r="Q946" s="108">
        <v>16</v>
      </c>
      <c r="R946" s="89"/>
      <c r="S946" s="89"/>
      <c r="T946" s="89"/>
      <c r="U946" s="98">
        <v>13220</v>
      </c>
      <c r="V946" s="66"/>
      <c r="W946" s="45"/>
      <c r="X946" s="14"/>
      <c r="Y946" s="13"/>
      <c r="Z946" s="135" t="s">
        <v>75</v>
      </c>
      <c r="AB946" s="24" t="str">
        <f>VLOOKUP($A946,電子入札登録状況!$A$2:$G$501,6,FALSE)</f>
        <v>○</v>
      </c>
      <c r="AC946" s="24">
        <f>VLOOKUP($A946,電子入札登録状況!$A$2:$G$501,7,FALSE)</f>
        <v>615</v>
      </c>
    </row>
    <row r="947" spans="1:29" ht="18" customHeight="1">
      <c r="A947" s="36" t="s">
        <v>2151</v>
      </c>
      <c r="B947" s="45">
        <v>2062</v>
      </c>
      <c r="C947" s="54" t="s">
        <v>5634</v>
      </c>
      <c r="D947" s="66" t="s">
        <v>4239</v>
      </c>
      <c r="E947" s="45" t="s">
        <v>3506</v>
      </c>
      <c r="F947" s="54" t="s">
        <v>2353</v>
      </c>
      <c r="G947" s="13" t="s">
        <v>3690</v>
      </c>
      <c r="H947" s="13" t="s">
        <v>4237</v>
      </c>
      <c r="I947" s="13" t="s">
        <v>2832</v>
      </c>
      <c r="J947" s="74" t="s">
        <v>2872</v>
      </c>
      <c r="K947" s="86"/>
      <c r="L947" s="86"/>
      <c r="M947" s="86"/>
      <c r="N947" s="86"/>
      <c r="O947" s="86"/>
      <c r="P947" s="98">
        <v>32639</v>
      </c>
      <c r="Q947" s="108">
        <v>16</v>
      </c>
      <c r="R947" s="89"/>
      <c r="S947" s="89"/>
      <c r="T947" s="89"/>
      <c r="U947" s="98">
        <v>13220</v>
      </c>
      <c r="V947" s="66"/>
      <c r="W947" s="45"/>
      <c r="X947" s="14"/>
      <c r="Y947" s="13"/>
      <c r="Z947" s="135" t="s">
        <v>75</v>
      </c>
      <c r="AB947" s="24" t="str">
        <f>VLOOKUP($A947,電子入札登録状況!$A$2:$G$501,6,FALSE)</f>
        <v>○</v>
      </c>
      <c r="AC947" s="24">
        <f>VLOOKUP($A947,電子入札登録状況!$A$2:$G$501,7,FALSE)</f>
        <v>615</v>
      </c>
    </row>
    <row r="948" spans="1:29" ht="18" customHeight="1">
      <c r="A948" s="36" t="s">
        <v>100</v>
      </c>
      <c r="B948" s="45">
        <v>2065</v>
      </c>
      <c r="C948" s="54" t="s">
        <v>3991</v>
      </c>
      <c r="D948" s="66" t="s">
        <v>4239</v>
      </c>
      <c r="E948" s="45" t="s">
        <v>3566</v>
      </c>
      <c r="F948" s="54" t="s">
        <v>4060</v>
      </c>
      <c r="G948" s="13" t="s">
        <v>3690</v>
      </c>
      <c r="H948" s="13" t="s">
        <v>3039</v>
      </c>
      <c r="I948" s="13" t="s">
        <v>4917</v>
      </c>
      <c r="J948" s="74" t="s">
        <v>1642</v>
      </c>
      <c r="K948" s="86"/>
      <c r="L948" s="86"/>
      <c r="M948" s="86"/>
      <c r="N948" s="86"/>
      <c r="O948" s="86"/>
      <c r="P948" s="98">
        <v>1279844</v>
      </c>
      <c r="Q948" s="108">
        <v>78</v>
      </c>
      <c r="R948" s="89"/>
      <c r="S948" s="89"/>
      <c r="T948" s="89"/>
      <c r="U948" s="98">
        <v>300000</v>
      </c>
      <c r="V948" s="66"/>
      <c r="W948" s="45"/>
      <c r="X948" s="14"/>
      <c r="Y948" s="13"/>
      <c r="Z948" s="135" t="s">
        <v>37</v>
      </c>
      <c r="AB948" s="24" t="str">
        <f>VLOOKUP($A948,電子入札登録状況!$A$2:$G$501,6,FALSE)</f>
        <v>○</v>
      </c>
      <c r="AC948" s="24">
        <f>VLOOKUP($A948,電子入札登録状況!$A$2:$G$501,7,FALSE)</f>
        <v>303</v>
      </c>
    </row>
    <row r="949" spans="1:29" ht="18" customHeight="1">
      <c r="A949" s="36" t="s">
        <v>100</v>
      </c>
      <c r="B949" s="45">
        <v>2065</v>
      </c>
      <c r="C949" s="54" t="s">
        <v>3991</v>
      </c>
      <c r="D949" s="66" t="s">
        <v>4239</v>
      </c>
      <c r="E949" s="45" t="s">
        <v>3566</v>
      </c>
      <c r="F949" s="54" t="s">
        <v>4060</v>
      </c>
      <c r="G949" s="13" t="s">
        <v>3690</v>
      </c>
      <c r="H949" s="13" t="s">
        <v>3039</v>
      </c>
      <c r="I949" s="13" t="s">
        <v>4917</v>
      </c>
      <c r="J949" s="74" t="s">
        <v>281</v>
      </c>
      <c r="K949" s="86"/>
      <c r="L949" s="86"/>
      <c r="M949" s="86"/>
      <c r="N949" s="86"/>
      <c r="O949" s="86"/>
      <c r="P949" s="98">
        <v>19178</v>
      </c>
      <c r="Q949" s="108">
        <v>78</v>
      </c>
      <c r="R949" s="89"/>
      <c r="S949" s="89"/>
      <c r="T949" s="89"/>
      <c r="U949" s="98">
        <v>300000</v>
      </c>
      <c r="V949" s="66"/>
      <c r="W949" s="45"/>
      <c r="X949" s="14"/>
      <c r="Y949" s="13"/>
      <c r="Z949" s="135" t="s">
        <v>37</v>
      </c>
      <c r="AB949" s="24" t="str">
        <f>VLOOKUP($A949,電子入札登録状況!$A$2:$G$501,6,FALSE)</f>
        <v>○</v>
      </c>
      <c r="AC949" s="24">
        <f>VLOOKUP($A949,電子入札登録状況!$A$2:$G$501,7,FALSE)</f>
        <v>303</v>
      </c>
    </row>
    <row r="950" spans="1:29" ht="18" customHeight="1">
      <c r="A950" s="36" t="s">
        <v>1438</v>
      </c>
      <c r="B950" s="45">
        <v>2074</v>
      </c>
      <c r="C950" s="54" t="s">
        <v>499</v>
      </c>
      <c r="D950" s="66" t="s">
        <v>4172</v>
      </c>
      <c r="E950" s="45" t="s">
        <v>3391</v>
      </c>
      <c r="F950" s="54" t="s">
        <v>2232</v>
      </c>
      <c r="G950" s="13" t="s">
        <v>3679</v>
      </c>
      <c r="H950" s="13" t="s">
        <v>4391</v>
      </c>
      <c r="I950" s="13" t="s">
        <v>2754</v>
      </c>
      <c r="J950" s="74" t="s">
        <v>558</v>
      </c>
      <c r="K950" s="86"/>
      <c r="L950" s="86"/>
      <c r="M950" s="86"/>
      <c r="N950" s="86"/>
      <c r="O950" s="86"/>
      <c r="P950" s="98">
        <v>23031</v>
      </c>
      <c r="Q950" s="108">
        <v>1</v>
      </c>
      <c r="R950" s="89"/>
      <c r="S950" s="89"/>
      <c r="T950" s="89"/>
      <c r="U950" s="98">
        <v>1000</v>
      </c>
      <c r="V950" s="66"/>
      <c r="W950" s="45"/>
      <c r="X950" s="14"/>
      <c r="Y950" s="13"/>
      <c r="Z950" s="135" t="s">
        <v>5265</v>
      </c>
      <c r="AB950" s="24" t="str">
        <f>VLOOKUP($A950,電子入札登録状況!$A$2:$G$501,6,FALSE)</f>
        <v>○</v>
      </c>
      <c r="AC950" s="24">
        <f>VLOOKUP($A950,電子入札登録状況!$A$2:$G$501,7,FALSE)</f>
        <v>748</v>
      </c>
    </row>
    <row r="951" spans="1:29" ht="18" customHeight="1">
      <c r="A951" s="36" t="s">
        <v>274</v>
      </c>
      <c r="B951" s="45">
        <v>2082</v>
      </c>
      <c r="C951" s="54" t="s">
        <v>3353</v>
      </c>
      <c r="D951" s="66" t="s">
        <v>2849</v>
      </c>
      <c r="E951" s="45" t="s">
        <v>645</v>
      </c>
      <c r="F951" s="54" t="s">
        <v>1176</v>
      </c>
      <c r="G951" s="13" t="s">
        <v>3679</v>
      </c>
      <c r="H951" s="13" t="s">
        <v>287</v>
      </c>
      <c r="I951" s="13" t="s">
        <v>488</v>
      </c>
      <c r="J951" s="74" t="s">
        <v>1767</v>
      </c>
      <c r="K951" s="86"/>
      <c r="L951" s="86"/>
      <c r="M951" s="86"/>
      <c r="N951" s="86"/>
      <c r="O951" s="86"/>
      <c r="P951" s="98">
        <v>1997531</v>
      </c>
      <c r="Q951" s="108">
        <v>136</v>
      </c>
      <c r="R951" s="89"/>
      <c r="S951" s="89"/>
      <c r="T951" s="89"/>
      <c r="U951" s="98">
        <v>26000</v>
      </c>
      <c r="V951" s="66" t="s">
        <v>1353</v>
      </c>
      <c r="W951" s="45" t="s">
        <v>5231</v>
      </c>
      <c r="X951" s="14" t="s">
        <v>4960</v>
      </c>
      <c r="Y951" s="13" t="s">
        <v>432</v>
      </c>
      <c r="Z951" s="135" t="s">
        <v>4046</v>
      </c>
      <c r="AB951" s="24" t="str">
        <f>VLOOKUP($A951,電子入札登録状況!$A$2:$G$501,6,FALSE)</f>
        <v>○</v>
      </c>
      <c r="AC951" s="24">
        <f>VLOOKUP($A951,電子入札登録状況!$A$2:$G$501,7,FALSE)</f>
        <v>223</v>
      </c>
    </row>
    <row r="952" spans="1:29" ht="18" customHeight="1">
      <c r="A952" s="36" t="s">
        <v>274</v>
      </c>
      <c r="B952" s="45">
        <v>2082</v>
      </c>
      <c r="C952" s="54" t="s">
        <v>3353</v>
      </c>
      <c r="D952" s="66" t="s">
        <v>2849</v>
      </c>
      <c r="E952" s="45" t="s">
        <v>645</v>
      </c>
      <c r="F952" s="54" t="s">
        <v>1176</v>
      </c>
      <c r="G952" s="13" t="s">
        <v>3679</v>
      </c>
      <c r="H952" s="13" t="s">
        <v>287</v>
      </c>
      <c r="I952" s="13" t="s">
        <v>488</v>
      </c>
      <c r="J952" s="74" t="s">
        <v>1642</v>
      </c>
      <c r="K952" s="86"/>
      <c r="L952" s="86"/>
      <c r="M952" s="86"/>
      <c r="N952" s="86"/>
      <c r="O952" s="86"/>
      <c r="P952" s="98">
        <v>114786</v>
      </c>
      <c r="Q952" s="108">
        <v>136</v>
      </c>
      <c r="R952" s="89"/>
      <c r="S952" s="89"/>
      <c r="T952" s="89"/>
      <c r="U952" s="98">
        <v>26000</v>
      </c>
      <c r="V952" s="66" t="s">
        <v>1353</v>
      </c>
      <c r="W952" s="45" t="s">
        <v>5231</v>
      </c>
      <c r="X952" s="14" t="s">
        <v>4960</v>
      </c>
      <c r="Y952" s="13" t="s">
        <v>432</v>
      </c>
      <c r="Z952" s="135" t="s">
        <v>4046</v>
      </c>
      <c r="AB952" s="24" t="str">
        <f>VLOOKUP($A952,電子入札登録状況!$A$2:$G$501,6,FALSE)</f>
        <v>○</v>
      </c>
      <c r="AC952" s="24">
        <f>VLOOKUP($A952,電子入札登録状況!$A$2:$G$501,7,FALSE)</f>
        <v>223</v>
      </c>
    </row>
    <row r="953" spans="1:29" ht="18" customHeight="1">
      <c r="A953" s="36" t="s">
        <v>1806</v>
      </c>
      <c r="B953" s="45">
        <v>2128</v>
      </c>
      <c r="C953" s="54" t="s">
        <v>2164</v>
      </c>
      <c r="D953" s="66" t="s">
        <v>3090</v>
      </c>
      <c r="E953" s="45" t="s">
        <v>4461</v>
      </c>
      <c r="F953" s="54" t="s">
        <v>1880</v>
      </c>
      <c r="G953" s="13" t="s">
        <v>3679</v>
      </c>
      <c r="H953" s="13" t="s">
        <v>2663</v>
      </c>
      <c r="I953" s="13" t="s">
        <v>5086</v>
      </c>
      <c r="J953" s="74" t="s">
        <v>1767</v>
      </c>
      <c r="K953" s="86"/>
      <c r="L953" s="86"/>
      <c r="M953" s="86"/>
      <c r="N953" s="86"/>
      <c r="O953" s="86"/>
      <c r="P953" s="98">
        <v>8003</v>
      </c>
      <c r="Q953" s="108">
        <v>149</v>
      </c>
      <c r="R953" s="89"/>
      <c r="S953" s="89"/>
      <c r="T953" s="89"/>
      <c r="U953" s="98">
        <v>54381</v>
      </c>
      <c r="V953" s="66" t="s">
        <v>1353</v>
      </c>
      <c r="W953" s="45" t="s">
        <v>2503</v>
      </c>
      <c r="X953" s="14" t="s">
        <v>807</v>
      </c>
      <c r="Y953" s="13" t="s">
        <v>5220</v>
      </c>
      <c r="Z953" s="135" t="s">
        <v>5438</v>
      </c>
      <c r="AB953" s="24" t="str">
        <f>VLOOKUP($A953,電子入札登録状況!$A$2:$G$501,6,FALSE)</f>
        <v>○</v>
      </c>
      <c r="AC953" s="24">
        <f>VLOOKUP($A953,電子入札登録状況!$A$2:$G$501,7,FALSE)</f>
        <v>359</v>
      </c>
    </row>
    <row r="954" spans="1:29" ht="18" customHeight="1">
      <c r="A954" s="36" t="s">
        <v>1806</v>
      </c>
      <c r="B954" s="45">
        <v>2128</v>
      </c>
      <c r="C954" s="54" t="s">
        <v>2164</v>
      </c>
      <c r="D954" s="66" t="s">
        <v>3090</v>
      </c>
      <c r="E954" s="45" t="s">
        <v>4461</v>
      </c>
      <c r="F954" s="54" t="s">
        <v>1880</v>
      </c>
      <c r="G954" s="13" t="s">
        <v>3679</v>
      </c>
      <c r="H954" s="13" t="s">
        <v>2663</v>
      </c>
      <c r="I954" s="13" t="s">
        <v>5086</v>
      </c>
      <c r="J954" s="74" t="s">
        <v>1642</v>
      </c>
      <c r="K954" s="86"/>
      <c r="L954" s="86"/>
      <c r="M954" s="86"/>
      <c r="N954" s="86"/>
      <c r="O954" s="86"/>
      <c r="P954" s="98">
        <v>4954001</v>
      </c>
      <c r="Q954" s="108">
        <v>149</v>
      </c>
      <c r="R954" s="89"/>
      <c r="S954" s="89"/>
      <c r="T954" s="89"/>
      <c r="U954" s="98">
        <v>54381</v>
      </c>
      <c r="V954" s="66" t="s">
        <v>1353</v>
      </c>
      <c r="W954" s="45" t="s">
        <v>2503</v>
      </c>
      <c r="X954" s="14" t="s">
        <v>807</v>
      </c>
      <c r="Y954" s="13" t="s">
        <v>5220</v>
      </c>
      <c r="Z954" s="135" t="s">
        <v>5438</v>
      </c>
      <c r="AB954" s="24" t="str">
        <f>VLOOKUP($A954,電子入札登録状況!$A$2:$G$501,6,FALSE)</f>
        <v>○</v>
      </c>
      <c r="AC954" s="24">
        <f>VLOOKUP($A954,電子入札登録状況!$A$2:$G$501,7,FALSE)</f>
        <v>359</v>
      </c>
    </row>
    <row r="955" spans="1:29" ht="18" customHeight="1">
      <c r="A955" s="36" t="s">
        <v>1806</v>
      </c>
      <c r="B955" s="45">
        <v>2128</v>
      </c>
      <c r="C955" s="54" t="s">
        <v>2164</v>
      </c>
      <c r="D955" s="66" t="s">
        <v>3090</v>
      </c>
      <c r="E955" s="45" t="s">
        <v>4461</v>
      </c>
      <c r="F955" s="54" t="s">
        <v>1880</v>
      </c>
      <c r="G955" s="13" t="s">
        <v>3679</v>
      </c>
      <c r="H955" s="13" t="s">
        <v>2663</v>
      </c>
      <c r="I955" s="13" t="s">
        <v>5086</v>
      </c>
      <c r="J955" s="74" t="s">
        <v>2872</v>
      </c>
      <c r="K955" s="86"/>
      <c r="L955" s="86"/>
      <c r="M955" s="86"/>
      <c r="N955" s="86"/>
      <c r="O955" s="86"/>
      <c r="P955" s="98">
        <v>46580</v>
      </c>
      <c r="Q955" s="108">
        <v>149</v>
      </c>
      <c r="R955" s="89"/>
      <c r="S955" s="89"/>
      <c r="T955" s="89"/>
      <c r="U955" s="98">
        <v>54381</v>
      </c>
      <c r="V955" s="66" t="s">
        <v>1353</v>
      </c>
      <c r="W955" s="45" t="s">
        <v>2503</v>
      </c>
      <c r="X955" s="14" t="s">
        <v>807</v>
      </c>
      <c r="Y955" s="13" t="s">
        <v>5220</v>
      </c>
      <c r="Z955" s="135" t="s">
        <v>5438</v>
      </c>
      <c r="AB955" s="24" t="str">
        <f>VLOOKUP($A955,電子入札登録状況!$A$2:$G$501,6,FALSE)</f>
        <v>○</v>
      </c>
      <c r="AC955" s="24">
        <f>VLOOKUP($A955,電子入札登録状況!$A$2:$G$501,7,FALSE)</f>
        <v>359</v>
      </c>
    </row>
    <row r="956" spans="1:29" ht="18" customHeight="1">
      <c r="A956" s="36" t="s">
        <v>1806</v>
      </c>
      <c r="B956" s="45">
        <v>2128</v>
      </c>
      <c r="C956" s="54" t="s">
        <v>2164</v>
      </c>
      <c r="D956" s="66" t="s">
        <v>3090</v>
      </c>
      <c r="E956" s="45" t="s">
        <v>4461</v>
      </c>
      <c r="F956" s="54" t="s">
        <v>1880</v>
      </c>
      <c r="G956" s="13" t="s">
        <v>3679</v>
      </c>
      <c r="H956" s="13" t="s">
        <v>2663</v>
      </c>
      <c r="I956" s="13" t="s">
        <v>5086</v>
      </c>
      <c r="J956" s="74" t="s">
        <v>1980</v>
      </c>
      <c r="K956" s="86"/>
      <c r="L956" s="86"/>
      <c r="M956" s="86"/>
      <c r="N956" s="86"/>
      <c r="O956" s="86"/>
      <c r="P956" s="98">
        <v>9002</v>
      </c>
      <c r="Q956" s="108">
        <v>149</v>
      </c>
      <c r="R956" s="89"/>
      <c r="S956" s="89"/>
      <c r="T956" s="89"/>
      <c r="U956" s="98">
        <v>54381</v>
      </c>
      <c r="V956" s="66" t="s">
        <v>1353</v>
      </c>
      <c r="W956" s="45" t="s">
        <v>2503</v>
      </c>
      <c r="X956" s="14" t="s">
        <v>807</v>
      </c>
      <c r="Y956" s="13" t="s">
        <v>5220</v>
      </c>
      <c r="Z956" s="135" t="s">
        <v>5438</v>
      </c>
      <c r="AB956" s="24" t="str">
        <f>VLOOKUP($A956,電子入札登録状況!$A$2:$G$501,6,FALSE)</f>
        <v>○</v>
      </c>
      <c r="AC956" s="24">
        <f>VLOOKUP($A956,電子入札登録状況!$A$2:$G$501,7,FALSE)</f>
        <v>359</v>
      </c>
    </row>
    <row r="957" spans="1:29" ht="18" customHeight="1">
      <c r="A957" s="36" t="s">
        <v>366</v>
      </c>
      <c r="B957" s="45">
        <v>2144</v>
      </c>
      <c r="C957" s="54" t="s">
        <v>4024</v>
      </c>
      <c r="D957" s="66" t="s">
        <v>2849</v>
      </c>
      <c r="E957" s="45" t="s">
        <v>5660</v>
      </c>
      <c r="F957" s="54" t="s">
        <v>4244</v>
      </c>
      <c r="G957" s="13" t="s">
        <v>3679</v>
      </c>
      <c r="H957" s="13" t="s">
        <v>162</v>
      </c>
      <c r="I957" s="13" t="s">
        <v>4949</v>
      </c>
      <c r="J957" s="74" t="s">
        <v>1767</v>
      </c>
      <c r="K957" s="86"/>
      <c r="L957" s="86"/>
      <c r="M957" s="86"/>
      <c r="N957" s="86"/>
      <c r="O957" s="86"/>
      <c r="P957" s="98">
        <v>40096</v>
      </c>
      <c r="Q957" s="108">
        <v>63</v>
      </c>
      <c r="R957" s="89"/>
      <c r="S957" s="89"/>
      <c r="T957" s="89"/>
      <c r="U957" s="98">
        <v>10000</v>
      </c>
      <c r="V957" s="66" t="s">
        <v>4172</v>
      </c>
      <c r="W957" s="45" t="s">
        <v>2839</v>
      </c>
      <c r="X957" s="14" t="s">
        <v>5273</v>
      </c>
      <c r="Y957" s="13" t="s">
        <v>5356</v>
      </c>
      <c r="Z957" s="135" t="s">
        <v>5454</v>
      </c>
      <c r="AB957" s="24" t="str">
        <f>VLOOKUP($A957,電子入札登録状況!$A$2:$G$501,6,FALSE)</f>
        <v>○</v>
      </c>
      <c r="AC957" s="24">
        <f>VLOOKUP($A957,電子入札登録状況!$A$2:$G$501,7,FALSE)</f>
        <v>745</v>
      </c>
    </row>
    <row r="958" spans="1:29" ht="18" customHeight="1">
      <c r="A958" s="36" t="s">
        <v>366</v>
      </c>
      <c r="B958" s="45">
        <v>2144</v>
      </c>
      <c r="C958" s="54" t="s">
        <v>4024</v>
      </c>
      <c r="D958" s="66" t="s">
        <v>2849</v>
      </c>
      <c r="E958" s="45" t="s">
        <v>5660</v>
      </c>
      <c r="F958" s="54" t="s">
        <v>4244</v>
      </c>
      <c r="G958" s="13" t="s">
        <v>3679</v>
      </c>
      <c r="H958" s="13" t="s">
        <v>162</v>
      </c>
      <c r="I958" s="13" t="s">
        <v>4949</v>
      </c>
      <c r="J958" s="74" t="s">
        <v>1642</v>
      </c>
      <c r="K958" s="86"/>
      <c r="L958" s="86"/>
      <c r="M958" s="86"/>
      <c r="N958" s="86"/>
      <c r="O958" s="86"/>
      <c r="P958" s="98">
        <v>671101</v>
      </c>
      <c r="Q958" s="108">
        <v>63</v>
      </c>
      <c r="R958" s="89"/>
      <c r="S958" s="89"/>
      <c r="T958" s="89"/>
      <c r="U958" s="98">
        <v>10000</v>
      </c>
      <c r="V958" s="66" t="s">
        <v>4172</v>
      </c>
      <c r="W958" s="45" t="s">
        <v>2839</v>
      </c>
      <c r="X958" s="14" t="s">
        <v>5273</v>
      </c>
      <c r="Y958" s="13" t="s">
        <v>5356</v>
      </c>
      <c r="Z958" s="135" t="s">
        <v>5454</v>
      </c>
      <c r="AB958" s="24" t="str">
        <f>VLOOKUP($A958,電子入札登録状況!$A$2:$G$501,6,FALSE)</f>
        <v>○</v>
      </c>
      <c r="AC958" s="24">
        <f>VLOOKUP($A958,電子入札登録状況!$A$2:$G$501,7,FALSE)</f>
        <v>745</v>
      </c>
    </row>
    <row r="959" spans="1:29" ht="18" customHeight="1">
      <c r="A959" s="36" t="s">
        <v>1986</v>
      </c>
      <c r="B959" s="45">
        <v>2153</v>
      </c>
      <c r="C959" s="54" t="s">
        <v>2250</v>
      </c>
      <c r="D959" s="66" t="s">
        <v>4172</v>
      </c>
      <c r="E959" s="45" t="s">
        <v>2984</v>
      </c>
      <c r="F959" s="54" t="s">
        <v>1141</v>
      </c>
      <c r="G959" s="13" t="s">
        <v>3679</v>
      </c>
      <c r="H959" s="13" t="s">
        <v>4869</v>
      </c>
      <c r="I959" s="13" t="s">
        <v>5177</v>
      </c>
      <c r="J959" s="74" t="s">
        <v>1767</v>
      </c>
      <c r="K959" s="86"/>
      <c r="L959" s="86"/>
      <c r="M959" s="86"/>
      <c r="N959" s="86"/>
      <c r="O959" s="86"/>
      <c r="P959" s="98">
        <v>14420</v>
      </c>
      <c r="Q959" s="108">
        <v>13</v>
      </c>
      <c r="R959" s="89"/>
      <c r="S959" s="89"/>
      <c r="T959" s="89"/>
      <c r="U959" s="98">
        <v>10000</v>
      </c>
      <c r="V959" s="66"/>
      <c r="W959" s="45"/>
      <c r="X959" s="14"/>
      <c r="Y959" s="13"/>
      <c r="Z959" s="135" t="s">
        <v>3682</v>
      </c>
      <c r="AB959" s="24" t="str">
        <f>VLOOKUP($A959,電子入札登録状況!$A$2:$G$501,6,FALSE)</f>
        <v>○</v>
      </c>
      <c r="AC959" s="24">
        <f>VLOOKUP($A959,電子入札登録状況!$A$2:$G$501,7,FALSE)</f>
        <v>847</v>
      </c>
    </row>
    <row r="960" spans="1:29" ht="18" customHeight="1">
      <c r="A960" s="36" t="s">
        <v>1986</v>
      </c>
      <c r="B960" s="45">
        <v>2153</v>
      </c>
      <c r="C960" s="54" t="s">
        <v>2250</v>
      </c>
      <c r="D960" s="66" t="s">
        <v>4172</v>
      </c>
      <c r="E960" s="45" t="s">
        <v>2984</v>
      </c>
      <c r="F960" s="54" t="s">
        <v>1141</v>
      </c>
      <c r="G960" s="13" t="s">
        <v>3679</v>
      </c>
      <c r="H960" s="13" t="s">
        <v>4869</v>
      </c>
      <c r="I960" s="13" t="s">
        <v>5177</v>
      </c>
      <c r="J960" s="74" t="s">
        <v>1642</v>
      </c>
      <c r="K960" s="86"/>
      <c r="L960" s="86"/>
      <c r="M960" s="86"/>
      <c r="N960" s="86"/>
      <c r="O960" s="86"/>
      <c r="P960" s="98">
        <v>80715</v>
      </c>
      <c r="Q960" s="108">
        <v>13</v>
      </c>
      <c r="R960" s="89"/>
      <c r="S960" s="89"/>
      <c r="T960" s="89"/>
      <c r="U960" s="98">
        <v>10000</v>
      </c>
      <c r="V960" s="66"/>
      <c r="W960" s="45"/>
      <c r="X960" s="14"/>
      <c r="Y960" s="13"/>
      <c r="Z960" s="135" t="s">
        <v>3682</v>
      </c>
      <c r="AB960" s="24" t="str">
        <f>VLOOKUP($A960,電子入札登録状況!$A$2:$G$501,6,FALSE)</f>
        <v>○</v>
      </c>
      <c r="AC960" s="24">
        <f>VLOOKUP($A960,電子入札登録状況!$A$2:$G$501,7,FALSE)</f>
        <v>847</v>
      </c>
    </row>
    <row r="961" spans="1:29" ht="18" customHeight="1">
      <c r="A961" s="36" t="s">
        <v>1986</v>
      </c>
      <c r="B961" s="45">
        <v>2153</v>
      </c>
      <c r="C961" s="54" t="s">
        <v>2250</v>
      </c>
      <c r="D961" s="66" t="s">
        <v>4172</v>
      </c>
      <c r="E961" s="45" t="s">
        <v>2984</v>
      </c>
      <c r="F961" s="54" t="s">
        <v>1141</v>
      </c>
      <c r="G961" s="13" t="s">
        <v>3679</v>
      </c>
      <c r="H961" s="13" t="s">
        <v>4869</v>
      </c>
      <c r="I961" s="13" t="s">
        <v>5177</v>
      </c>
      <c r="J961" s="74" t="s">
        <v>2872</v>
      </c>
      <c r="K961" s="86"/>
      <c r="L961" s="86"/>
      <c r="M961" s="86"/>
      <c r="N961" s="86"/>
      <c r="O961" s="86"/>
      <c r="P961" s="98">
        <v>0</v>
      </c>
      <c r="Q961" s="108">
        <v>13</v>
      </c>
      <c r="R961" s="89"/>
      <c r="S961" s="89"/>
      <c r="T961" s="89"/>
      <c r="U961" s="98">
        <v>10000</v>
      </c>
      <c r="V961" s="66"/>
      <c r="W961" s="45"/>
      <c r="X961" s="14"/>
      <c r="Y961" s="13"/>
      <c r="Z961" s="135" t="s">
        <v>3682</v>
      </c>
      <c r="AB961" s="24" t="str">
        <f>VLOOKUP($A961,電子入札登録状況!$A$2:$G$501,6,FALSE)</f>
        <v>○</v>
      </c>
      <c r="AC961" s="24">
        <f>VLOOKUP($A961,電子入札登録状況!$A$2:$G$501,7,FALSE)</f>
        <v>847</v>
      </c>
    </row>
    <row r="962" spans="1:29" ht="18" customHeight="1">
      <c r="A962" s="36" t="s">
        <v>1986</v>
      </c>
      <c r="B962" s="45">
        <v>2153</v>
      </c>
      <c r="C962" s="54" t="s">
        <v>2250</v>
      </c>
      <c r="D962" s="66" t="s">
        <v>4172</v>
      </c>
      <c r="E962" s="45" t="s">
        <v>2984</v>
      </c>
      <c r="F962" s="54" t="s">
        <v>1141</v>
      </c>
      <c r="G962" s="13" t="s">
        <v>3679</v>
      </c>
      <c r="H962" s="13" t="s">
        <v>4869</v>
      </c>
      <c r="I962" s="13" t="s">
        <v>5177</v>
      </c>
      <c r="J962" s="74" t="s">
        <v>1980</v>
      </c>
      <c r="K962" s="86"/>
      <c r="L962" s="86"/>
      <c r="M962" s="86"/>
      <c r="N962" s="86"/>
      <c r="O962" s="86"/>
      <c r="P962" s="98">
        <v>0</v>
      </c>
      <c r="Q962" s="108">
        <v>13</v>
      </c>
      <c r="R962" s="89"/>
      <c r="S962" s="89"/>
      <c r="T962" s="89"/>
      <c r="U962" s="98">
        <v>10000</v>
      </c>
      <c r="V962" s="66"/>
      <c r="W962" s="45"/>
      <c r="X962" s="14"/>
      <c r="Y962" s="13"/>
      <c r="Z962" s="135" t="s">
        <v>3682</v>
      </c>
      <c r="AB962" s="24" t="str">
        <f>VLOOKUP($A962,電子入札登録状況!$A$2:$G$501,6,FALSE)</f>
        <v>○</v>
      </c>
      <c r="AC962" s="24">
        <f>VLOOKUP($A962,電子入札登録状況!$A$2:$G$501,7,FALSE)</f>
        <v>847</v>
      </c>
    </row>
    <row r="963" spans="1:29" ht="18" customHeight="1">
      <c r="A963" s="36" t="s">
        <v>2840</v>
      </c>
      <c r="B963" s="45">
        <v>2155</v>
      </c>
      <c r="C963" s="54" t="s">
        <v>2163</v>
      </c>
      <c r="D963" s="66" t="s">
        <v>4172</v>
      </c>
      <c r="E963" s="45" t="s">
        <v>20</v>
      </c>
      <c r="F963" s="54" t="s">
        <v>4027</v>
      </c>
      <c r="G963" s="13" t="s">
        <v>3679</v>
      </c>
      <c r="H963" s="13" t="s">
        <v>911</v>
      </c>
      <c r="I963" s="13" t="s">
        <v>5133</v>
      </c>
      <c r="J963" s="74" t="s">
        <v>1767</v>
      </c>
      <c r="K963" s="86"/>
      <c r="L963" s="86"/>
      <c r="M963" s="86"/>
      <c r="N963" s="86"/>
      <c r="O963" s="86"/>
      <c r="P963" s="98">
        <v>59690</v>
      </c>
      <c r="Q963" s="108">
        <v>8</v>
      </c>
      <c r="R963" s="89"/>
      <c r="S963" s="89"/>
      <c r="T963" s="89"/>
      <c r="U963" s="98">
        <v>8000</v>
      </c>
      <c r="V963" s="66"/>
      <c r="W963" s="45"/>
      <c r="X963" s="14"/>
      <c r="Y963" s="13"/>
      <c r="Z963" s="135" t="s">
        <v>376</v>
      </c>
      <c r="AB963" s="24" t="str">
        <f>VLOOKUP($A963,電子入札登録状況!$A$2:$G$501,6,FALSE)</f>
        <v>○</v>
      </c>
      <c r="AC963" s="24">
        <f>VLOOKUP($A963,電子入札登録状況!$A$2:$G$501,7,FALSE)</f>
        <v>627</v>
      </c>
    </row>
    <row r="964" spans="1:29" ht="18" customHeight="1">
      <c r="A964" s="36" t="s">
        <v>2840</v>
      </c>
      <c r="B964" s="45">
        <v>2155</v>
      </c>
      <c r="C964" s="54" t="s">
        <v>2163</v>
      </c>
      <c r="D964" s="66" t="s">
        <v>4172</v>
      </c>
      <c r="E964" s="45" t="s">
        <v>20</v>
      </c>
      <c r="F964" s="54" t="s">
        <v>4027</v>
      </c>
      <c r="G964" s="13" t="s">
        <v>3679</v>
      </c>
      <c r="H964" s="13" t="s">
        <v>911</v>
      </c>
      <c r="I964" s="13" t="s">
        <v>5133</v>
      </c>
      <c r="J964" s="74" t="s">
        <v>1642</v>
      </c>
      <c r="K964" s="86"/>
      <c r="L964" s="86"/>
      <c r="M964" s="86"/>
      <c r="N964" s="86"/>
      <c r="O964" s="86"/>
      <c r="P964" s="98">
        <v>39768</v>
      </c>
      <c r="Q964" s="108">
        <v>8</v>
      </c>
      <c r="R964" s="89"/>
      <c r="S964" s="89"/>
      <c r="T964" s="89"/>
      <c r="U964" s="98">
        <v>8000</v>
      </c>
      <c r="V964" s="66"/>
      <c r="W964" s="45"/>
      <c r="X964" s="14"/>
      <c r="Y964" s="13"/>
      <c r="Z964" s="135" t="s">
        <v>376</v>
      </c>
      <c r="AB964" s="24" t="str">
        <f>VLOOKUP($A964,電子入札登録状況!$A$2:$G$501,6,FALSE)</f>
        <v>○</v>
      </c>
      <c r="AC964" s="24">
        <f>VLOOKUP($A964,電子入札登録状況!$A$2:$G$501,7,FALSE)</f>
        <v>627</v>
      </c>
    </row>
    <row r="965" spans="1:29" ht="18" customHeight="1">
      <c r="A965" s="36" t="s">
        <v>2840</v>
      </c>
      <c r="B965" s="45">
        <v>2155</v>
      </c>
      <c r="C965" s="54" t="s">
        <v>2163</v>
      </c>
      <c r="D965" s="66" t="s">
        <v>4172</v>
      </c>
      <c r="E965" s="45" t="s">
        <v>20</v>
      </c>
      <c r="F965" s="54" t="s">
        <v>4027</v>
      </c>
      <c r="G965" s="13" t="s">
        <v>3679</v>
      </c>
      <c r="H965" s="13" t="s">
        <v>911</v>
      </c>
      <c r="I965" s="13" t="s">
        <v>5133</v>
      </c>
      <c r="J965" s="74" t="s">
        <v>1980</v>
      </c>
      <c r="K965" s="86"/>
      <c r="L965" s="86"/>
      <c r="M965" s="86"/>
      <c r="N965" s="86"/>
      <c r="O965" s="86"/>
      <c r="P965" s="98">
        <v>0</v>
      </c>
      <c r="Q965" s="108">
        <v>8</v>
      </c>
      <c r="R965" s="89"/>
      <c r="S965" s="89"/>
      <c r="T965" s="89"/>
      <c r="U965" s="98">
        <v>8000</v>
      </c>
      <c r="V965" s="66"/>
      <c r="W965" s="45"/>
      <c r="X965" s="14"/>
      <c r="Y965" s="13"/>
      <c r="Z965" s="135" t="s">
        <v>376</v>
      </c>
      <c r="AB965" s="24" t="str">
        <f>VLOOKUP($A965,電子入札登録状況!$A$2:$G$501,6,FALSE)</f>
        <v>○</v>
      </c>
      <c r="AC965" s="24">
        <f>VLOOKUP($A965,電子入札登録状況!$A$2:$G$501,7,FALSE)</f>
        <v>627</v>
      </c>
    </row>
    <row r="966" spans="1:29" ht="18" customHeight="1">
      <c r="A966" s="36" t="s">
        <v>2840</v>
      </c>
      <c r="B966" s="45">
        <v>2155</v>
      </c>
      <c r="C966" s="54" t="s">
        <v>2163</v>
      </c>
      <c r="D966" s="66" t="s">
        <v>4172</v>
      </c>
      <c r="E966" s="45" t="s">
        <v>20</v>
      </c>
      <c r="F966" s="54" t="s">
        <v>4027</v>
      </c>
      <c r="G966" s="13" t="s">
        <v>3679</v>
      </c>
      <c r="H966" s="13" t="s">
        <v>911</v>
      </c>
      <c r="I966" s="13" t="s">
        <v>5133</v>
      </c>
      <c r="J966" s="74" t="s">
        <v>558</v>
      </c>
      <c r="K966" s="86"/>
      <c r="L966" s="86"/>
      <c r="M966" s="86"/>
      <c r="N966" s="86"/>
      <c r="O966" s="86"/>
      <c r="P966" s="98">
        <v>0</v>
      </c>
      <c r="Q966" s="108">
        <v>8</v>
      </c>
      <c r="R966" s="89"/>
      <c r="S966" s="89"/>
      <c r="T966" s="89"/>
      <c r="U966" s="98">
        <v>8000</v>
      </c>
      <c r="V966" s="66"/>
      <c r="W966" s="45"/>
      <c r="X966" s="14"/>
      <c r="Y966" s="13"/>
      <c r="Z966" s="135" t="s">
        <v>376</v>
      </c>
      <c r="AB966" s="24" t="str">
        <f>VLOOKUP($A966,電子入札登録状況!$A$2:$G$501,6,FALSE)</f>
        <v>○</v>
      </c>
      <c r="AC966" s="24">
        <f>VLOOKUP($A966,電子入札登録状況!$A$2:$G$501,7,FALSE)</f>
        <v>627</v>
      </c>
    </row>
    <row r="967" spans="1:29" ht="18" customHeight="1">
      <c r="A967" s="36" t="s">
        <v>3797</v>
      </c>
      <c r="B967" s="45">
        <v>2159</v>
      </c>
      <c r="C967" s="54" t="s">
        <v>4101</v>
      </c>
      <c r="D967" s="66" t="s">
        <v>2849</v>
      </c>
      <c r="E967" s="45" t="s">
        <v>4286</v>
      </c>
      <c r="F967" s="54" t="s">
        <v>2769</v>
      </c>
      <c r="G967" s="13" t="s">
        <v>3679</v>
      </c>
      <c r="H967" s="13" t="s">
        <v>4362</v>
      </c>
      <c r="I967" s="13" t="s">
        <v>5032</v>
      </c>
      <c r="J967" s="74" t="s">
        <v>281</v>
      </c>
      <c r="K967" s="86"/>
      <c r="L967" s="86"/>
      <c r="M967" s="86"/>
      <c r="N967" s="86"/>
      <c r="O967" s="86"/>
      <c r="P967" s="98">
        <v>964058</v>
      </c>
      <c r="Q967" s="108">
        <v>46</v>
      </c>
      <c r="R967" s="89"/>
      <c r="S967" s="89"/>
      <c r="T967" s="89"/>
      <c r="U967" s="98">
        <v>20000</v>
      </c>
      <c r="V967" s="66" t="s">
        <v>4172</v>
      </c>
      <c r="W967" s="45" t="s">
        <v>5734</v>
      </c>
      <c r="X967" s="14" t="s">
        <v>5292</v>
      </c>
      <c r="Y967" s="13" t="s">
        <v>825</v>
      </c>
      <c r="Z967" s="135" t="s">
        <v>2712</v>
      </c>
      <c r="AB967" s="24" t="e">
        <f>VLOOKUP($A967,電子入札登録状況!$A$2:$G$501,6,FALSE)</f>
        <v>#N/A</v>
      </c>
      <c r="AC967" s="24" t="e">
        <f>VLOOKUP($A967,電子入札登録状況!$A$2:$G$501,7,FALSE)</f>
        <v>#N/A</v>
      </c>
    </row>
    <row r="968" spans="1:29" ht="18" customHeight="1">
      <c r="A968" s="36" t="s">
        <v>2293</v>
      </c>
      <c r="B968" s="45">
        <v>2165</v>
      </c>
      <c r="C968" s="54" t="s">
        <v>2765</v>
      </c>
      <c r="D968" s="66" t="s">
        <v>4239</v>
      </c>
      <c r="E968" s="45" t="s">
        <v>3899</v>
      </c>
      <c r="F968" s="54" t="s">
        <v>5688</v>
      </c>
      <c r="G968" s="13" t="s">
        <v>3679</v>
      </c>
      <c r="H968" s="13" t="s">
        <v>1407</v>
      </c>
      <c r="I968" s="13" t="s">
        <v>1331</v>
      </c>
      <c r="J968" s="74" t="s">
        <v>1767</v>
      </c>
      <c r="K968" s="86"/>
      <c r="L968" s="86"/>
      <c r="M968" s="86"/>
      <c r="N968" s="86"/>
      <c r="O968" s="86"/>
      <c r="P968" s="98">
        <v>1585</v>
      </c>
      <c r="Q968" s="108">
        <v>65</v>
      </c>
      <c r="R968" s="89"/>
      <c r="S968" s="89"/>
      <c r="T968" s="89"/>
      <c r="U968" s="98">
        <v>74175</v>
      </c>
      <c r="V968" s="66"/>
      <c r="W968" s="45"/>
      <c r="X968" s="14"/>
      <c r="Y968" s="13"/>
      <c r="Z968" s="135" t="s">
        <v>286</v>
      </c>
      <c r="AB968" s="24" t="e">
        <f>VLOOKUP($A968,電子入札登録状況!$A$2:$G$501,6,FALSE)</f>
        <v>#N/A</v>
      </c>
      <c r="AC968" s="24" t="e">
        <f>VLOOKUP($A968,電子入札登録状況!$A$2:$G$501,7,FALSE)</f>
        <v>#N/A</v>
      </c>
    </row>
    <row r="969" spans="1:29" ht="18" customHeight="1">
      <c r="A969" s="36" t="s">
        <v>2293</v>
      </c>
      <c r="B969" s="45">
        <v>2165</v>
      </c>
      <c r="C969" s="54" t="s">
        <v>2765</v>
      </c>
      <c r="D969" s="66" t="s">
        <v>4239</v>
      </c>
      <c r="E969" s="45" t="s">
        <v>3899</v>
      </c>
      <c r="F969" s="54" t="s">
        <v>5688</v>
      </c>
      <c r="G969" s="13" t="s">
        <v>3679</v>
      </c>
      <c r="H969" s="13" t="s">
        <v>1407</v>
      </c>
      <c r="I969" s="13" t="s">
        <v>1331</v>
      </c>
      <c r="J969" s="74" t="s">
        <v>1642</v>
      </c>
      <c r="K969" s="86"/>
      <c r="L969" s="86"/>
      <c r="M969" s="86"/>
      <c r="N969" s="86"/>
      <c r="O969" s="86"/>
      <c r="P969" s="98">
        <v>141540</v>
      </c>
      <c r="Q969" s="108">
        <v>65</v>
      </c>
      <c r="R969" s="89"/>
      <c r="S969" s="89"/>
      <c r="T969" s="89"/>
      <c r="U969" s="98">
        <v>74175</v>
      </c>
      <c r="V969" s="66"/>
      <c r="W969" s="45"/>
      <c r="X969" s="14"/>
      <c r="Y969" s="13"/>
      <c r="Z969" s="135" t="s">
        <v>286</v>
      </c>
      <c r="AB969" s="24" t="e">
        <f>VLOOKUP($A969,電子入札登録状況!$A$2:$G$501,6,FALSE)</f>
        <v>#N/A</v>
      </c>
      <c r="AC969" s="24" t="e">
        <f>VLOOKUP($A969,電子入札登録状況!$A$2:$G$501,7,FALSE)</f>
        <v>#N/A</v>
      </c>
    </row>
    <row r="970" spans="1:29" ht="18" customHeight="1">
      <c r="A970" s="36" t="s">
        <v>2293</v>
      </c>
      <c r="B970" s="45">
        <v>2165</v>
      </c>
      <c r="C970" s="54" t="s">
        <v>2765</v>
      </c>
      <c r="D970" s="66" t="s">
        <v>4239</v>
      </c>
      <c r="E970" s="45" t="s">
        <v>3899</v>
      </c>
      <c r="F970" s="54" t="s">
        <v>5688</v>
      </c>
      <c r="G970" s="13" t="s">
        <v>3679</v>
      </c>
      <c r="H970" s="13" t="s">
        <v>1407</v>
      </c>
      <c r="I970" s="13" t="s">
        <v>1331</v>
      </c>
      <c r="J970" s="74" t="s">
        <v>2872</v>
      </c>
      <c r="K970" s="86"/>
      <c r="L970" s="86"/>
      <c r="M970" s="86"/>
      <c r="N970" s="86"/>
      <c r="O970" s="86"/>
      <c r="P970" s="98">
        <v>1763010</v>
      </c>
      <c r="Q970" s="108">
        <v>65</v>
      </c>
      <c r="R970" s="89"/>
      <c r="S970" s="89"/>
      <c r="T970" s="89"/>
      <c r="U970" s="98">
        <v>74175</v>
      </c>
      <c r="V970" s="66"/>
      <c r="W970" s="45"/>
      <c r="X970" s="14"/>
      <c r="Y970" s="13"/>
      <c r="Z970" s="135" t="s">
        <v>286</v>
      </c>
      <c r="AB970" s="24" t="e">
        <f>VLOOKUP($A970,電子入札登録状況!$A$2:$G$501,6,FALSE)</f>
        <v>#N/A</v>
      </c>
      <c r="AC970" s="24" t="e">
        <f>VLOOKUP($A970,電子入札登録状況!$A$2:$G$501,7,FALSE)</f>
        <v>#N/A</v>
      </c>
    </row>
    <row r="971" spans="1:29" ht="18" customHeight="1">
      <c r="A971" s="36" t="s">
        <v>2293</v>
      </c>
      <c r="B971" s="45">
        <v>2165</v>
      </c>
      <c r="C971" s="54" t="s">
        <v>2765</v>
      </c>
      <c r="D971" s="66" t="s">
        <v>4239</v>
      </c>
      <c r="E971" s="45" t="s">
        <v>3899</v>
      </c>
      <c r="F971" s="54" t="s">
        <v>5688</v>
      </c>
      <c r="G971" s="13" t="s">
        <v>3679</v>
      </c>
      <c r="H971" s="13" t="s">
        <v>1407</v>
      </c>
      <c r="I971" s="13" t="s">
        <v>1331</v>
      </c>
      <c r="J971" s="74" t="s">
        <v>1980</v>
      </c>
      <c r="K971" s="86"/>
      <c r="L971" s="86"/>
      <c r="M971" s="86"/>
      <c r="N971" s="86"/>
      <c r="O971" s="86"/>
      <c r="P971" s="98">
        <v>12525</v>
      </c>
      <c r="Q971" s="108">
        <v>65</v>
      </c>
      <c r="R971" s="89"/>
      <c r="S971" s="89"/>
      <c r="T971" s="89"/>
      <c r="U971" s="98">
        <v>74175</v>
      </c>
      <c r="V971" s="66"/>
      <c r="W971" s="45"/>
      <c r="X971" s="14"/>
      <c r="Y971" s="13"/>
      <c r="Z971" s="135" t="s">
        <v>286</v>
      </c>
      <c r="AB971" s="24" t="e">
        <f>VLOOKUP($A971,電子入札登録状況!$A$2:$G$501,6,FALSE)</f>
        <v>#N/A</v>
      </c>
      <c r="AC971" s="24" t="e">
        <f>VLOOKUP($A971,電子入札登録状況!$A$2:$G$501,7,FALSE)</f>
        <v>#N/A</v>
      </c>
    </row>
    <row r="972" spans="1:29" ht="18" customHeight="1">
      <c r="A972" s="36" t="s">
        <v>2293</v>
      </c>
      <c r="B972" s="45">
        <v>2165</v>
      </c>
      <c r="C972" s="54" t="s">
        <v>2765</v>
      </c>
      <c r="D972" s="66" t="s">
        <v>4239</v>
      </c>
      <c r="E972" s="45" t="s">
        <v>3899</v>
      </c>
      <c r="F972" s="54" t="s">
        <v>5688</v>
      </c>
      <c r="G972" s="13" t="s">
        <v>3679</v>
      </c>
      <c r="H972" s="13" t="s">
        <v>1407</v>
      </c>
      <c r="I972" s="13" t="s">
        <v>1331</v>
      </c>
      <c r="J972" s="74" t="s">
        <v>558</v>
      </c>
      <c r="K972" s="86"/>
      <c r="L972" s="86"/>
      <c r="M972" s="86"/>
      <c r="N972" s="86"/>
      <c r="O972" s="86"/>
      <c r="P972" s="98">
        <v>280</v>
      </c>
      <c r="Q972" s="108">
        <v>65</v>
      </c>
      <c r="R972" s="89"/>
      <c r="S972" s="89"/>
      <c r="T972" s="89"/>
      <c r="U972" s="98">
        <v>74175</v>
      </c>
      <c r="V972" s="66"/>
      <c r="W972" s="45"/>
      <c r="X972" s="14"/>
      <c r="Y972" s="13"/>
      <c r="Z972" s="135" t="s">
        <v>286</v>
      </c>
      <c r="AB972" s="24" t="e">
        <f>VLOOKUP($A972,電子入札登録状況!$A$2:$G$501,6,FALSE)</f>
        <v>#N/A</v>
      </c>
      <c r="AC972" s="24" t="e">
        <f>VLOOKUP($A972,電子入札登録状況!$A$2:$G$501,7,FALSE)</f>
        <v>#N/A</v>
      </c>
    </row>
    <row r="973" spans="1:29" ht="18" customHeight="1">
      <c r="A973" s="36" t="s">
        <v>2297</v>
      </c>
      <c r="B973" s="45">
        <v>2171</v>
      </c>
      <c r="C973" s="54" t="s">
        <v>1055</v>
      </c>
      <c r="D973" s="66" t="s">
        <v>1109</v>
      </c>
      <c r="E973" s="45" t="s">
        <v>1341</v>
      </c>
      <c r="F973" s="54" t="s">
        <v>4563</v>
      </c>
      <c r="G973" s="13" t="s">
        <v>3679</v>
      </c>
      <c r="H973" s="13" t="s">
        <v>2323</v>
      </c>
      <c r="I973" s="13" t="s">
        <v>4935</v>
      </c>
      <c r="J973" s="74" t="s">
        <v>1642</v>
      </c>
      <c r="K973" s="86"/>
      <c r="L973" s="86"/>
      <c r="M973" s="86"/>
      <c r="N973" s="86"/>
      <c r="O973" s="86"/>
      <c r="P973" s="98">
        <v>0</v>
      </c>
      <c r="Q973" s="108">
        <v>0</v>
      </c>
      <c r="R973" s="89"/>
      <c r="S973" s="89"/>
      <c r="T973" s="89"/>
      <c r="U973" s="98">
        <v>1949</v>
      </c>
      <c r="V973" s="66"/>
      <c r="W973" s="45"/>
      <c r="X973" s="14"/>
      <c r="Y973" s="13"/>
      <c r="Z973" s="135" t="s">
        <v>648</v>
      </c>
      <c r="AB973" s="24" t="e">
        <f>VLOOKUP($A973,電子入札登録状況!$A$2:$G$501,6,FALSE)</f>
        <v>#N/A</v>
      </c>
      <c r="AC973" s="24" t="e">
        <f>VLOOKUP($A973,電子入札登録状況!$A$2:$G$501,7,FALSE)</f>
        <v>#N/A</v>
      </c>
    </row>
    <row r="974" spans="1:29" ht="18" customHeight="1">
      <c r="A974" s="36" t="s">
        <v>314</v>
      </c>
      <c r="B974" s="45">
        <v>2180</v>
      </c>
      <c r="C974" s="54" t="s">
        <v>4105</v>
      </c>
      <c r="D974" s="66" t="s">
        <v>4172</v>
      </c>
      <c r="E974" s="45" t="s">
        <v>4410</v>
      </c>
      <c r="F974" s="54" t="s">
        <v>1716</v>
      </c>
      <c r="G974" s="13" t="s">
        <v>3690</v>
      </c>
      <c r="H974" s="13" t="s">
        <v>1497</v>
      </c>
      <c r="I974" s="13" t="s">
        <v>4280</v>
      </c>
      <c r="J974" s="74" t="s">
        <v>1767</v>
      </c>
      <c r="K974" s="86"/>
      <c r="L974" s="86"/>
      <c r="M974" s="86"/>
      <c r="N974" s="86"/>
      <c r="O974" s="86"/>
      <c r="P974" s="98">
        <v>160528</v>
      </c>
      <c r="Q974" s="108">
        <v>32</v>
      </c>
      <c r="R974" s="89"/>
      <c r="S974" s="89"/>
      <c r="T974" s="89"/>
      <c r="U974" s="98">
        <v>30000</v>
      </c>
      <c r="V974" s="66"/>
      <c r="W974" s="45"/>
      <c r="X974" s="14"/>
      <c r="Y974" s="13"/>
      <c r="Z974" s="135" t="s">
        <v>5488</v>
      </c>
      <c r="AB974" s="24" t="e">
        <f>VLOOKUP($A974,電子入札登録状況!$A$2:$G$501,6,FALSE)</f>
        <v>#N/A</v>
      </c>
      <c r="AC974" s="24" t="e">
        <f>VLOOKUP($A974,電子入札登録状況!$A$2:$G$501,7,FALSE)</f>
        <v>#N/A</v>
      </c>
    </row>
    <row r="975" spans="1:29" ht="18" customHeight="1">
      <c r="A975" s="36" t="s">
        <v>314</v>
      </c>
      <c r="B975" s="45">
        <v>2180</v>
      </c>
      <c r="C975" s="54" t="s">
        <v>4105</v>
      </c>
      <c r="D975" s="66" t="s">
        <v>4172</v>
      </c>
      <c r="E975" s="45" t="s">
        <v>4410</v>
      </c>
      <c r="F975" s="54" t="s">
        <v>1716</v>
      </c>
      <c r="G975" s="13" t="s">
        <v>3690</v>
      </c>
      <c r="H975" s="13" t="s">
        <v>1497</v>
      </c>
      <c r="I975" s="13" t="s">
        <v>4280</v>
      </c>
      <c r="J975" s="74" t="s">
        <v>1642</v>
      </c>
      <c r="K975" s="86"/>
      <c r="L975" s="86"/>
      <c r="M975" s="86"/>
      <c r="N975" s="86"/>
      <c r="O975" s="86"/>
      <c r="P975" s="98">
        <v>203223</v>
      </c>
      <c r="Q975" s="108">
        <v>32</v>
      </c>
      <c r="R975" s="89"/>
      <c r="S975" s="89"/>
      <c r="T975" s="89"/>
      <c r="U975" s="98">
        <v>30000</v>
      </c>
      <c r="V975" s="66"/>
      <c r="W975" s="45"/>
      <c r="X975" s="14"/>
      <c r="Y975" s="13"/>
      <c r="Z975" s="135" t="s">
        <v>5488</v>
      </c>
      <c r="AB975" s="24" t="e">
        <f>VLOOKUP($A975,電子入札登録状況!$A$2:$G$501,6,FALSE)</f>
        <v>#N/A</v>
      </c>
      <c r="AC975" s="24" t="e">
        <f>VLOOKUP($A975,電子入札登録状況!$A$2:$G$501,7,FALSE)</f>
        <v>#N/A</v>
      </c>
    </row>
    <row r="976" spans="1:29" ht="18" customHeight="1">
      <c r="A976" s="36" t="s">
        <v>314</v>
      </c>
      <c r="B976" s="45">
        <v>2180</v>
      </c>
      <c r="C976" s="54" t="s">
        <v>4105</v>
      </c>
      <c r="D976" s="66" t="s">
        <v>4172</v>
      </c>
      <c r="E976" s="45" t="s">
        <v>4410</v>
      </c>
      <c r="F976" s="54" t="s">
        <v>1716</v>
      </c>
      <c r="G976" s="13" t="s">
        <v>3690</v>
      </c>
      <c r="H976" s="13" t="s">
        <v>1497</v>
      </c>
      <c r="I976" s="13" t="s">
        <v>4280</v>
      </c>
      <c r="J976" s="74" t="s">
        <v>1980</v>
      </c>
      <c r="K976" s="86"/>
      <c r="L976" s="86"/>
      <c r="M976" s="86"/>
      <c r="N976" s="86"/>
      <c r="O976" s="86"/>
      <c r="P976" s="98">
        <v>11112</v>
      </c>
      <c r="Q976" s="108">
        <v>32</v>
      </c>
      <c r="R976" s="89"/>
      <c r="S976" s="89"/>
      <c r="T976" s="89"/>
      <c r="U976" s="98">
        <v>30000</v>
      </c>
      <c r="V976" s="66"/>
      <c r="W976" s="45"/>
      <c r="X976" s="14"/>
      <c r="Y976" s="13"/>
      <c r="Z976" s="135" t="s">
        <v>5488</v>
      </c>
      <c r="AB976" s="24" t="e">
        <f>VLOOKUP($A976,電子入札登録状況!$A$2:$G$501,6,FALSE)</f>
        <v>#N/A</v>
      </c>
      <c r="AC976" s="24" t="e">
        <f>VLOOKUP($A976,電子入札登録状況!$A$2:$G$501,7,FALSE)</f>
        <v>#N/A</v>
      </c>
    </row>
    <row r="977" spans="1:29" ht="18" customHeight="1">
      <c r="A977" s="36" t="s">
        <v>314</v>
      </c>
      <c r="B977" s="45">
        <v>2180</v>
      </c>
      <c r="C977" s="54" t="s">
        <v>4105</v>
      </c>
      <c r="D977" s="66" t="s">
        <v>4172</v>
      </c>
      <c r="E977" s="45" t="s">
        <v>4410</v>
      </c>
      <c r="F977" s="54" t="s">
        <v>1716</v>
      </c>
      <c r="G977" s="13" t="s">
        <v>3690</v>
      </c>
      <c r="H977" s="13" t="s">
        <v>1497</v>
      </c>
      <c r="I977" s="13" t="s">
        <v>4280</v>
      </c>
      <c r="J977" s="74" t="s">
        <v>558</v>
      </c>
      <c r="K977" s="86"/>
      <c r="L977" s="86"/>
      <c r="M977" s="86"/>
      <c r="N977" s="86"/>
      <c r="O977" s="86"/>
      <c r="P977" s="98">
        <v>36681</v>
      </c>
      <c r="Q977" s="108">
        <v>32</v>
      </c>
      <c r="R977" s="89"/>
      <c r="S977" s="89"/>
      <c r="T977" s="89"/>
      <c r="U977" s="98">
        <v>30000</v>
      </c>
      <c r="V977" s="66"/>
      <c r="W977" s="45"/>
      <c r="X977" s="14"/>
      <c r="Y977" s="13"/>
      <c r="Z977" s="135" t="s">
        <v>5488</v>
      </c>
      <c r="AB977" s="24" t="e">
        <f>VLOOKUP($A977,電子入札登録状況!$A$2:$G$501,6,FALSE)</f>
        <v>#N/A</v>
      </c>
      <c r="AC977" s="24" t="e">
        <f>VLOOKUP($A977,電子入札登録状況!$A$2:$G$501,7,FALSE)</f>
        <v>#N/A</v>
      </c>
    </row>
    <row r="978" spans="1:29" ht="18" customHeight="1">
      <c r="A978" s="36" t="s">
        <v>547</v>
      </c>
      <c r="B978" s="45">
        <v>2181</v>
      </c>
      <c r="C978" s="54" t="s">
        <v>1496</v>
      </c>
      <c r="D978" s="66" t="s">
        <v>4248</v>
      </c>
      <c r="E978" s="45" t="s">
        <v>4067</v>
      </c>
      <c r="F978" s="54" t="s">
        <v>1155</v>
      </c>
      <c r="G978" s="13" t="s">
        <v>3679</v>
      </c>
      <c r="H978" s="13" t="s">
        <v>1683</v>
      </c>
      <c r="I978" s="13" t="s">
        <v>2532</v>
      </c>
      <c r="J978" s="74" t="s">
        <v>2872</v>
      </c>
      <c r="K978" s="86"/>
      <c r="L978" s="86"/>
      <c r="M978" s="86"/>
      <c r="N978" s="86"/>
      <c r="O978" s="86"/>
      <c r="P978" s="98">
        <v>12440</v>
      </c>
      <c r="Q978" s="108">
        <v>1</v>
      </c>
      <c r="R978" s="89"/>
      <c r="S978" s="89"/>
      <c r="T978" s="89"/>
      <c r="U978" s="98">
        <v>2000</v>
      </c>
      <c r="V978" s="66"/>
      <c r="W978" s="45"/>
      <c r="X978" s="14"/>
      <c r="Y978" s="13"/>
      <c r="Z978" s="135" t="s">
        <v>1479</v>
      </c>
      <c r="AB978" s="24" t="str">
        <f>VLOOKUP($A978,電子入札登録状況!$A$2:$G$501,6,FALSE)</f>
        <v>○</v>
      </c>
      <c r="AC978" s="24">
        <f>VLOOKUP($A978,電子入札登録状況!$A$2:$G$501,7,FALSE)</f>
        <v>574</v>
      </c>
    </row>
    <row r="979" spans="1:29" ht="18" customHeight="1">
      <c r="A979" s="36" t="s">
        <v>21</v>
      </c>
      <c r="B979" s="45">
        <v>2185</v>
      </c>
      <c r="C979" s="54" t="s">
        <v>3378</v>
      </c>
      <c r="D979" s="66" t="s">
        <v>3090</v>
      </c>
      <c r="E979" s="45" t="s">
        <v>2442</v>
      </c>
      <c r="F979" s="54" t="s">
        <v>4546</v>
      </c>
      <c r="G979" s="13" t="s">
        <v>3679</v>
      </c>
      <c r="H979" s="13" t="s">
        <v>249</v>
      </c>
      <c r="I979" s="13" t="s">
        <v>5118</v>
      </c>
      <c r="J979" s="74" t="s">
        <v>1767</v>
      </c>
      <c r="K979" s="86"/>
      <c r="L979" s="86"/>
      <c r="M979" s="86"/>
      <c r="N979" s="86"/>
      <c r="O979" s="86"/>
      <c r="P979" s="98">
        <v>153959</v>
      </c>
      <c r="Q979" s="108">
        <v>469</v>
      </c>
      <c r="R979" s="89"/>
      <c r="S979" s="89"/>
      <c r="T979" s="89"/>
      <c r="U979" s="98">
        <v>335000</v>
      </c>
      <c r="V979" s="66" t="s">
        <v>4172</v>
      </c>
      <c r="W979" s="45" t="s">
        <v>5256</v>
      </c>
      <c r="X979" s="14" t="s">
        <v>5337</v>
      </c>
      <c r="Y979" s="13" t="s">
        <v>2158</v>
      </c>
      <c r="Z979" s="135" t="s">
        <v>5469</v>
      </c>
      <c r="AB979" s="24" t="str">
        <f>VLOOKUP($A979,電子入札登録状況!$A$2:$G$501,6,FALSE)</f>
        <v>○</v>
      </c>
      <c r="AC979" s="24">
        <f>VLOOKUP($A979,電子入札登録状況!$A$2:$G$501,7,FALSE)</f>
        <v>240</v>
      </c>
    </row>
    <row r="980" spans="1:29" ht="18" customHeight="1">
      <c r="A980" s="36" t="s">
        <v>21</v>
      </c>
      <c r="B980" s="45">
        <v>2185</v>
      </c>
      <c r="C980" s="54" t="s">
        <v>3378</v>
      </c>
      <c r="D980" s="66" t="s">
        <v>3090</v>
      </c>
      <c r="E980" s="45" t="s">
        <v>2442</v>
      </c>
      <c r="F980" s="54" t="s">
        <v>4546</v>
      </c>
      <c r="G980" s="13" t="s">
        <v>3679</v>
      </c>
      <c r="H980" s="13" t="s">
        <v>249</v>
      </c>
      <c r="I980" s="13" t="s">
        <v>5118</v>
      </c>
      <c r="J980" s="74" t="s">
        <v>1642</v>
      </c>
      <c r="K980" s="86"/>
      <c r="L980" s="86"/>
      <c r="M980" s="86"/>
      <c r="N980" s="86"/>
      <c r="O980" s="86"/>
      <c r="P980" s="98">
        <v>9802547</v>
      </c>
      <c r="Q980" s="108">
        <v>469</v>
      </c>
      <c r="R980" s="89"/>
      <c r="S980" s="89"/>
      <c r="T980" s="89"/>
      <c r="U980" s="98">
        <v>335000</v>
      </c>
      <c r="V980" s="66" t="s">
        <v>4172</v>
      </c>
      <c r="W980" s="45" t="s">
        <v>5256</v>
      </c>
      <c r="X980" s="14" t="s">
        <v>5337</v>
      </c>
      <c r="Y980" s="13" t="s">
        <v>2158</v>
      </c>
      <c r="Z980" s="135" t="s">
        <v>5469</v>
      </c>
      <c r="AB980" s="24" t="str">
        <f>VLOOKUP($A980,電子入札登録状況!$A$2:$G$501,6,FALSE)</f>
        <v>○</v>
      </c>
      <c r="AC980" s="24">
        <f>VLOOKUP($A980,電子入札登録状況!$A$2:$G$501,7,FALSE)</f>
        <v>240</v>
      </c>
    </row>
    <row r="981" spans="1:29" ht="18" customHeight="1">
      <c r="A981" s="36" t="s">
        <v>21</v>
      </c>
      <c r="B981" s="45">
        <v>2185</v>
      </c>
      <c r="C981" s="54" t="s">
        <v>3378</v>
      </c>
      <c r="D981" s="66" t="s">
        <v>3090</v>
      </c>
      <c r="E981" s="45" t="s">
        <v>2442</v>
      </c>
      <c r="F981" s="54" t="s">
        <v>4546</v>
      </c>
      <c r="G981" s="13" t="s">
        <v>3679</v>
      </c>
      <c r="H981" s="13" t="s">
        <v>249</v>
      </c>
      <c r="I981" s="13" t="s">
        <v>5118</v>
      </c>
      <c r="J981" s="74" t="s">
        <v>2872</v>
      </c>
      <c r="K981" s="86"/>
      <c r="L981" s="86"/>
      <c r="M981" s="86"/>
      <c r="N981" s="86"/>
      <c r="O981" s="86"/>
      <c r="P981" s="98">
        <v>7089</v>
      </c>
      <c r="Q981" s="108">
        <v>469</v>
      </c>
      <c r="R981" s="89"/>
      <c r="S981" s="89"/>
      <c r="T981" s="89"/>
      <c r="U981" s="98">
        <v>335000</v>
      </c>
      <c r="V981" s="66" t="s">
        <v>4172</v>
      </c>
      <c r="W981" s="45" t="s">
        <v>5256</v>
      </c>
      <c r="X981" s="14" t="s">
        <v>5337</v>
      </c>
      <c r="Y981" s="13" t="s">
        <v>2158</v>
      </c>
      <c r="Z981" s="135" t="s">
        <v>5469</v>
      </c>
      <c r="AB981" s="24" t="str">
        <f>VLOOKUP($A981,電子入札登録状況!$A$2:$G$501,6,FALSE)</f>
        <v>○</v>
      </c>
      <c r="AC981" s="24">
        <f>VLOOKUP($A981,電子入札登録状況!$A$2:$G$501,7,FALSE)</f>
        <v>240</v>
      </c>
    </row>
    <row r="982" spans="1:29" ht="18" customHeight="1">
      <c r="A982" s="36" t="s">
        <v>21</v>
      </c>
      <c r="B982" s="45">
        <v>2185</v>
      </c>
      <c r="C982" s="54" t="s">
        <v>3378</v>
      </c>
      <c r="D982" s="66" t="s">
        <v>3090</v>
      </c>
      <c r="E982" s="45" t="s">
        <v>2442</v>
      </c>
      <c r="F982" s="54" t="s">
        <v>4546</v>
      </c>
      <c r="G982" s="13" t="s">
        <v>3679</v>
      </c>
      <c r="H982" s="13" t="s">
        <v>249</v>
      </c>
      <c r="I982" s="13" t="s">
        <v>5118</v>
      </c>
      <c r="J982" s="74" t="s">
        <v>1980</v>
      </c>
      <c r="K982" s="86"/>
      <c r="L982" s="86"/>
      <c r="M982" s="86"/>
      <c r="N982" s="86"/>
      <c r="O982" s="86"/>
      <c r="P982" s="98">
        <v>54811</v>
      </c>
      <c r="Q982" s="108">
        <v>469</v>
      </c>
      <c r="R982" s="89"/>
      <c r="S982" s="89"/>
      <c r="T982" s="89"/>
      <c r="U982" s="98">
        <v>335000</v>
      </c>
      <c r="V982" s="66" t="s">
        <v>4172</v>
      </c>
      <c r="W982" s="45" t="s">
        <v>5256</v>
      </c>
      <c r="X982" s="14" t="s">
        <v>5337</v>
      </c>
      <c r="Y982" s="13" t="s">
        <v>2158</v>
      </c>
      <c r="Z982" s="135" t="s">
        <v>5469</v>
      </c>
      <c r="AB982" s="24" t="str">
        <f>VLOOKUP($A982,電子入札登録状況!$A$2:$G$501,6,FALSE)</f>
        <v>○</v>
      </c>
      <c r="AC982" s="24">
        <f>VLOOKUP($A982,電子入札登録状況!$A$2:$G$501,7,FALSE)</f>
        <v>240</v>
      </c>
    </row>
    <row r="983" spans="1:29" ht="18" customHeight="1">
      <c r="A983" s="36" t="s">
        <v>1352</v>
      </c>
      <c r="B983" s="45">
        <v>2197</v>
      </c>
      <c r="C983" s="54" t="s">
        <v>1428</v>
      </c>
      <c r="D983" s="66" t="s">
        <v>4172</v>
      </c>
      <c r="E983" s="45" t="s">
        <v>839</v>
      </c>
      <c r="F983" s="54" t="s">
        <v>2687</v>
      </c>
      <c r="G983" s="13" t="s">
        <v>3690</v>
      </c>
      <c r="H983" s="13" t="s">
        <v>4567</v>
      </c>
      <c r="I983" s="13" t="s">
        <v>685</v>
      </c>
      <c r="J983" s="74" t="s">
        <v>1642</v>
      </c>
      <c r="K983" s="86"/>
      <c r="L983" s="86"/>
      <c r="M983" s="86"/>
      <c r="N983" s="86"/>
      <c r="O983" s="86"/>
      <c r="P983" s="98">
        <v>188270</v>
      </c>
      <c r="Q983" s="108">
        <v>87</v>
      </c>
      <c r="R983" s="89"/>
      <c r="S983" s="89"/>
      <c r="T983" s="89"/>
      <c r="U983" s="98">
        <v>10000</v>
      </c>
      <c r="V983" s="66"/>
      <c r="W983" s="45"/>
      <c r="X983" s="14"/>
      <c r="Y983" s="13"/>
      <c r="Z983" s="135" t="s">
        <v>3148</v>
      </c>
      <c r="AB983" s="24" t="str">
        <f>VLOOKUP($A983,電子入札登録状況!$A$2:$G$501,6,FALSE)</f>
        <v>○</v>
      </c>
      <c r="AC983" s="24">
        <f>VLOOKUP($A983,電子入札登録状況!$A$2:$G$501,7,FALSE)</f>
        <v>227</v>
      </c>
    </row>
    <row r="984" spans="1:29" ht="18" customHeight="1">
      <c r="A984" s="36" t="s">
        <v>2052</v>
      </c>
      <c r="B984" s="45">
        <v>2202</v>
      </c>
      <c r="C984" s="54" t="s">
        <v>298</v>
      </c>
      <c r="D984" s="66" t="s">
        <v>4172</v>
      </c>
      <c r="E984" s="45" t="s">
        <v>1256</v>
      </c>
      <c r="F984" s="54" t="s">
        <v>2341</v>
      </c>
      <c r="G984" s="13" t="s">
        <v>3679</v>
      </c>
      <c r="H984" s="13" t="s">
        <v>3954</v>
      </c>
      <c r="I984" s="13" t="s">
        <v>2346</v>
      </c>
      <c r="J984" s="74" t="s">
        <v>1767</v>
      </c>
      <c r="K984" s="86"/>
      <c r="L984" s="86"/>
      <c r="M984" s="86"/>
      <c r="N984" s="86"/>
      <c r="O984" s="86"/>
      <c r="P984" s="98">
        <v>2850</v>
      </c>
      <c r="Q984" s="108">
        <v>4</v>
      </c>
      <c r="R984" s="89"/>
      <c r="S984" s="89"/>
      <c r="T984" s="89"/>
      <c r="U984" s="98">
        <v>5000</v>
      </c>
      <c r="V984" s="66"/>
      <c r="W984" s="45"/>
      <c r="X984" s="14"/>
      <c r="Y984" s="13"/>
      <c r="Z984" s="135" t="s">
        <v>1308</v>
      </c>
      <c r="AB984" s="24" t="str">
        <f>VLOOKUP($A984,電子入札登録状況!$A$2:$G$501,6,FALSE)</f>
        <v>○</v>
      </c>
      <c r="AC984" s="24">
        <f>VLOOKUP($A984,電子入札登録状況!$A$2:$G$501,7,FALSE)</f>
        <v>347</v>
      </c>
    </row>
    <row r="985" spans="1:29" ht="18" customHeight="1">
      <c r="A985" s="36" t="s">
        <v>2052</v>
      </c>
      <c r="B985" s="45">
        <v>2202</v>
      </c>
      <c r="C985" s="54" t="s">
        <v>298</v>
      </c>
      <c r="D985" s="66" t="s">
        <v>4172</v>
      </c>
      <c r="E985" s="45" t="s">
        <v>1256</v>
      </c>
      <c r="F985" s="54" t="s">
        <v>2341</v>
      </c>
      <c r="G985" s="13" t="s">
        <v>3679</v>
      </c>
      <c r="H985" s="13" t="s">
        <v>3954</v>
      </c>
      <c r="I985" s="13" t="s">
        <v>2346</v>
      </c>
      <c r="J985" s="74" t="s">
        <v>1642</v>
      </c>
      <c r="K985" s="86"/>
      <c r="L985" s="86"/>
      <c r="M985" s="86"/>
      <c r="N985" s="86"/>
      <c r="O985" s="86"/>
      <c r="P985" s="98">
        <v>40540</v>
      </c>
      <c r="Q985" s="108">
        <v>4</v>
      </c>
      <c r="R985" s="89"/>
      <c r="S985" s="89"/>
      <c r="T985" s="89"/>
      <c r="U985" s="98">
        <v>5000</v>
      </c>
      <c r="V985" s="66"/>
      <c r="W985" s="45"/>
      <c r="X985" s="14"/>
      <c r="Y985" s="13"/>
      <c r="Z985" s="135" t="s">
        <v>1308</v>
      </c>
      <c r="AB985" s="24" t="str">
        <f>VLOOKUP($A985,電子入札登録状況!$A$2:$G$501,6,FALSE)</f>
        <v>○</v>
      </c>
      <c r="AC985" s="24">
        <f>VLOOKUP($A985,電子入札登録状況!$A$2:$G$501,7,FALSE)</f>
        <v>347</v>
      </c>
    </row>
    <row r="986" spans="1:29" ht="18" customHeight="1">
      <c r="A986" s="36" t="s">
        <v>983</v>
      </c>
      <c r="B986" s="45">
        <v>2205</v>
      </c>
      <c r="C986" s="54" t="s">
        <v>4098</v>
      </c>
      <c r="D986" s="66" t="s">
        <v>4172</v>
      </c>
      <c r="E986" s="45" t="s">
        <v>3543</v>
      </c>
      <c r="F986" s="54" t="s">
        <v>4614</v>
      </c>
      <c r="G986" s="13" t="s">
        <v>3690</v>
      </c>
      <c r="H986" s="13" t="s">
        <v>3819</v>
      </c>
      <c r="I986" s="13" t="s">
        <v>1799</v>
      </c>
      <c r="J986" s="74" t="s">
        <v>2872</v>
      </c>
      <c r="K986" s="86"/>
      <c r="L986" s="86"/>
      <c r="M986" s="86"/>
      <c r="N986" s="86"/>
      <c r="O986" s="86"/>
      <c r="P986" s="98">
        <v>201610</v>
      </c>
      <c r="Q986" s="108">
        <v>13</v>
      </c>
      <c r="R986" s="89"/>
      <c r="S986" s="89"/>
      <c r="T986" s="89"/>
      <c r="U986" s="98">
        <v>10000</v>
      </c>
      <c r="V986" s="66"/>
      <c r="W986" s="45"/>
      <c r="X986" s="14"/>
      <c r="Y986" s="13"/>
      <c r="Z986" s="135" t="s">
        <v>2241</v>
      </c>
      <c r="AB986" s="24" t="e">
        <f>VLOOKUP($A986,電子入札登録状況!$A$2:$G$501,6,FALSE)</f>
        <v>#N/A</v>
      </c>
      <c r="AC986" s="24" t="e">
        <f>VLOOKUP($A986,電子入札登録状況!$A$2:$G$501,7,FALSE)</f>
        <v>#N/A</v>
      </c>
    </row>
    <row r="987" spans="1:29" ht="18" customHeight="1">
      <c r="A987" s="36" t="s">
        <v>2483</v>
      </c>
      <c r="B987" s="45">
        <v>2208</v>
      </c>
      <c r="C987" s="54" t="s">
        <v>3434</v>
      </c>
      <c r="D987" s="66" t="s">
        <v>1137</v>
      </c>
      <c r="E987" s="45" t="s">
        <v>3441</v>
      </c>
      <c r="F987" s="54" t="s">
        <v>284</v>
      </c>
      <c r="G987" s="13" t="s">
        <v>3679</v>
      </c>
      <c r="H987" s="13" t="s">
        <v>1167</v>
      </c>
      <c r="I987" s="13" t="s">
        <v>348</v>
      </c>
      <c r="J987" s="74" t="s">
        <v>1767</v>
      </c>
      <c r="K987" s="86"/>
      <c r="L987" s="86"/>
      <c r="M987" s="86"/>
      <c r="N987" s="86"/>
      <c r="O987" s="86"/>
      <c r="P987" s="98">
        <v>466407</v>
      </c>
      <c r="Q987" s="108">
        <v>875</v>
      </c>
      <c r="R987" s="89"/>
      <c r="S987" s="89"/>
      <c r="T987" s="89"/>
      <c r="U987" s="98">
        <v>2056880</v>
      </c>
      <c r="V987" s="66" t="s">
        <v>4172</v>
      </c>
      <c r="W987" s="45" t="s">
        <v>3970</v>
      </c>
      <c r="X987" s="14" t="s">
        <v>3254</v>
      </c>
      <c r="Y987" s="13" t="s">
        <v>5407</v>
      </c>
      <c r="Z987" s="135" t="s">
        <v>3637</v>
      </c>
      <c r="AA987" s="20"/>
      <c r="AB987" s="24" t="str">
        <f>VLOOKUP($A987,電子入札登録状況!$A$2:$G$501,6,FALSE)</f>
        <v>○</v>
      </c>
      <c r="AC987" s="24">
        <f>VLOOKUP($A987,電子入札登録状況!$A$2:$G$501,7,FALSE)</f>
        <v>253</v>
      </c>
    </row>
    <row r="988" spans="1:29" ht="18" customHeight="1">
      <c r="A988" s="36" t="s">
        <v>2483</v>
      </c>
      <c r="B988" s="45">
        <v>2208</v>
      </c>
      <c r="C988" s="54" t="s">
        <v>3434</v>
      </c>
      <c r="D988" s="66" t="s">
        <v>1137</v>
      </c>
      <c r="E988" s="45" t="s">
        <v>3441</v>
      </c>
      <c r="F988" s="54" t="s">
        <v>284</v>
      </c>
      <c r="G988" s="13" t="s">
        <v>3679</v>
      </c>
      <c r="H988" s="13" t="s">
        <v>1167</v>
      </c>
      <c r="I988" s="13" t="s">
        <v>348</v>
      </c>
      <c r="J988" s="74" t="s">
        <v>1642</v>
      </c>
      <c r="K988" s="86"/>
      <c r="L988" s="86"/>
      <c r="M988" s="86"/>
      <c r="N988" s="86"/>
      <c r="O988" s="86"/>
      <c r="P988" s="98">
        <v>23619540</v>
      </c>
      <c r="Q988" s="108">
        <v>875</v>
      </c>
      <c r="R988" s="89"/>
      <c r="S988" s="89"/>
      <c r="T988" s="89"/>
      <c r="U988" s="98">
        <v>2056880</v>
      </c>
      <c r="V988" s="66" t="s">
        <v>4172</v>
      </c>
      <c r="W988" s="45" t="s">
        <v>3970</v>
      </c>
      <c r="X988" s="14" t="s">
        <v>3254</v>
      </c>
      <c r="Y988" s="13" t="s">
        <v>5407</v>
      </c>
      <c r="Z988" s="135" t="s">
        <v>3637</v>
      </c>
      <c r="AB988" s="24" t="str">
        <f>VLOOKUP($A988,電子入札登録状況!$A$2:$G$501,6,FALSE)</f>
        <v>○</v>
      </c>
      <c r="AC988" s="24">
        <f>VLOOKUP($A988,電子入札登録状況!$A$2:$G$501,7,FALSE)</f>
        <v>253</v>
      </c>
    </row>
    <row r="989" spans="1:29" ht="18" customHeight="1">
      <c r="A989" s="36" t="s">
        <v>2483</v>
      </c>
      <c r="B989" s="45">
        <v>2208</v>
      </c>
      <c r="C989" s="54" t="s">
        <v>3434</v>
      </c>
      <c r="D989" s="66" t="s">
        <v>1137</v>
      </c>
      <c r="E989" s="45" t="s">
        <v>3441</v>
      </c>
      <c r="F989" s="54" t="s">
        <v>284</v>
      </c>
      <c r="G989" s="13" t="s">
        <v>3679</v>
      </c>
      <c r="H989" s="13" t="s">
        <v>1167</v>
      </c>
      <c r="I989" s="13" t="s">
        <v>348</v>
      </c>
      <c r="J989" s="74" t="s">
        <v>2872</v>
      </c>
      <c r="K989" s="86"/>
      <c r="L989" s="86"/>
      <c r="M989" s="86"/>
      <c r="N989" s="86"/>
      <c r="O989" s="86"/>
      <c r="P989" s="98">
        <v>123846</v>
      </c>
      <c r="Q989" s="108">
        <v>875</v>
      </c>
      <c r="R989" s="89"/>
      <c r="S989" s="89"/>
      <c r="T989" s="89"/>
      <c r="U989" s="98">
        <v>2056880</v>
      </c>
      <c r="V989" s="66" t="s">
        <v>4172</v>
      </c>
      <c r="W989" s="45" t="s">
        <v>3970</v>
      </c>
      <c r="X989" s="14" t="s">
        <v>3254</v>
      </c>
      <c r="Y989" s="13" t="s">
        <v>5407</v>
      </c>
      <c r="Z989" s="135" t="s">
        <v>3637</v>
      </c>
      <c r="AB989" s="24" t="str">
        <f>VLOOKUP($A989,電子入札登録状況!$A$2:$G$501,6,FALSE)</f>
        <v>○</v>
      </c>
      <c r="AC989" s="24">
        <f>VLOOKUP($A989,電子入札登録状況!$A$2:$G$501,7,FALSE)</f>
        <v>253</v>
      </c>
    </row>
    <row r="990" spans="1:29" ht="18" customHeight="1">
      <c r="A990" s="36" t="s">
        <v>2483</v>
      </c>
      <c r="B990" s="45">
        <v>2208</v>
      </c>
      <c r="C990" s="54" t="s">
        <v>3434</v>
      </c>
      <c r="D990" s="66" t="s">
        <v>1137</v>
      </c>
      <c r="E990" s="45" t="s">
        <v>3441</v>
      </c>
      <c r="F990" s="54" t="s">
        <v>284</v>
      </c>
      <c r="G990" s="13" t="s">
        <v>3679</v>
      </c>
      <c r="H990" s="13" t="s">
        <v>1167</v>
      </c>
      <c r="I990" s="13" t="s">
        <v>348</v>
      </c>
      <c r="J990" s="74" t="s">
        <v>1980</v>
      </c>
      <c r="K990" s="86"/>
      <c r="L990" s="86"/>
      <c r="M990" s="86"/>
      <c r="N990" s="86"/>
      <c r="O990" s="86"/>
      <c r="P990" s="98">
        <v>570842</v>
      </c>
      <c r="Q990" s="108">
        <v>875</v>
      </c>
      <c r="R990" s="89"/>
      <c r="S990" s="89"/>
      <c r="T990" s="89"/>
      <c r="U990" s="98">
        <v>2056880</v>
      </c>
      <c r="V990" s="66" t="s">
        <v>4172</v>
      </c>
      <c r="W990" s="45" t="s">
        <v>3970</v>
      </c>
      <c r="X990" s="14" t="s">
        <v>3254</v>
      </c>
      <c r="Y990" s="13" t="s">
        <v>5407</v>
      </c>
      <c r="Z990" s="135" t="s">
        <v>3637</v>
      </c>
      <c r="AB990" s="24" t="str">
        <f>VLOOKUP($A990,電子入札登録状況!$A$2:$G$501,6,FALSE)</f>
        <v>○</v>
      </c>
      <c r="AC990" s="24">
        <f>VLOOKUP($A990,電子入札登録状況!$A$2:$G$501,7,FALSE)</f>
        <v>253</v>
      </c>
    </row>
    <row r="991" spans="1:29" ht="18" customHeight="1">
      <c r="A991" s="36" t="s">
        <v>2483</v>
      </c>
      <c r="B991" s="45">
        <v>2208</v>
      </c>
      <c r="C991" s="54" t="s">
        <v>3434</v>
      </c>
      <c r="D991" s="66" t="s">
        <v>1137</v>
      </c>
      <c r="E991" s="45" t="s">
        <v>3441</v>
      </c>
      <c r="F991" s="54" t="s">
        <v>284</v>
      </c>
      <c r="G991" s="13" t="s">
        <v>3679</v>
      </c>
      <c r="H991" s="13" t="s">
        <v>1167</v>
      </c>
      <c r="I991" s="13" t="s">
        <v>348</v>
      </c>
      <c r="J991" s="74" t="s">
        <v>558</v>
      </c>
      <c r="K991" s="86"/>
      <c r="L991" s="86"/>
      <c r="M991" s="86"/>
      <c r="N991" s="86"/>
      <c r="O991" s="86"/>
      <c r="P991" s="98">
        <v>1152902</v>
      </c>
      <c r="Q991" s="108">
        <v>875</v>
      </c>
      <c r="R991" s="89"/>
      <c r="S991" s="89"/>
      <c r="T991" s="89"/>
      <c r="U991" s="98">
        <v>2056880</v>
      </c>
      <c r="V991" s="66" t="s">
        <v>4172</v>
      </c>
      <c r="W991" s="45" t="s">
        <v>3970</v>
      </c>
      <c r="X991" s="14" t="s">
        <v>3254</v>
      </c>
      <c r="Y991" s="13" t="s">
        <v>5407</v>
      </c>
      <c r="Z991" s="135" t="s">
        <v>3637</v>
      </c>
      <c r="AB991" s="24" t="str">
        <f>VLOOKUP($A991,電子入札登録状況!$A$2:$G$501,6,FALSE)</f>
        <v>○</v>
      </c>
      <c r="AC991" s="24">
        <f>VLOOKUP($A991,電子入札登録状況!$A$2:$G$501,7,FALSE)</f>
        <v>253</v>
      </c>
    </row>
    <row r="992" spans="1:29" ht="18" customHeight="1">
      <c r="A992" s="36" t="s">
        <v>801</v>
      </c>
      <c r="B992" s="45">
        <v>2209</v>
      </c>
      <c r="C992" s="54" t="s">
        <v>3453</v>
      </c>
      <c r="D992" s="66" t="s">
        <v>4172</v>
      </c>
      <c r="E992" s="45" t="s">
        <v>177</v>
      </c>
      <c r="F992" s="54" t="s">
        <v>482</v>
      </c>
      <c r="G992" s="13" t="s">
        <v>3679</v>
      </c>
      <c r="H992" s="13" t="s">
        <v>4823</v>
      </c>
      <c r="I992" s="13" t="s">
        <v>1144</v>
      </c>
      <c r="J992" s="74" t="s">
        <v>1642</v>
      </c>
      <c r="K992" s="86"/>
      <c r="L992" s="86"/>
      <c r="M992" s="86"/>
      <c r="N992" s="86"/>
      <c r="O992" s="86"/>
      <c r="P992" s="98">
        <v>37451</v>
      </c>
      <c r="Q992" s="108">
        <v>3</v>
      </c>
      <c r="R992" s="89"/>
      <c r="S992" s="89"/>
      <c r="T992" s="89"/>
      <c r="U992" s="98">
        <v>11500</v>
      </c>
      <c r="V992" s="66"/>
      <c r="W992" s="45"/>
      <c r="X992" s="14"/>
      <c r="Y992" s="13"/>
      <c r="Z992" s="135" t="s">
        <v>5450</v>
      </c>
      <c r="AB992" s="24" t="str">
        <f>VLOOKUP($A992,電子入札登録状況!$A$2:$G$501,6,FALSE)</f>
        <v>○</v>
      </c>
      <c r="AC992" s="24">
        <f>VLOOKUP($A992,電子入札登録状況!$A$2:$G$501,7,FALSE)</f>
        <v>593</v>
      </c>
    </row>
    <row r="993" spans="1:29" ht="18" customHeight="1">
      <c r="A993" s="36" t="s">
        <v>683</v>
      </c>
      <c r="B993" s="45">
        <v>2215</v>
      </c>
      <c r="C993" s="54" t="s">
        <v>2613</v>
      </c>
      <c r="D993" s="66" t="s">
        <v>4172</v>
      </c>
      <c r="E993" s="45" t="s">
        <v>454</v>
      </c>
      <c r="F993" s="54" t="s">
        <v>2877</v>
      </c>
      <c r="G993" s="13" t="s">
        <v>3690</v>
      </c>
      <c r="H993" s="13" t="s">
        <v>686</v>
      </c>
      <c r="I993" s="13" t="s">
        <v>5035</v>
      </c>
      <c r="J993" s="74" t="s">
        <v>1642</v>
      </c>
      <c r="K993" s="86"/>
      <c r="L993" s="86"/>
      <c r="M993" s="86"/>
      <c r="N993" s="86"/>
      <c r="O993" s="86"/>
      <c r="P993" s="98">
        <v>98819</v>
      </c>
      <c r="Q993" s="108">
        <v>9</v>
      </c>
      <c r="R993" s="89"/>
      <c r="S993" s="89"/>
      <c r="T993" s="89"/>
      <c r="U993" s="98">
        <v>15000</v>
      </c>
      <c r="V993" s="66"/>
      <c r="W993" s="45"/>
      <c r="X993" s="14"/>
      <c r="Y993" s="13"/>
      <c r="Z993" s="135" t="s">
        <v>5449</v>
      </c>
      <c r="AB993" s="24" t="e">
        <f>VLOOKUP($A993,電子入札登録状況!$A$2:$G$501,6,FALSE)</f>
        <v>#N/A</v>
      </c>
      <c r="AC993" s="24" t="e">
        <f>VLOOKUP($A993,電子入札登録状況!$A$2:$G$501,7,FALSE)</f>
        <v>#N/A</v>
      </c>
    </row>
    <row r="994" spans="1:29" ht="18" customHeight="1">
      <c r="A994" s="36" t="s">
        <v>670</v>
      </c>
      <c r="B994" s="45">
        <v>2221</v>
      </c>
      <c r="C994" s="54" t="s">
        <v>2561</v>
      </c>
      <c r="D994" s="66" t="s">
        <v>3090</v>
      </c>
      <c r="E994" s="45" t="s">
        <v>5989</v>
      </c>
      <c r="F994" s="54" t="s">
        <v>4330</v>
      </c>
      <c r="G994" s="13" t="s">
        <v>3679</v>
      </c>
      <c r="H994" s="13" t="s">
        <v>3216</v>
      </c>
      <c r="I994" s="13" t="s">
        <v>3997</v>
      </c>
      <c r="J994" s="74" t="s">
        <v>1767</v>
      </c>
      <c r="K994" s="86"/>
      <c r="L994" s="86"/>
      <c r="M994" s="86"/>
      <c r="N994" s="86"/>
      <c r="O994" s="86"/>
      <c r="P994" s="98">
        <v>15484</v>
      </c>
      <c r="Q994" s="108">
        <v>85</v>
      </c>
      <c r="R994" s="89"/>
      <c r="S994" s="89"/>
      <c r="T994" s="89"/>
      <c r="U994" s="98">
        <v>30000</v>
      </c>
      <c r="V994" s="66" t="s">
        <v>1353</v>
      </c>
      <c r="W994" s="45" t="s">
        <v>5289</v>
      </c>
      <c r="X994" s="14" t="s">
        <v>3587</v>
      </c>
      <c r="Y994" s="13" t="s">
        <v>4217</v>
      </c>
      <c r="Z994" s="135" t="s">
        <v>1479</v>
      </c>
      <c r="AB994" s="24" t="str">
        <f>VLOOKUP($A994,電子入札登録状況!$A$2:$G$501,6,FALSE)</f>
        <v>○</v>
      </c>
      <c r="AC994" s="24">
        <f>VLOOKUP($A994,電子入札登録状況!$A$2:$G$501,7,FALSE)</f>
        <v>583</v>
      </c>
    </row>
    <row r="995" spans="1:29" ht="18" customHeight="1">
      <c r="A995" s="36" t="s">
        <v>670</v>
      </c>
      <c r="B995" s="45">
        <v>2221</v>
      </c>
      <c r="C995" s="54" t="s">
        <v>2561</v>
      </c>
      <c r="D995" s="66" t="s">
        <v>3090</v>
      </c>
      <c r="E995" s="45" t="s">
        <v>5989</v>
      </c>
      <c r="F995" s="54" t="s">
        <v>4330</v>
      </c>
      <c r="G995" s="13" t="s">
        <v>3679</v>
      </c>
      <c r="H995" s="13" t="s">
        <v>3216</v>
      </c>
      <c r="I995" s="13" t="s">
        <v>3997</v>
      </c>
      <c r="J995" s="74" t="s">
        <v>1642</v>
      </c>
      <c r="K995" s="86"/>
      <c r="L995" s="86"/>
      <c r="M995" s="86"/>
      <c r="N995" s="86"/>
      <c r="O995" s="86"/>
      <c r="P995" s="98">
        <v>1281168</v>
      </c>
      <c r="Q995" s="108">
        <v>85</v>
      </c>
      <c r="R995" s="89"/>
      <c r="S995" s="89"/>
      <c r="T995" s="89"/>
      <c r="U995" s="98">
        <v>30000</v>
      </c>
      <c r="V995" s="66" t="s">
        <v>1353</v>
      </c>
      <c r="W995" s="45" t="s">
        <v>5289</v>
      </c>
      <c r="X995" s="14" t="s">
        <v>3587</v>
      </c>
      <c r="Y995" s="13" t="s">
        <v>4217</v>
      </c>
      <c r="Z995" s="135" t="s">
        <v>1479</v>
      </c>
      <c r="AB995" s="24" t="str">
        <f>VLOOKUP($A995,電子入札登録状況!$A$2:$G$501,6,FALSE)</f>
        <v>○</v>
      </c>
      <c r="AC995" s="24">
        <f>VLOOKUP($A995,電子入札登録状況!$A$2:$G$501,7,FALSE)</f>
        <v>583</v>
      </c>
    </row>
    <row r="996" spans="1:29" ht="18" customHeight="1">
      <c r="A996" s="36" t="s">
        <v>670</v>
      </c>
      <c r="B996" s="45">
        <v>2221</v>
      </c>
      <c r="C996" s="54" t="s">
        <v>2561</v>
      </c>
      <c r="D996" s="66" t="s">
        <v>3090</v>
      </c>
      <c r="E996" s="45" t="s">
        <v>5989</v>
      </c>
      <c r="F996" s="54" t="s">
        <v>4330</v>
      </c>
      <c r="G996" s="13" t="s">
        <v>3679</v>
      </c>
      <c r="H996" s="13" t="s">
        <v>3216</v>
      </c>
      <c r="I996" s="13" t="s">
        <v>3997</v>
      </c>
      <c r="J996" s="74" t="s">
        <v>2872</v>
      </c>
      <c r="K996" s="86"/>
      <c r="L996" s="86"/>
      <c r="M996" s="86"/>
      <c r="N996" s="86"/>
      <c r="O996" s="86"/>
      <c r="P996" s="98">
        <v>66310</v>
      </c>
      <c r="Q996" s="108">
        <v>85</v>
      </c>
      <c r="R996" s="89"/>
      <c r="S996" s="89"/>
      <c r="T996" s="89"/>
      <c r="U996" s="98">
        <v>30000</v>
      </c>
      <c r="V996" s="66" t="s">
        <v>1353</v>
      </c>
      <c r="W996" s="45" t="s">
        <v>5289</v>
      </c>
      <c r="X996" s="14" t="s">
        <v>3587</v>
      </c>
      <c r="Y996" s="13" t="s">
        <v>4217</v>
      </c>
      <c r="Z996" s="135" t="s">
        <v>1479</v>
      </c>
      <c r="AB996" s="24" t="str">
        <f>VLOOKUP($A996,電子入札登録状況!$A$2:$G$501,6,FALSE)</f>
        <v>○</v>
      </c>
      <c r="AC996" s="24">
        <f>VLOOKUP($A996,電子入札登録状況!$A$2:$G$501,7,FALSE)</f>
        <v>583</v>
      </c>
    </row>
    <row r="997" spans="1:29" ht="18" customHeight="1">
      <c r="A997" s="36" t="s">
        <v>670</v>
      </c>
      <c r="B997" s="45">
        <v>2221</v>
      </c>
      <c r="C997" s="54" t="s">
        <v>2561</v>
      </c>
      <c r="D997" s="66" t="s">
        <v>3090</v>
      </c>
      <c r="E997" s="45" t="s">
        <v>5989</v>
      </c>
      <c r="F997" s="54" t="s">
        <v>4330</v>
      </c>
      <c r="G997" s="13" t="s">
        <v>3679</v>
      </c>
      <c r="H997" s="13" t="s">
        <v>3216</v>
      </c>
      <c r="I997" s="13" t="s">
        <v>3997</v>
      </c>
      <c r="J997" s="74" t="s">
        <v>1980</v>
      </c>
      <c r="K997" s="86"/>
      <c r="L997" s="86"/>
      <c r="M997" s="86"/>
      <c r="N997" s="86"/>
      <c r="O997" s="86"/>
      <c r="P997" s="98">
        <v>19347</v>
      </c>
      <c r="Q997" s="108">
        <v>85</v>
      </c>
      <c r="R997" s="89"/>
      <c r="S997" s="89"/>
      <c r="T997" s="89"/>
      <c r="U997" s="98">
        <v>30000</v>
      </c>
      <c r="V997" s="66" t="s">
        <v>1353</v>
      </c>
      <c r="W997" s="45" t="s">
        <v>5289</v>
      </c>
      <c r="X997" s="14" t="s">
        <v>3587</v>
      </c>
      <c r="Y997" s="13" t="s">
        <v>4217</v>
      </c>
      <c r="Z997" s="135" t="s">
        <v>1479</v>
      </c>
      <c r="AB997" s="24" t="str">
        <f>VLOOKUP($A997,電子入札登録状況!$A$2:$G$501,6,FALSE)</f>
        <v>○</v>
      </c>
      <c r="AC997" s="24">
        <f>VLOOKUP($A997,電子入札登録状況!$A$2:$G$501,7,FALSE)</f>
        <v>583</v>
      </c>
    </row>
    <row r="998" spans="1:29" ht="18" customHeight="1">
      <c r="A998" s="36" t="s">
        <v>705</v>
      </c>
      <c r="B998" s="45">
        <v>2244</v>
      </c>
      <c r="C998" s="54" t="s">
        <v>216</v>
      </c>
      <c r="D998" s="66" t="s">
        <v>2849</v>
      </c>
      <c r="E998" s="45" t="s">
        <v>2265</v>
      </c>
      <c r="F998" s="54" t="s">
        <v>5923</v>
      </c>
      <c r="G998" s="13" t="s">
        <v>3690</v>
      </c>
      <c r="H998" s="13" t="s">
        <v>2201</v>
      </c>
      <c r="I998" s="13" t="s">
        <v>5564</v>
      </c>
      <c r="J998" s="74" t="s">
        <v>1767</v>
      </c>
      <c r="K998" s="86"/>
      <c r="L998" s="86"/>
      <c r="M998" s="86"/>
      <c r="N998" s="86"/>
      <c r="O998" s="86"/>
      <c r="P998" s="98">
        <v>19533</v>
      </c>
      <c r="Q998" s="108">
        <v>69</v>
      </c>
      <c r="R998" s="89"/>
      <c r="S998" s="89"/>
      <c r="T998" s="89"/>
      <c r="U998" s="98">
        <v>20000</v>
      </c>
      <c r="V998" s="66" t="s">
        <v>4172</v>
      </c>
      <c r="W998" s="45" t="s">
        <v>2382</v>
      </c>
      <c r="X998" s="14" t="s">
        <v>5294</v>
      </c>
      <c r="Y998" s="13" t="s">
        <v>704</v>
      </c>
      <c r="Z998" s="135" t="s">
        <v>3833</v>
      </c>
      <c r="AB998" s="24" t="str">
        <f>VLOOKUP($A998,電子入札登録状況!$A$2:$G$501,6,FALSE)</f>
        <v>○</v>
      </c>
      <c r="AC998" s="24">
        <f>VLOOKUP($A998,電子入札登録状況!$A$2:$G$501,7,FALSE)</f>
        <v>542</v>
      </c>
    </row>
    <row r="999" spans="1:29" ht="18" customHeight="1">
      <c r="A999" s="36" t="s">
        <v>705</v>
      </c>
      <c r="B999" s="45">
        <v>2244</v>
      </c>
      <c r="C999" s="54" t="s">
        <v>216</v>
      </c>
      <c r="D999" s="66" t="s">
        <v>2849</v>
      </c>
      <c r="E999" s="45" t="s">
        <v>2265</v>
      </c>
      <c r="F999" s="54" t="s">
        <v>5923</v>
      </c>
      <c r="G999" s="13" t="s">
        <v>3690</v>
      </c>
      <c r="H999" s="13" t="s">
        <v>2201</v>
      </c>
      <c r="I999" s="13" t="s">
        <v>5564</v>
      </c>
      <c r="J999" s="74" t="s">
        <v>1642</v>
      </c>
      <c r="K999" s="86"/>
      <c r="L999" s="86"/>
      <c r="M999" s="86"/>
      <c r="N999" s="86"/>
      <c r="O999" s="86"/>
      <c r="P999" s="98">
        <v>828033</v>
      </c>
      <c r="Q999" s="108">
        <v>69</v>
      </c>
      <c r="R999" s="89"/>
      <c r="S999" s="89"/>
      <c r="T999" s="89"/>
      <c r="U999" s="98">
        <v>20000</v>
      </c>
      <c r="V999" s="66" t="s">
        <v>4172</v>
      </c>
      <c r="W999" s="45" t="s">
        <v>2382</v>
      </c>
      <c r="X999" s="14" t="s">
        <v>5294</v>
      </c>
      <c r="Y999" s="13" t="s">
        <v>704</v>
      </c>
      <c r="Z999" s="135" t="s">
        <v>3833</v>
      </c>
      <c r="AB999" s="24" t="str">
        <f>VLOOKUP($A999,電子入札登録状況!$A$2:$G$501,6,FALSE)</f>
        <v>○</v>
      </c>
      <c r="AC999" s="24">
        <f>VLOOKUP($A999,電子入札登録状況!$A$2:$G$501,7,FALSE)</f>
        <v>542</v>
      </c>
    </row>
    <row r="1000" spans="1:29" ht="18" customHeight="1">
      <c r="A1000" s="36" t="s">
        <v>705</v>
      </c>
      <c r="B1000" s="45">
        <v>2244</v>
      </c>
      <c r="C1000" s="54" t="s">
        <v>216</v>
      </c>
      <c r="D1000" s="66" t="s">
        <v>2849</v>
      </c>
      <c r="E1000" s="45" t="s">
        <v>2265</v>
      </c>
      <c r="F1000" s="54" t="s">
        <v>5923</v>
      </c>
      <c r="G1000" s="13" t="s">
        <v>3690</v>
      </c>
      <c r="H1000" s="13" t="s">
        <v>2201</v>
      </c>
      <c r="I1000" s="13" t="s">
        <v>5564</v>
      </c>
      <c r="J1000" s="74" t="s">
        <v>2872</v>
      </c>
      <c r="K1000" s="86"/>
      <c r="L1000" s="86"/>
      <c r="M1000" s="86"/>
      <c r="N1000" s="86"/>
      <c r="O1000" s="86"/>
      <c r="P1000" s="98">
        <v>292795</v>
      </c>
      <c r="Q1000" s="108">
        <v>69</v>
      </c>
      <c r="R1000" s="89"/>
      <c r="S1000" s="89"/>
      <c r="T1000" s="89"/>
      <c r="U1000" s="98">
        <v>20000</v>
      </c>
      <c r="V1000" s="66" t="s">
        <v>4172</v>
      </c>
      <c r="W1000" s="45" t="s">
        <v>2382</v>
      </c>
      <c r="X1000" s="14" t="s">
        <v>5294</v>
      </c>
      <c r="Y1000" s="13" t="s">
        <v>704</v>
      </c>
      <c r="Z1000" s="135" t="s">
        <v>3833</v>
      </c>
      <c r="AB1000" s="24" t="str">
        <f>VLOOKUP($A1000,電子入札登録状況!$A$2:$G$501,6,FALSE)</f>
        <v>○</v>
      </c>
      <c r="AC1000" s="24">
        <f>VLOOKUP($A1000,電子入札登録状況!$A$2:$G$501,7,FALSE)</f>
        <v>542</v>
      </c>
    </row>
    <row r="1001" spans="1:29" ht="18" customHeight="1">
      <c r="A1001" s="36" t="s">
        <v>302</v>
      </c>
      <c r="B1001" s="45">
        <v>2258</v>
      </c>
      <c r="C1001" s="54" t="s">
        <v>2221</v>
      </c>
      <c r="D1001" s="66" t="s">
        <v>2849</v>
      </c>
      <c r="E1001" s="45" t="s">
        <v>3850</v>
      </c>
      <c r="F1001" s="54" t="s">
        <v>2694</v>
      </c>
      <c r="G1001" s="13" t="s">
        <v>3690</v>
      </c>
      <c r="H1001" s="13" t="s">
        <v>4583</v>
      </c>
      <c r="I1001" s="13" t="s">
        <v>3371</v>
      </c>
      <c r="J1001" s="74" t="s">
        <v>1642</v>
      </c>
      <c r="K1001" s="86"/>
      <c r="L1001" s="86"/>
      <c r="M1001" s="86"/>
      <c r="N1001" s="86"/>
      <c r="O1001" s="86"/>
      <c r="P1001" s="98">
        <v>198743</v>
      </c>
      <c r="Q1001" s="108">
        <v>6</v>
      </c>
      <c r="R1001" s="89"/>
      <c r="S1001" s="89"/>
      <c r="T1001" s="89"/>
      <c r="U1001" s="98">
        <v>26000</v>
      </c>
      <c r="V1001" s="66" t="s">
        <v>4172</v>
      </c>
      <c r="W1001" s="45" t="s">
        <v>5228</v>
      </c>
      <c r="X1001" s="14" t="s">
        <v>4213</v>
      </c>
      <c r="Y1001" s="13" t="s">
        <v>4627</v>
      </c>
      <c r="Z1001" s="135" t="s">
        <v>5466</v>
      </c>
      <c r="AB1001" s="24" t="e">
        <f>VLOOKUP($A1001,電子入札登録状況!$A$2:$G$501,6,FALSE)</f>
        <v>#N/A</v>
      </c>
      <c r="AC1001" s="24" t="e">
        <f>VLOOKUP($A1001,電子入札登録状況!$A$2:$G$501,7,FALSE)</f>
        <v>#N/A</v>
      </c>
    </row>
    <row r="1002" spans="1:29" ht="18" customHeight="1">
      <c r="A1002" s="36" t="s">
        <v>2387</v>
      </c>
      <c r="B1002" s="45">
        <v>2259</v>
      </c>
      <c r="C1002" s="54" t="s">
        <v>4102</v>
      </c>
      <c r="D1002" s="66" t="s">
        <v>3090</v>
      </c>
      <c r="E1002" s="45" t="s">
        <v>2025</v>
      </c>
      <c r="F1002" s="54" t="s">
        <v>1694</v>
      </c>
      <c r="G1002" s="13" t="s">
        <v>3679</v>
      </c>
      <c r="H1002" s="13" t="s">
        <v>2226</v>
      </c>
      <c r="I1002" s="13" t="s">
        <v>545</v>
      </c>
      <c r="J1002" s="74" t="s">
        <v>1767</v>
      </c>
      <c r="K1002" s="86"/>
      <c r="L1002" s="86"/>
      <c r="M1002" s="86"/>
      <c r="N1002" s="86"/>
      <c r="O1002" s="86"/>
      <c r="P1002" s="98">
        <v>2932</v>
      </c>
      <c r="Q1002" s="108">
        <v>20</v>
      </c>
      <c r="R1002" s="89"/>
      <c r="S1002" s="89"/>
      <c r="T1002" s="89"/>
      <c r="U1002" s="98">
        <v>15000</v>
      </c>
      <c r="V1002" s="66" t="s">
        <v>4172</v>
      </c>
      <c r="W1002" s="45" t="s">
        <v>4916</v>
      </c>
      <c r="X1002" s="14" t="s">
        <v>5293</v>
      </c>
      <c r="Y1002" s="13" t="s">
        <v>3008</v>
      </c>
      <c r="Z1002" s="135" t="s">
        <v>1152</v>
      </c>
      <c r="AB1002" s="24" t="str">
        <f>VLOOKUP($A1002,電子入札登録状況!$A$2:$G$501,6,FALSE)</f>
        <v>○</v>
      </c>
      <c r="AC1002" s="24">
        <f>VLOOKUP($A1002,電子入札登録状況!$A$2:$G$501,7,FALSE)</f>
        <v>861</v>
      </c>
    </row>
    <row r="1003" spans="1:29" ht="18" customHeight="1">
      <c r="A1003" s="36" t="s">
        <v>2387</v>
      </c>
      <c r="B1003" s="45">
        <v>2259</v>
      </c>
      <c r="C1003" s="54" t="s">
        <v>4102</v>
      </c>
      <c r="D1003" s="66" t="s">
        <v>3090</v>
      </c>
      <c r="E1003" s="45" t="s">
        <v>2025</v>
      </c>
      <c r="F1003" s="54" t="s">
        <v>1694</v>
      </c>
      <c r="G1003" s="13" t="s">
        <v>3679</v>
      </c>
      <c r="H1003" s="13" t="s">
        <v>2226</v>
      </c>
      <c r="I1003" s="13" t="s">
        <v>545</v>
      </c>
      <c r="J1003" s="74" t="s">
        <v>1642</v>
      </c>
      <c r="K1003" s="86"/>
      <c r="L1003" s="86"/>
      <c r="M1003" s="86"/>
      <c r="N1003" s="86"/>
      <c r="O1003" s="86"/>
      <c r="P1003" s="98">
        <v>261416</v>
      </c>
      <c r="Q1003" s="108">
        <v>20</v>
      </c>
      <c r="R1003" s="89"/>
      <c r="S1003" s="89"/>
      <c r="T1003" s="89"/>
      <c r="U1003" s="98">
        <v>15000</v>
      </c>
      <c r="V1003" s="66" t="s">
        <v>4172</v>
      </c>
      <c r="W1003" s="45" t="s">
        <v>4916</v>
      </c>
      <c r="X1003" s="14" t="s">
        <v>5293</v>
      </c>
      <c r="Y1003" s="13" t="s">
        <v>3008</v>
      </c>
      <c r="Z1003" s="135" t="s">
        <v>1152</v>
      </c>
      <c r="AB1003" s="24" t="str">
        <f>VLOOKUP($A1003,電子入札登録状況!$A$2:$G$501,6,FALSE)</f>
        <v>○</v>
      </c>
      <c r="AC1003" s="24">
        <f>VLOOKUP($A1003,電子入札登録状況!$A$2:$G$501,7,FALSE)</f>
        <v>861</v>
      </c>
    </row>
    <row r="1004" spans="1:29" ht="18" customHeight="1">
      <c r="A1004" s="36" t="s">
        <v>2387</v>
      </c>
      <c r="B1004" s="45">
        <v>2259</v>
      </c>
      <c r="C1004" s="54" t="s">
        <v>4102</v>
      </c>
      <c r="D1004" s="66" t="s">
        <v>3090</v>
      </c>
      <c r="E1004" s="45" t="s">
        <v>2025</v>
      </c>
      <c r="F1004" s="54" t="s">
        <v>1694</v>
      </c>
      <c r="G1004" s="13" t="s">
        <v>3679</v>
      </c>
      <c r="H1004" s="13" t="s">
        <v>2226</v>
      </c>
      <c r="I1004" s="13" t="s">
        <v>545</v>
      </c>
      <c r="J1004" s="74" t="s">
        <v>1980</v>
      </c>
      <c r="K1004" s="86"/>
      <c r="L1004" s="86"/>
      <c r="M1004" s="86"/>
      <c r="N1004" s="86"/>
      <c r="O1004" s="86"/>
      <c r="P1004" s="98">
        <v>0</v>
      </c>
      <c r="Q1004" s="108">
        <v>20</v>
      </c>
      <c r="R1004" s="89"/>
      <c r="S1004" s="89"/>
      <c r="T1004" s="89"/>
      <c r="U1004" s="98">
        <v>15000</v>
      </c>
      <c r="V1004" s="66" t="s">
        <v>4172</v>
      </c>
      <c r="W1004" s="45" t="s">
        <v>4916</v>
      </c>
      <c r="X1004" s="14" t="s">
        <v>5293</v>
      </c>
      <c r="Y1004" s="13" t="s">
        <v>3008</v>
      </c>
      <c r="Z1004" s="135" t="s">
        <v>1152</v>
      </c>
      <c r="AB1004" s="24" t="str">
        <f>VLOOKUP($A1004,電子入札登録状況!$A$2:$G$501,6,FALSE)</f>
        <v>○</v>
      </c>
      <c r="AC1004" s="24">
        <f>VLOOKUP($A1004,電子入札登録状況!$A$2:$G$501,7,FALSE)</f>
        <v>861</v>
      </c>
    </row>
    <row r="1005" spans="1:29" ht="18" customHeight="1">
      <c r="A1005" s="36" t="s">
        <v>2358</v>
      </c>
      <c r="B1005" s="45">
        <v>2264</v>
      </c>
      <c r="C1005" s="54" t="s">
        <v>4169</v>
      </c>
      <c r="D1005" s="66" t="s">
        <v>4172</v>
      </c>
      <c r="E1005" s="45" t="s">
        <v>1191</v>
      </c>
      <c r="F1005" s="54" t="s">
        <v>2307</v>
      </c>
      <c r="G1005" s="13" t="s">
        <v>3679</v>
      </c>
      <c r="H1005" s="13" t="s">
        <v>1846</v>
      </c>
      <c r="I1005" s="13" t="s">
        <v>4307</v>
      </c>
      <c r="J1005" s="74" t="s">
        <v>2872</v>
      </c>
      <c r="K1005" s="86"/>
      <c r="L1005" s="86"/>
      <c r="M1005" s="86"/>
      <c r="N1005" s="86"/>
      <c r="O1005" s="86"/>
      <c r="P1005" s="98">
        <v>20363</v>
      </c>
      <c r="Q1005" s="108">
        <v>1</v>
      </c>
      <c r="R1005" s="89"/>
      <c r="S1005" s="89"/>
      <c r="T1005" s="89"/>
      <c r="U1005" s="98">
        <v>4000</v>
      </c>
      <c r="V1005" s="66"/>
      <c r="W1005" s="45"/>
      <c r="X1005" s="14"/>
      <c r="Y1005" s="13"/>
      <c r="Z1005" s="135" t="s">
        <v>3133</v>
      </c>
      <c r="AB1005" s="24" t="e">
        <f>VLOOKUP($A1005,電子入札登録状況!$A$2:$G$501,6,FALSE)</f>
        <v>#N/A</v>
      </c>
      <c r="AC1005" s="24" t="e">
        <f>VLOOKUP($A1005,電子入札登録状況!$A$2:$G$501,7,FALSE)</f>
        <v>#N/A</v>
      </c>
    </row>
    <row r="1006" spans="1:29" ht="18" customHeight="1">
      <c r="A1006" s="36" t="s">
        <v>2867</v>
      </c>
      <c r="B1006" s="45">
        <v>2267</v>
      </c>
      <c r="C1006" s="54" t="s">
        <v>4057</v>
      </c>
      <c r="D1006" s="66" t="s">
        <v>4172</v>
      </c>
      <c r="E1006" s="45" t="s">
        <v>1274</v>
      </c>
      <c r="F1006" s="54" t="s">
        <v>4588</v>
      </c>
      <c r="G1006" s="13" t="s">
        <v>3690</v>
      </c>
      <c r="H1006" s="13" t="s">
        <v>2161</v>
      </c>
      <c r="I1006" s="13" t="s">
        <v>4977</v>
      </c>
      <c r="J1006" s="74" t="s">
        <v>1767</v>
      </c>
      <c r="K1006" s="86"/>
      <c r="L1006" s="86"/>
      <c r="M1006" s="86"/>
      <c r="N1006" s="86"/>
      <c r="O1006" s="86"/>
      <c r="P1006" s="98">
        <v>63932</v>
      </c>
      <c r="Q1006" s="108">
        <v>34</v>
      </c>
      <c r="R1006" s="89"/>
      <c r="S1006" s="89"/>
      <c r="T1006" s="89"/>
      <c r="U1006" s="98">
        <v>25000</v>
      </c>
      <c r="V1006" s="66"/>
      <c r="W1006" s="45"/>
      <c r="X1006" s="14"/>
      <c r="Y1006" s="13"/>
      <c r="Z1006" s="135" t="s">
        <v>647</v>
      </c>
      <c r="AB1006" s="24" t="e">
        <f>VLOOKUP($A1006,電子入札登録状況!$A$2:$G$501,6,FALSE)</f>
        <v>#N/A</v>
      </c>
      <c r="AC1006" s="24" t="e">
        <f>VLOOKUP($A1006,電子入札登録状況!$A$2:$G$501,7,FALSE)</f>
        <v>#N/A</v>
      </c>
    </row>
    <row r="1007" spans="1:29" ht="18" customHeight="1">
      <c r="A1007" s="36" t="s">
        <v>2867</v>
      </c>
      <c r="B1007" s="45">
        <v>2267</v>
      </c>
      <c r="C1007" s="54" t="s">
        <v>4057</v>
      </c>
      <c r="D1007" s="66" t="s">
        <v>4172</v>
      </c>
      <c r="E1007" s="45" t="s">
        <v>1274</v>
      </c>
      <c r="F1007" s="54" t="s">
        <v>4588</v>
      </c>
      <c r="G1007" s="13" t="s">
        <v>3690</v>
      </c>
      <c r="H1007" s="13" t="s">
        <v>2161</v>
      </c>
      <c r="I1007" s="13" t="s">
        <v>4977</v>
      </c>
      <c r="J1007" s="74" t="s">
        <v>1642</v>
      </c>
      <c r="K1007" s="86"/>
      <c r="L1007" s="86"/>
      <c r="M1007" s="86"/>
      <c r="N1007" s="86"/>
      <c r="O1007" s="86"/>
      <c r="P1007" s="98">
        <v>311477</v>
      </c>
      <c r="Q1007" s="108">
        <v>34</v>
      </c>
      <c r="R1007" s="89"/>
      <c r="S1007" s="89"/>
      <c r="T1007" s="89"/>
      <c r="U1007" s="98">
        <v>25000</v>
      </c>
      <c r="V1007" s="66"/>
      <c r="W1007" s="45"/>
      <c r="X1007" s="14"/>
      <c r="Y1007" s="13"/>
      <c r="Z1007" s="135" t="s">
        <v>647</v>
      </c>
      <c r="AB1007" s="24" t="e">
        <f>VLOOKUP($A1007,電子入札登録状況!$A$2:$G$501,6,FALSE)</f>
        <v>#N/A</v>
      </c>
      <c r="AC1007" s="24" t="e">
        <f>VLOOKUP($A1007,電子入札登録状況!$A$2:$G$501,7,FALSE)</f>
        <v>#N/A</v>
      </c>
    </row>
    <row r="1008" spans="1:29" ht="18" customHeight="1">
      <c r="A1008" s="36" t="s">
        <v>2867</v>
      </c>
      <c r="B1008" s="45">
        <v>2267</v>
      </c>
      <c r="C1008" s="54" t="s">
        <v>4057</v>
      </c>
      <c r="D1008" s="66" t="s">
        <v>4172</v>
      </c>
      <c r="E1008" s="45" t="s">
        <v>1274</v>
      </c>
      <c r="F1008" s="54" t="s">
        <v>4588</v>
      </c>
      <c r="G1008" s="13" t="s">
        <v>3690</v>
      </c>
      <c r="H1008" s="13" t="s">
        <v>2161</v>
      </c>
      <c r="I1008" s="13" t="s">
        <v>4977</v>
      </c>
      <c r="J1008" s="74" t="s">
        <v>1980</v>
      </c>
      <c r="K1008" s="86"/>
      <c r="L1008" s="86"/>
      <c r="M1008" s="86"/>
      <c r="N1008" s="86"/>
      <c r="O1008" s="86"/>
      <c r="P1008" s="98">
        <v>18270</v>
      </c>
      <c r="Q1008" s="108">
        <v>34</v>
      </c>
      <c r="R1008" s="89"/>
      <c r="S1008" s="89"/>
      <c r="T1008" s="89"/>
      <c r="U1008" s="98">
        <v>25000</v>
      </c>
      <c r="V1008" s="66"/>
      <c r="W1008" s="45"/>
      <c r="X1008" s="14"/>
      <c r="Y1008" s="13"/>
      <c r="Z1008" s="135" t="s">
        <v>647</v>
      </c>
      <c r="AB1008" s="24" t="e">
        <f>VLOOKUP($A1008,電子入札登録状況!$A$2:$G$501,6,FALSE)</f>
        <v>#N/A</v>
      </c>
      <c r="AC1008" s="24" t="e">
        <f>VLOOKUP($A1008,電子入札登録状況!$A$2:$G$501,7,FALSE)</f>
        <v>#N/A</v>
      </c>
    </row>
    <row r="1009" spans="1:29" ht="18" customHeight="1">
      <c r="A1009" s="36" t="s">
        <v>2867</v>
      </c>
      <c r="B1009" s="45">
        <v>2267</v>
      </c>
      <c r="C1009" s="54" t="s">
        <v>4057</v>
      </c>
      <c r="D1009" s="66" t="s">
        <v>4172</v>
      </c>
      <c r="E1009" s="45" t="s">
        <v>1274</v>
      </c>
      <c r="F1009" s="54" t="s">
        <v>4588</v>
      </c>
      <c r="G1009" s="13" t="s">
        <v>3690</v>
      </c>
      <c r="H1009" s="13" t="s">
        <v>2161</v>
      </c>
      <c r="I1009" s="13" t="s">
        <v>4977</v>
      </c>
      <c r="J1009" s="74" t="s">
        <v>558</v>
      </c>
      <c r="K1009" s="86"/>
      <c r="L1009" s="86"/>
      <c r="M1009" s="86"/>
      <c r="N1009" s="86"/>
      <c r="O1009" s="86"/>
      <c r="P1009" s="98">
        <v>38120</v>
      </c>
      <c r="Q1009" s="108">
        <v>34</v>
      </c>
      <c r="R1009" s="89"/>
      <c r="S1009" s="89"/>
      <c r="T1009" s="89"/>
      <c r="U1009" s="98">
        <v>25000</v>
      </c>
      <c r="V1009" s="66"/>
      <c r="W1009" s="45"/>
      <c r="X1009" s="14"/>
      <c r="Y1009" s="13"/>
      <c r="Z1009" s="135" t="s">
        <v>647</v>
      </c>
      <c r="AB1009" s="24" t="e">
        <f>VLOOKUP($A1009,電子入札登録状況!$A$2:$G$501,6,FALSE)</f>
        <v>#N/A</v>
      </c>
      <c r="AC1009" s="24" t="e">
        <f>VLOOKUP($A1009,電子入札登録状況!$A$2:$G$501,7,FALSE)</f>
        <v>#N/A</v>
      </c>
    </row>
    <row r="1010" spans="1:29" ht="18" customHeight="1">
      <c r="A1010" s="36" t="s">
        <v>318</v>
      </c>
      <c r="B1010" s="45">
        <v>2280</v>
      </c>
      <c r="C1010" s="54" t="s">
        <v>2420</v>
      </c>
      <c r="D1010" s="66" t="s">
        <v>4172</v>
      </c>
      <c r="E1010" s="45" t="s">
        <v>1269</v>
      </c>
      <c r="F1010" s="54" t="s">
        <v>734</v>
      </c>
      <c r="G1010" s="13" t="s">
        <v>3690</v>
      </c>
      <c r="H1010" s="13" t="s">
        <v>842</v>
      </c>
      <c r="I1010" s="13" t="s">
        <v>906</v>
      </c>
      <c r="J1010" s="74" t="s">
        <v>1767</v>
      </c>
      <c r="K1010" s="86"/>
      <c r="L1010" s="86"/>
      <c r="M1010" s="86"/>
      <c r="N1010" s="86"/>
      <c r="O1010" s="86"/>
      <c r="P1010" s="98">
        <v>2256</v>
      </c>
      <c r="Q1010" s="108">
        <v>12</v>
      </c>
      <c r="R1010" s="89"/>
      <c r="S1010" s="89"/>
      <c r="T1010" s="89"/>
      <c r="U1010" s="98">
        <v>10000</v>
      </c>
      <c r="V1010" s="66"/>
      <c r="W1010" s="45"/>
      <c r="X1010" s="14"/>
      <c r="Y1010" s="13"/>
      <c r="Z1010" s="135" t="s">
        <v>4359</v>
      </c>
      <c r="AB1010" s="24" t="e">
        <f>VLOOKUP($A1010,電子入札登録状況!$A$2:$G$501,6,FALSE)</f>
        <v>#N/A</v>
      </c>
      <c r="AC1010" s="24" t="e">
        <f>VLOOKUP($A1010,電子入札登録状況!$A$2:$G$501,7,FALSE)</f>
        <v>#N/A</v>
      </c>
    </row>
    <row r="1011" spans="1:29" ht="18" customHeight="1">
      <c r="A1011" s="36" t="s">
        <v>318</v>
      </c>
      <c r="B1011" s="45">
        <v>2280</v>
      </c>
      <c r="C1011" s="54" t="s">
        <v>2420</v>
      </c>
      <c r="D1011" s="66" t="s">
        <v>4172</v>
      </c>
      <c r="E1011" s="45" t="s">
        <v>1269</v>
      </c>
      <c r="F1011" s="54" t="s">
        <v>734</v>
      </c>
      <c r="G1011" s="13" t="s">
        <v>3690</v>
      </c>
      <c r="H1011" s="13" t="s">
        <v>842</v>
      </c>
      <c r="I1011" s="13" t="s">
        <v>906</v>
      </c>
      <c r="J1011" s="74" t="s">
        <v>1980</v>
      </c>
      <c r="K1011" s="86"/>
      <c r="L1011" s="86"/>
      <c r="M1011" s="86"/>
      <c r="N1011" s="86"/>
      <c r="O1011" s="86"/>
      <c r="P1011" s="98">
        <v>156319</v>
      </c>
      <c r="Q1011" s="108">
        <v>12</v>
      </c>
      <c r="R1011" s="89"/>
      <c r="S1011" s="89"/>
      <c r="T1011" s="89"/>
      <c r="U1011" s="98">
        <v>10000</v>
      </c>
      <c r="V1011" s="66"/>
      <c r="W1011" s="45"/>
      <c r="X1011" s="14"/>
      <c r="Y1011" s="13"/>
      <c r="Z1011" s="135" t="s">
        <v>4359</v>
      </c>
      <c r="AB1011" s="24" t="e">
        <f>VLOOKUP($A1011,電子入札登録状況!$A$2:$G$501,6,FALSE)</f>
        <v>#N/A</v>
      </c>
      <c r="AC1011" s="24" t="e">
        <f>VLOOKUP($A1011,電子入札登録状況!$A$2:$G$501,7,FALSE)</f>
        <v>#N/A</v>
      </c>
    </row>
    <row r="1012" spans="1:29" ht="18" customHeight="1">
      <c r="A1012" s="36" t="s">
        <v>3132</v>
      </c>
      <c r="B1012" s="45">
        <v>2286</v>
      </c>
      <c r="C1012" s="54" t="s">
        <v>3987</v>
      </c>
      <c r="D1012" s="66" t="s">
        <v>4172</v>
      </c>
      <c r="E1012" s="45" t="s">
        <v>2880</v>
      </c>
      <c r="F1012" s="54" t="s">
        <v>3173</v>
      </c>
      <c r="G1012" s="13" t="s">
        <v>3690</v>
      </c>
      <c r="H1012" s="13" t="s">
        <v>63</v>
      </c>
      <c r="I1012" s="13" t="s">
        <v>3979</v>
      </c>
      <c r="J1012" s="74" t="s">
        <v>2872</v>
      </c>
      <c r="K1012" s="86"/>
      <c r="L1012" s="86"/>
      <c r="M1012" s="86"/>
      <c r="N1012" s="86"/>
      <c r="O1012" s="86"/>
      <c r="P1012" s="98">
        <v>252595</v>
      </c>
      <c r="Q1012" s="108">
        <v>11</v>
      </c>
      <c r="R1012" s="89"/>
      <c r="S1012" s="89"/>
      <c r="T1012" s="89"/>
      <c r="U1012" s="98">
        <v>40000</v>
      </c>
      <c r="V1012" s="66"/>
      <c r="W1012" s="45"/>
      <c r="X1012" s="14"/>
      <c r="Y1012" s="13"/>
      <c r="Z1012" s="135" t="s">
        <v>5431</v>
      </c>
      <c r="AB1012" s="24" t="e">
        <f>VLOOKUP($A1012,電子入札登録状況!$A$2:$G$501,6,FALSE)</f>
        <v>#N/A</v>
      </c>
      <c r="AC1012" s="24" t="e">
        <f>VLOOKUP($A1012,電子入札登録状況!$A$2:$G$501,7,FALSE)</f>
        <v>#N/A</v>
      </c>
    </row>
    <row r="1013" spans="1:29" ht="18" customHeight="1">
      <c r="A1013" s="36" t="s">
        <v>949</v>
      </c>
      <c r="B1013" s="45">
        <v>2325</v>
      </c>
      <c r="C1013" s="54" t="s">
        <v>2598</v>
      </c>
      <c r="D1013" s="66" t="s">
        <v>4172</v>
      </c>
      <c r="E1013" s="45" t="s">
        <v>4404</v>
      </c>
      <c r="F1013" s="54" t="s">
        <v>2560</v>
      </c>
      <c r="G1013" s="13" t="s">
        <v>3690</v>
      </c>
      <c r="H1013" s="13" t="s">
        <v>1019</v>
      </c>
      <c r="I1013" s="13" t="s">
        <v>3735</v>
      </c>
      <c r="J1013" s="74" t="s">
        <v>1767</v>
      </c>
      <c r="K1013" s="86"/>
      <c r="L1013" s="86"/>
      <c r="M1013" s="86"/>
      <c r="N1013" s="86"/>
      <c r="O1013" s="86"/>
      <c r="P1013" s="98">
        <v>870</v>
      </c>
      <c r="Q1013" s="108">
        <v>9</v>
      </c>
      <c r="R1013" s="89"/>
      <c r="S1013" s="89"/>
      <c r="T1013" s="89"/>
      <c r="U1013" s="98">
        <v>10000</v>
      </c>
      <c r="V1013" s="66"/>
      <c r="W1013" s="45"/>
      <c r="X1013" s="14"/>
      <c r="Y1013" s="13"/>
      <c r="Z1013" s="135" t="s">
        <v>5487</v>
      </c>
      <c r="AB1013" s="24" t="e">
        <f>VLOOKUP($A1013,電子入札登録状況!$A$2:$G$501,6,FALSE)</f>
        <v>#N/A</v>
      </c>
      <c r="AC1013" s="24" t="e">
        <f>VLOOKUP($A1013,電子入札登録状況!$A$2:$G$501,7,FALSE)</f>
        <v>#N/A</v>
      </c>
    </row>
    <row r="1014" spans="1:29" ht="18" customHeight="1">
      <c r="A1014" s="36" t="s">
        <v>949</v>
      </c>
      <c r="B1014" s="45">
        <v>2325</v>
      </c>
      <c r="C1014" s="54" t="s">
        <v>2598</v>
      </c>
      <c r="D1014" s="66" t="s">
        <v>4172</v>
      </c>
      <c r="E1014" s="45" t="s">
        <v>4404</v>
      </c>
      <c r="F1014" s="54" t="s">
        <v>2560</v>
      </c>
      <c r="G1014" s="13" t="s">
        <v>3690</v>
      </c>
      <c r="H1014" s="13" t="s">
        <v>1019</v>
      </c>
      <c r="I1014" s="13" t="s">
        <v>3735</v>
      </c>
      <c r="J1014" s="74" t="s">
        <v>1642</v>
      </c>
      <c r="K1014" s="86"/>
      <c r="L1014" s="86"/>
      <c r="M1014" s="86"/>
      <c r="N1014" s="86"/>
      <c r="O1014" s="86"/>
      <c r="P1014" s="98">
        <v>89364</v>
      </c>
      <c r="Q1014" s="108">
        <v>9</v>
      </c>
      <c r="R1014" s="89"/>
      <c r="S1014" s="89"/>
      <c r="T1014" s="89"/>
      <c r="U1014" s="98">
        <v>10000</v>
      </c>
      <c r="V1014" s="66"/>
      <c r="W1014" s="45"/>
      <c r="X1014" s="14"/>
      <c r="Y1014" s="13"/>
      <c r="Z1014" s="135" t="s">
        <v>5487</v>
      </c>
      <c r="AB1014" s="24" t="e">
        <f>VLOOKUP($A1014,電子入札登録状況!$A$2:$G$501,6,FALSE)</f>
        <v>#N/A</v>
      </c>
      <c r="AC1014" s="24" t="e">
        <f>VLOOKUP($A1014,電子入札登録状況!$A$2:$G$501,7,FALSE)</f>
        <v>#N/A</v>
      </c>
    </row>
    <row r="1015" spans="1:29" ht="18" customHeight="1">
      <c r="A1015" s="36" t="s">
        <v>1290</v>
      </c>
      <c r="B1015" s="45">
        <v>2333</v>
      </c>
      <c r="C1015" s="54" t="s">
        <v>2144</v>
      </c>
      <c r="D1015" s="66" t="s">
        <v>4234</v>
      </c>
      <c r="E1015" s="45" t="s">
        <v>4394</v>
      </c>
      <c r="F1015" s="54" t="s">
        <v>4153</v>
      </c>
      <c r="G1015" s="13" t="s">
        <v>3690</v>
      </c>
      <c r="H1015" s="13" t="s">
        <v>512</v>
      </c>
      <c r="I1015" s="13" t="s">
        <v>1298</v>
      </c>
      <c r="J1015" s="74" t="s">
        <v>1642</v>
      </c>
      <c r="K1015" s="86"/>
      <c r="L1015" s="86"/>
      <c r="M1015" s="86"/>
      <c r="N1015" s="86"/>
      <c r="O1015" s="86"/>
      <c r="P1015" s="98">
        <v>247883</v>
      </c>
      <c r="Q1015" s="108">
        <v>219</v>
      </c>
      <c r="R1015" s="89"/>
      <c r="S1015" s="89"/>
      <c r="T1015" s="89"/>
      <c r="U1015" s="98">
        <v>50000</v>
      </c>
      <c r="V1015" s="66"/>
      <c r="W1015" s="45"/>
      <c r="X1015" s="14"/>
      <c r="Y1015" s="13"/>
      <c r="Z1015" s="135" t="s">
        <v>5484</v>
      </c>
      <c r="AB1015" s="24" t="str">
        <f>VLOOKUP($A1015,電子入札登録状況!$A$2:$G$501,6,FALSE)</f>
        <v>○</v>
      </c>
      <c r="AC1015" s="24">
        <f>VLOOKUP($A1015,電子入札登録状況!$A$2:$G$501,7,FALSE)</f>
        <v>356</v>
      </c>
    </row>
    <row r="1016" spans="1:29" ht="18" customHeight="1">
      <c r="A1016" s="36" t="s">
        <v>1290</v>
      </c>
      <c r="B1016" s="45">
        <v>2333</v>
      </c>
      <c r="C1016" s="54" t="s">
        <v>2144</v>
      </c>
      <c r="D1016" s="66" t="s">
        <v>4234</v>
      </c>
      <c r="E1016" s="45" t="s">
        <v>4394</v>
      </c>
      <c r="F1016" s="54" t="s">
        <v>4153</v>
      </c>
      <c r="G1016" s="13" t="s">
        <v>3690</v>
      </c>
      <c r="H1016" s="13" t="s">
        <v>512</v>
      </c>
      <c r="I1016" s="13" t="s">
        <v>1298</v>
      </c>
      <c r="J1016" s="74" t="s">
        <v>2872</v>
      </c>
      <c r="K1016" s="86"/>
      <c r="L1016" s="86"/>
      <c r="M1016" s="86"/>
      <c r="N1016" s="86"/>
      <c r="O1016" s="86"/>
      <c r="P1016" s="98">
        <v>3655456</v>
      </c>
      <c r="Q1016" s="108">
        <v>219</v>
      </c>
      <c r="R1016" s="89"/>
      <c r="S1016" s="89"/>
      <c r="T1016" s="89"/>
      <c r="U1016" s="98">
        <v>50000</v>
      </c>
      <c r="V1016" s="66"/>
      <c r="W1016" s="45"/>
      <c r="X1016" s="14"/>
      <c r="Y1016" s="13"/>
      <c r="Z1016" s="135" t="s">
        <v>5484</v>
      </c>
      <c r="AB1016" s="24" t="str">
        <f>VLOOKUP($A1016,電子入札登録状況!$A$2:$G$501,6,FALSE)</f>
        <v>○</v>
      </c>
      <c r="AC1016" s="24">
        <f>VLOOKUP($A1016,電子入札登録状況!$A$2:$G$501,7,FALSE)</f>
        <v>356</v>
      </c>
    </row>
    <row r="1017" spans="1:29" ht="18" customHeight="1">
      <c r="A1017" s="36" t="s">
        <v>1393</v>
      </c>
      <c r="B1017" s="45">
        <v>2335</v>
      </c>
      <c r="C1017" s="54" t="s">
        <v>3016</v>
      </c>
      <c r="D1017" s="66" t="s">
        <v>3090</v>
      </c>
      <c r="E1017" s="45" t="s">
        <v>2089</v>
      </c>
      <c r="F1017" s="54" t="s">
        <v>3488</v>
      </c>
      <c r="G1017" s="13" t="s">
        <v>3679</v>
      </c>
      <c r="H1017" s="13" t="s">
        <v>1492</v>
      </c>
      <c r="I1017" s="13" t="s">
        <v>542</v>
      </c>
      <c r="J1017" s="74" t="s">
        <v>1767</v>
      </c>
      <c r="K1017" s="86"/>
      <c r="L1017" s="86"/>
      <c r="M1017" s="86"/>
      <c r="N1017" s="86"/>
      <c r="O1017" s="86"/>
      <c r="P1017" s="98">
        <v>43493</v>
      </c>
      <c r="Q1017" s="108">
        <v>11</v>
      </c>
      <c r="R1017" s="89"/>
      <c r="S1017" s="89"/>
      <c r="T1017" s="89"/>
      <c r="U1017" s="98">
        <v>15000</v>
      </c>
      <c r="V1017" s="66" t="s">
        <v>4172</v>
      </c>
      <c r="W1017" s="45" t="s">
        <v>2633</v>
      </c>
      <c r="X1017" s="14" t="s">
        <v>5264</v>
      </c>
      <c r="Y1017" s="13" t="s">
        <v>5200</v>
      </c>
      <c r="Z1017" s="135" t="s">
        <v>2626</v>
      </c>
      <c r="AB1017" s="24" t="e">
        <f>VLOOKUP($A1017,電子入札登録状況!$A$2:$G$501,6,FALSE)</f>
        <v>#N/A</v>
      </c>
      <c r="AC1017" s="24" t="e">
        <f>VLOOKUP($A1017,電子入札登録状況!$A$2:$G$501,7,FALSE)</f>
        <v>#N/A</v>
      </c>
    </row>
    <row r="1018" spans="1:29" ht="18" customHeight="1">
      <c r="A1018" s="36" t="s">
        <v>1393</v>
      </c>
      <c r="B1018" s="45">
        <v>2335</v>
      </c>
      <c r="C1018" s="54" t="s">
        <v>3016</v>
      </c>
      <c r="D1018" s="66" t="s">
        <v>3090</v>
      </c>
      <c r="E1018" s="45" t="s">
        <v>2089</v>
      </c>
      <c r="F1018" s="54" t="s">
        <v>3488</v>
      </c>
      <c r="G1018" s="13" t="s">
        <v>3679</v>
      </c>
      <c r="H1018" s="13" t="s">
        <v>1492</v>
      </c>
      <c r="I1018" s="13" t="s">
        <v>542</v>
      </c>
      <c r="J1018" s="74" t="s">
        <v>558</v>
      </c>
      <c r="K1018" s="86"/>
      <c r="L1018" s="86"/>
      <c r="M1018" s="86"/>
      <c r="N1018" s="86"/>
      <c r="O1018" s="86"/>
      <c r="P1018" s="98">
        <v>0</v>
      </c>
      <c r="Q1018" s="108">
        <v>11</v>
      </c>
      <c r="R1018" s="89"/>
      <c r="S1018" s="89"/>
      <c r="T1018" s="89"/>
      <c r="U1018" s="98">
        <v>15000</v>
      </c>
      <c r="V1018" s="66" t="s">
        <v>4172</v>
      </c>
      <c r="W1018" s="45" t="s">
        <v>2633</v>
      </c>
      <c r="X1018" s="14" t="s">
        <v>5264</v>
      </c>
      <c r="Y1018" s="13" t="s">
        <v>5200</v>
      </c>
      <c r="Z1018" s="135" t="s">
        <v>2626</v>
      </c>
      <c r="AB1018" s="24" t="e">
        <f>VLOOKUP($A1018,電子入札登録状況!$A$2:$G$501,6,FALSE)</f>
        <v>#N/A</v>
      </c>
      <c r="AC1018" s="24" t="e">
        <f>VLOOKUP($A1018,電子入札登録状況!$A$2:$G$501,7,FALSE)</f>
        <v>#N/A</v>
      </c>
    </row>
    <row r="1019" spans="1:29" ht="18" customHeight="1">
      <c r="A1019" s="36" t="s">
        <v>3237</v>
      </c>
      <c r="B1019" s="45">
        <v>2341</v>
      </c>
      <c r="C1019" s="54" t="s">
        <v>4099</v>
      </c>
      <c r="D1019" s="66" t="s">
        <v>4172</v>
      </c>
      <c r="E1019" s="45" t="s">
        <v>1149</v>
      </c>
      <c r="F1019" s="54" t="s">
        <v>2681</v>
      </c>
      <c r="G1019" s="13" t="s">
        <v>3690</v>
      </c>
      <c r="H1019" s="13" t="s">
        <v>4464</v>
      </c>
      <c r="I1019" s="13" t="s">
        <v>5027</v>
      </c>
      <c r="J1019" s="74" t="s">
        <v>1642</v>
      </c>
      <c r="K1019" s="86"/>
      <c r="L1019" s="86"/>
      <c r="M1019" s="86"/>
      <c r="N1019" s="86"/>
      <c r="O1019" s="86"/>
      <c r="P1019" s="98">
        <v>11441</v>
      </c>
      <c r="Q1019" s="108">
        <v>5</v>
      </c>
      <c r="R1019" s="89"/>
      <c r="S1019" s="89"/>
      <c r="T1019" s="89"/>
      <c r="U1019" s="98">
        <v>10000</v>
      </c>
      <c r="V1019" s="66"/>
      <c r="W1019" s="45"/>
      <c r="X1019" s="14"/>
      <c r="Y1019" s="13"/>
      <c r="Z1019" s="135" t="s">
        <v>572</v>
      </c>
      <c r="AB1019" s="24" t="e">
        <f>VLOOKUP($A1019,電子入札登録状況!$A$2:$G$501,6,FALSE)</f>
        <v>#N/A</v>
      </c>
      <c r="AC1019" s="24" t="e">
        <f>VLOOKUP($A1019,電子入札登録状況!$A$2:$G$501,7,FALSE)</f>
        <v>#N/A</v>
      </c>
    </row>
    <row r="1020" spans="1:29" ht="18" customHeight="1">
      <c r="A1020" s="36" t="s">
        <v>254</v>
      </c>
      <c r="B1020" s="45">
        <v>2346</v>
      </c>
      <c r="C1020" s="54" t="s">
        <v>4096</v>
      </c>
      <c r="D1020" s="66" t="s">
        <v>1353</v>
      </c>
      <c r="E1020" s="45" t="s">
        <v>4402</v>
      </c>
      <c r="F1020" s="54" t="s">
        <v>4613</v>
      </c>
      <c r="G1020" s="13" t="s">
        <v>3690</v>
      </c>
      <c r="H1020" s="13" t="s">
        <v>4776</v>
      </c>
      <c r="I1020" s="13" t="s">
        <v>5025</v>
      </c>
      <c r="J1020" s="74" t="s">
        <v>2872</v>
      </c>
      <c r="K1020" s="86"/>
      <c r="L1020" s="86"/>
      <c r="M1020" s="86"/>
      <c r="N1020" s="86"/>
      <c r="O1020" s="86"/>
      <c r="P1020" s="98">
        <v>828806</v>
      </c>
      <c r="Q1020" s="108">
        <v>44</v>
      </c>
      <c r="R1020" s="89"/>
      <c r="S1020" s="89"/>
      <c r="T1020" s="89"/>
      <c r="U1020" s="98">
        <v>10000</v>
      </c>
      <c r="V1020" s="66"/>
      <c r="W1020" s="45"/>
      <c r="X1020" s="14"/>
      <c r="Y1020" s="13"/>
      <c r="Z1020" s="135" t="s">
        <v>183</v>
      </c>
      <c r="AB1020" s="24" t="e">
        <f>VLOOKUP($A1020,電子入札登録状況!$A$2:$G$501,6,FALSE)</f>
        <v>#N/A</v>
      </c>
      <c r="AC1020" s="24" t="e">
        <f>VLOOKUP($A1020,電子入札登録状況!$A$2:$G$501,7,FALSE)</f>
        <v>#N/A</v>
      </c>
    </row>
    <row r="1021" spans="1:29" ht="18" customHeight="1">
      <c r="A1021" s="36" t="s">
        <v>253</v>
      </c>
      <c r="B1021" s="45">
        <v>2353</v>
      </c>
      <c r="C1021" s="54" t="s">
        <v>631</v>
      </c>
      <c r="D1021" s="66" t="s">
        <v>3090</v>
      </c>
      <c r="E1021" s="45" t="s">
        <v>4407</v>
      </c>
      <c r="F1021" s="54" t="s">
        <v>1777</v>
      </c>
      <c r="G1021" s="13" t="s">
        <v>3679</v>
      </c>
      <c r="H1021" s="13" t="s">
        <v>3664</v>
      </c>
      <c r="I1021" s="13" t="s">
        <v>3286</v>
      </c>
      <c r="J1021" s="74" t="s">
        <v>1767</v>
      </c>
      <c r="K1021" s="86"/>
      <c r="L1021" s="86"/>
      <c r="M1021" s="86"/>
      <c r="N1021" s="86"/>
      <c r="O1021" s="86"/>
      <c r="P1021" s="98">
        <v>3900</v>
      </c>
      <c r="Q1021" s="108">
        <v>10</v>
      </c>
      <c r="R1021" s="89"/>
      <c r="S1021" s="89"/>
      <c r="T1021" s="89"/>
      <c r="U1021" s="98">
        <v>250000</v>
      </c>
      <c r="V1021" s="66" t="s">
        <v>4172</v>
      </c>
      <c r="W1021" s="45" t="s">
        <v>345</v>
      </c>
      <c r="X1021" s="14" t="s">
        <v>5291</v>
      </c>
      <c r="Y1021" s="13" t="s">
        <v>752</v>
      </c>
      <c r="Z1021" s="135" t="s">
        <v>3685</v>
      </c>
      <c r="AB1021" s="24" t="e">
        <f>VLOOKUP($A1021,電子入札登録状況!$A$2:$G$501,6,FALSE)</f>
        <v>#N/A</v>
      </c>
      <c r="AC1021" s="24" t="e">
        <f>VLOOKUP($A1021,電子入札登録状況!$A$2:$G$501,7,FALSE)</f>
        <v>#N/A</v>
      </c>
    </row>
    <row r="1022" spans="1:29" ht="18" customHeight="1">
      <c r="A1022" s="36" t="s">
        <v>253</v>
      </c>
      <c r="B1022" s="45">
        <v>2353</v>
      </c>
      <c r="C1022" s="54" t="s">
        <v>631</v>
      </c>
      <c r="D1022" s="66" t="s">
        <v>3090</v>
      </c>
      <c r="E1022" s="45" t="s">
        <v>4407</v>
      </c>
      <c r="F1022" s="54" t="s">
        <v>1777</v>
      </c>
      <c r="G1022" s="13" t="s">
        <v>3679</v>
      </c>
      <c r="H1022" s="13" t="s">
        <v>3664</v>
      </c>
      <c r="I1022" s="13" t="s">
        <v>3286</v>
      </c>
      <c r="J1022" s="74" t="s">
        <v>1642</v>
      </c>
      <c r="K1022" s="86"/>
      <c r="L1022" s="86"/>
      <c r="M1022" s="86"/>
      <c r="N1022" s="86"/>
      <c r="O1022" s="86"/>
      <c r="P1022" s="98">
        <v>171959</v>
      </c>
      <c r="Q1022" s="108">
        <v>10</v>
      </c>
      <c r="R1022" s="89"/>
      <c r="S1022" s="89"/>
      <c r="T1022" s="89"/>
      <c r="U1022" s="98">
        <v>250000</v>
      </c>
      <c r="V1022" s="66" t="s">
        <v>4172</v>
      </c>
      <c r="W1022" s="45" t="s">
        <v>345</v>
      </c>
      <c r="X1022" s="14" t="s">
        <v>5291</v>
      </c>
      <c r="Y1022" s="13" t="s">
        <v>752</v>
      </c>
      <c r="Z1022" s="135" t="s">
        <v>3685</v>
      </c>
      <c r="AB1022" s="24" t="e">
        <f>VLOOKUP($A1022,電子入札登録状況!$A$2:$G$501,6,FALSE)</f>
        <v>#N/A</v>
      </c>
      <c r="AC1022" s="24" t="e">
        <f>VLOOKUP($A1022,電子入札登録状況!$A$2:$G$501,7,FALSE)</f>
        <v>#N/A</v>
      </c>
    </row>
    <row r="1023" spans="1:29" ht="18" customHeight="1">
      <c r="A1023" s="36" t="s">
        <v>2913</v>
      </c>
      <c r="B1023" s="45">
        <v>2361</v>
      </c>
      <c r="C1023" s="54" t="s">
        <v>356</v>
      </c>
      <c r="D1023" s="66" t="s">
        <v>4172</v>
      </c>
      <c r="E1023" s="45" t="s">
        <v>2780</v>
      </c>
      <c r="F1023" s="54" t="s">
        <v>3633</v>
      </c>
      <c r="G1023" s="13" t="s">
        <v>3690</v>
      </c>
      <c r="H1023" s="13" t="s">
        <v>2270</v>
      </c>
      <c r="I1023" s="13" t="s">
        <v>5015</v>
      </c>
      <c r="J1023" s="74" t="s">
        <v>1642</v>
      </c>
      <c r="K1023" s="86"/>
      <c r="L1023" s="86"/>
      <c r="M1023" s="86"/>
      <c r="N1023" s="86"/>
      <c r="O1023" s="86"/>
      <c r="P1023" s="98">
        <v>0</v>
      </c>
      <c r="Q1023" s="108">
        <v>3</v>
      </c>
      <c r="R1023" s="89"/>
      <c r="S1023" s="89"/>
      <c r="T1023" s="89"/>
      <c r="U1023" s="98">
        <v>10000</v>
      </c>
      <c r="V1023" s="66"/>
      <c r="W1023" s="45"/>
      <c r="X1023" s="14"/>
      <c r="Y1023" s="13"/>
      <c r="Z1023" s="135" t="s">
        <v>5434</v>
      </c>
      <c r="AB1023" s="24" t="e">
        <f>VLOOKUP($A1023,電子入札登録状況!$A$2:$G$501,6,FALSE)</f>
        <v>#N/A</v>
      </c>
      <c r="AC1023" s="24" t="e">
        <f>VLOOKUP($A1023,電子入札登録状況!$A$2:$G$501,7,FALSE)</f>
        <v>#N/A</v>
      </c>
    </row>
    <row r="1024" spans="1:29" ht="18" customHeight="1">
      <c r="A1024" s="36" t="s">
        <v>2913</v>
      </c>
      <c r="B1024" s="45">
        <v>2361</v>
      </c>
      <c r="C1024" s="54" t="s">
        <v>356</v>
      </c>
      <c r="D1024" s="66" t="s">
        <v>4172</v>
      </c>
      <c r="E1024" s="45" t="s">
        <v>2780</v>
      </c>
      <c r="F1024" s="54" t="s">
        <v>3633</v>
      </c>
      <c r="G1024" s="13" t="s">
        <v>3690</v>
      </c>
      <c r="H1024" s="13" t="s">
        <v>2270</v>
      </c>
      <c r="I1024" s="13" t="s">
        <v>5015</v>
      </c>
      <c r="J1024" s="74" t="s">
        <v>2872</v>
      </c>
      <c r="K1024" s="86"/>
      <c r="L1024" s="86"/>
      <c r="M1024" s="86"/>
      <c r="N1024" s="86"/>
      <c r="O1024" s="86"/>
      <c r="P1024" s="98">
        <v>22800</v>
      </c>
      <c r="Q1024" s="108">
        <v>3</v>
      </c>
      <c r="R1024" s="89"/>
      <c r="S1024" s="89"/>
      <c r="T1024" s="89"/>
      <c r="U1024" s="98">
        <v>10000</v>
      </c>
      <c r="V1024" s="66"/>
      <c r="W1024" s="45"/>
      <c r="X1024" s="54"/>
      <c r="Y1024" s="13"/>
      <c r="Z1024" s="135" t="s">
        <v>5434</v>
      </c>
      <c r="AB1024" s="24" t="e">
        <f>VLOOKUP($A1024,電子入札登録状況!$A$2:$G$501,6,FALSE)</f>
        <v>#N/A</v>
      </c>
      <c r="AC1024" s="24" t="e">
        <f>VLOOKUP($A1024,電子入札登録状況!$A$2:$G$501,7,FALSE)</f>
        <v>#N/A</v>
      </c>
    </row>
    <row r="1025" spans="1:29" ht="18" customHeight="1">
      <c r="A1025" s="36" t="s">
        <v>1881</v>
      </c>
      <c r="B1025" s="45">
        <v>2374</v>
      </c>
      <c r="C1025" s="54" t="s">
        <v>4019</v>
      </c>
      <c r="D1025" s="66" t="s">
        <v>4172</v>
      </c>
      <c r="E1025" s="45" t="s">
        <v>3406</v>
      </c>
      <c r="F1025" s="54" t="s">
        <v>3871</v>
      </c>
      <c r="G1025" s="13" t="s">
        <v>3690</v>
      </c>
      <c r="H1025" s="13" t="s">
        <v>3707</v>
      </c>
      <c r="I1025" s="13" t="s">
        <v>1111</v>
      </c>
      <c r="J1025" s="74" t="s">
        <v>2872</v>
      </c>
      <c r="K1025" s="86"/>
      <c r="L1025" s="86"/>
      <c r="M1025" s="86"/>
      <c r="N1025" s="86"/>
      <c r="O1025" s="86"/>
      <c r="P1025" s="98">
        <v>549840</v>
      </c>
      <c r="Q1025" s="108">
        <v>24</v>
      </c>
      <c r="R1025" s="89"/>
      <c r="S1025" s="89"/>
      <c r="T1025" s="89"/>
      <c r="U1025" s="98">
        <v>10000</v>
      </c>
      <c r="V1025" s="66"/>
      <c r="W1025" s="45"/>
      <c r="X1025" s="14"/>
      <c r="Y1025" s="13"/>
      <c r="Z1025" s="135" t="s">
        <v>5452</v>
      </c>
      <c r="AB1025" s="24" t="e">
        <f>VLOOKUP($A1025,電子入札登録状況!$A$2:$G$501,6,FALSE)</f>
        <v>#N/A</v>
      </c>
      <c r="AC1025" s="24" t="e">
        <f>VLOOKUP($A1025,電子入札登録状況!$A$2:$G$501,7,FALSE)</f>
        <v>#N/A</v>
      </c>
    </row>
    <row r="1026" spans="1:29" ht="18" customHeight="1">
      <c r="A1026" s="36" t="s">
        <v>2194</v>
      </c>
      <c r="B1026" s="45">
        <v>2380</v>
      </c>
      <c r="C1026" s="54" t="s">
        <v>4011</v>
      </c>
      <c r="D1026" s="66" t="s">
        <v>4172</v>
      </c>
      <c r="E1026" s="45" t="s">
        <v>4972</v>
      </c>
      <c r="F1026" s="54" t="s">
        <v>4562</v>
      </c>
      <c r="G1026" s="13" t="s">
        <v>3679</v>
      </c>
      <c r="H1026" s="13" t="s">
        <v>1114</v>
      </c>
      <c r="I1026" s="13" t="s">
        <v>2779</v>
      </c>
      <c r="J1026" s="74" t="s">
        <v>1767</v>
      </c>
      <c r="K1026" s="86"/>
      <c r="L1026" s="86"/>
      <c r="M1026" s="86"/>
      <c r="N1026" s="86"/>
      <c r="O1026" s="86"/>
      <c r="P1026" s="98">
        <v>17029</v>
      </c>
      <c r="Q1026" s="108">
        <v>10</v>
      </c>
      <c r="R1026" s="89"/>
      <c r="S1026" s="89"/>
      <c r="T1026" s="89"/>
      <c r="U1026" s="98">
        <v>5000</v>
      </c>
      <c r="V1026" s="66"/>
      <c r="W1026" s="45"/>
      <c r="X1026" s="14"/>
      <c r="Y1026" s="13"/>
      <c r="Z1026" s="135" t="s">
        <v>4830</v>
      </c>
      <c r="AB1026" s="24" t="str">
        <f>VLOOKUP($A1026,電子入札登録状況!$A$2:$G$501,6,FALSE)</f>
        <v>○</v>
      </c>
      <c r="AC1026" s="24">
        <f>VLOOKUP($A1026,電子入札登録状況!$A$2:$G$501,7,FALSE)</f>
        <v>785</v>
      </c>
    </row>
    <row r="1027" spans="1:29" ht="18" customHeight="1">
      <c r="A1027" s="36" t="s">
        <v>2194</v>
      </c>
      <c r="B1027" s="45">
        <v>2380</v>
      </c>
      <c r="C1027" s="54" t="s">
        <v>4011</v>
      </c>
      <c r="D1027" s="66" t="s">
        <v>4172</v>
      </c>
      <c r="E1027" s="45" t="s">
        <v>4972</v>
      </c>
      <c r="F1027" s="54" t="s">
        <v>4562</v>
      </c>
      <c r="G1027" s="13" t="s">
        <v>3679</v>
      </c>
      <c r="H1027" s="13" t="s">
        <v>1114</v>
      </c>
      <c r="I1027" s="13" t="s">
        <v>2779</v>
      </c>
      <c r="J1027" s="74" t="s">
        <v>1642</v>
      </c>
      <c r="K1027" s="86"/>
      <c r="L1027" s="86"/>
      <c r="M1027" s="86"/>
      <c r="N1027" s="86"/>
      <c r="O1027" s="86"/>
      <c r="P1027" s="98">
        <v>91057</v>
      </c>
      <c r="Q1027" s="108">
        <v>10</v>
      </c>
      <c r="R1027" s="89"/>
      <c r="S1027" s="89"/>
      <c r="T1027" s="89"/>
      <c r="U1027" s="98">
        <v>5000</v>
      </c>
      <c r="V1027" s="66"/>
      <c r="W1027" s="45"/>
      <c r="X1027" s="14"/>
      <c r="Y1027" s="13"/>
      <c r="Z1027" s="135" t="s">
        <v>4830</v>
      </c>
      <c r="AB1027" s="24" t="str">
        <f>VLOOKUP($A1027,電子入札登録状況!$A$2:$G$501,6,FALSE)</f>
        <v>○</v>
      </c>
      <c r="AC1027" s="24">
        <f>VLOOKUP($A1027,電子入札登録状況!$A$2:$G$501,7,FALSE)</f>
        <v>785</v>
      </c>
    </row>
    <row r="1028" spans="1:29" ht="18" customHeight="1">
      <c r="A1028" s="36" t="s">
        <v>637</v>
      </c>
      <c r="B1028" s="45">
        <v>2381</v>
      </c>
      <c r="C1028" s="54" t="s">
        <v>3375</v>
      </c>
      <c r="D1028" s="66" t="s">
        <v>4172</v>
      </c>
      <c r="E1028" s="45" t="s">
        <v>978</v>
      </c>
      <c r="F1028" s="54" t="s">
        <v>4629</v>
      </c>
      <c r="G1028" s="13" t="s">
        <v>3690</v>
      </c>
      <c r="H1028" s="13" t="s">
        <v>1619</v>
      </c>
      <c r="I1028" s="13" t="s">
        <v>4536</v>
      </c>
      <c r="J1028" s="74" t="s">
        <v>1767</v>
      </c>
      <c r="K1028" s="86"/>
      <c r="L1028" s="86"/>
      <c r="M1028" s="86"/>
      <c r="N1028" s="86"/>
      <c r="O1028" s="86"/>
      <c r="P1028" s="98">
        <v>8660</v>
      </c>
      <c r="Q1028" s="108">
        <v>5</v>
      </c>
      <c r="R1028" s="89"/>
      <c r="S1028" s="89"/>
      <c r="T1028" s="89"/>
      <c r="U1028" s="98">
        <v>10000</v>
      </c>
      <c r="V1028" s="66"/>
      <c r="W1028" s="45"/>
      <c r="X1028" s="14"/>
      <c r="Y1028" s="13"/>
      <c r="Z1028" s="135" t="s">
        <v>5127</v>
      </c>
      <c r="AB1028" s="24" t="e">
        <f>VLOOKUP($A1028,電子入札登録状況!$A$2:$G$501,6,FALSE)</f>
        <v>#N/A</v>
      </c>
      <c r="AC1028" s="24" t="e">
        <f>VLOOKUP($A1028,電子入札登録状況!$A$2:$G$501,7,FALSE)</f>
        <v>#N/A</v>
      </c>
    </row>
    <row r="1029" spans="1:29" ht="18" customHeight="1">
      <c r="A1029" s="36" t="s">
        <v>811</v>
      </c>
      <c r="B1029" s="45">
        <v>2393</v>
      </c>
      <c r="C1029" s="54" t="s">
        <v>2166</v>
      </c>
      <c r="D1029" s="66" t="s">
        <v>2849</v>
      </c>
      <c r="E1029" s="45" t="s">
        <v>3748</v>
      </c>
      <c r="F1029" s="54" t="s">
        <v>4562</v>
      </c>
      <c r="G1029" s="13" t="s">
        <v>3679</v>
      </c>
      <c r="H1029" s="13" t="s">
        <v>4580</v>
      </c>
      <c r="I1029" s="13" t="s">
        <v>3627</v>
      </c>
      <c r="J1029" s="74" t="s">
        <v>1642</v>
      </c>
      <c r="K1029" s="86"/>
      <c r="L1029" s="86"/>
      <c r="M1029" s="86"/>
      <c r="N1029" s="86"/>
      <c r="O1029" s="86"/>
      <c r="P1029" s="98">
        <v>22607</v>
      </c>
      <c r="Q1029" s="108">
        <v>252</v>
      </c>
      <c r="R1029" s="89"/>
      <c r="S1029" s="89"/>
      <c r="T1029" s="89"/>
      <c r="U1029" s="98">
        <v>90000</v>
      </c>
      <c r="V1029" s="66" t="s">
        <v>1353</v>
      </c>
      <c r="W1029" s="45" t="s">
        <v>2414</v>
      </c>
      <c r="X1029" s="14" t="s">
        <v>2486</v>
      </c>
      <c r="Y1029" s="13" t="s">
        <v>1453</v>
      </c>
      <c r="Z1029" s="135" t="s">
        <v>4830</v>
      </c>
      <c r="AB1029" s="24" t="str">
        <f>VLOOKUP($A1029,電子入札登録状況!$A$2:$G$501,6,FALSE)</f>
        <v>○</v>
      </c>
      <c r="AC1029" s="24">
        <f>VLOOKUP($A1029,電子入札登録状況!$A$2:$G$501,7,FALSE)</f>
        <v>468</v>
      </c>
    </row>
    <row r="1030" spans="1:29" ht="18" customHeight="1">
      <c r="A1030" s="36" t="s">
        <v>811</v>
      </c>
      <c r="B1030" s="45">
        <v>2393</v>
      </c>
      <c r="C1030" s="54" t="s">
        <v>2166</v>
      </c>
      <c r="D1030" s="66" t="s">
        <v>2849</v>
      </c>
      <c r="E1030" s="45" t="s">
        <v>3748</v>
      </c>
      <c r="F1030" s="54" t="s">
        <v>4562</v>
      </c>
      <c r="G1030" s="13" t="s">
        <v>3679</v>
      </c>
      <c r="H1030" s="13" t="s">
        <v>4580</v>
      </c>
      <c r="I1030" s="13" t="s">
        <v>3627</v>
      </c>
      <c r="J1030" s="74" t="s">
        <v>2872</v>
      </c>
      <c r="K1030" s="86"/>
      <c r="L1030" s="86"/>
      <c r="M1030" s="86"/>
      <c r="N1030" s="86"/>
      <c r="O1030" s="86"/>
      <c r="P1030" s="98">
        <v>4905828</v>
      </c>
      <c r="Q1030" s="108">
        <v>252</v>
      </c>
      <c r="R1030" s="89"/>
      <c r="S1030" s="89"/>
      <c r="T1030" s="89"/>
      <c r="U1030" s="98">
        <v>90000</v>
      </c>
      <c r="V1030" s="66" t="s">
        <v>1353</v>
      </c>
      <c r="W1030" s="45" t="s">
        <v>2414</v>
      </c>
      <c r="X1030" s="14" t="s">
        <v>2486</v>
      </c>
      <c r="Y1030" s="13" t="s">
        <v>1453</v>
      </c>
      <c r="Z1030" s="135" t="s">
        <v>4830</v>
      </c>
      <c r="AB1030" s="24" t="str">
        <f>VLOOKUP($A1030,電子入札登録状況!$A$2:$G$501,6,FALSE)</f>
        <v>○</v>
      </c>
      <c r="AC1030" s="24">
        <f>VLOOKUP($A1030,電子入札登録状況!$A$2:$G$501,7,FALSE)</f>
        <v>468</v>
      </c>
    </row>
    <row r="1031" spans="1:29" ht="18" customHeight="1">
      <c r="A1031" s="36" t="s">
        <v>2961</v>
      </c>
      <c r="B1031" s="45">
        <v>2410</v>
      </c>
      <c r="C1031" s="54" t="s">
        <v>1018</v>
      </c>
      <c r="D1031" s="66" t="s">
        <v>4172</v>
      </c>
      <c r="E1031" s="45" t="s">
        <v>2510</v>
      </c>
      <c r="F1031" s="54" t="s">
        <v>814</v>
      </c>
      <c r="G1031" s="13" t="s">
        <v>3679</v>
      </c>
      <c r="H1031" s="13" t="s">
        <v>428</v>
      </c>
      <c r="I1031" s="13" t="s">
        <v>428</v>
      </c>
      <c r="J1031" s="74" t="s">
        <v>2872</v>
      </c>
      <c r="K1031" s="86"/>
      <c r="L1031" s="86"/>
      <c r="M1031" s="86"/>
      <c r="N1031" s="86"/>
      <c r="O1031" s="86"/>
      <c r="P1031" s="98">
        <v>12386</v>
      </c>
      <c r="Q1031" s="108">
        <v>1</v>
      </c>
      <c r="R1031" s="89"/>
      <c r="S1031" s="89"/>
      <c r="T1031" s="89"/>
      <c r="U1031" s="98">
        <v>10000</v>
      </c>
      <c r="V1031" s="66"/>
      <c r="W1031" s="45"/>
      <c r="X1031" s="14"/>
      <c r="Y1031" s="13"/>
      <c r="Z1031" s="135" t="s">
        <v>1679</v>
      </c>
      <c r="AB1031" s="24" t="e">
        <f>VLOOKUP($A1031,電子入札登録状況!$A$2:$G$501,6,FALSE)</f>
        <v>#N/A</v>
      </c>
      <c r="AC1031" s="24" t="e">
        <f>VLOOKUP($A1031,電子入札登録状況!$A$2:$G$501,7,FALSE)</f>
        <v>#N/A</v>
      </c>
    </row>
    <row r="1032" spans="1:29" ht="18" customHeight="1">
      <c r="A1032" s="36" t="s">
        <v>2197</v>
      </c>
      <c r="B1032" s="45">
        <v>2426</v>
      </c>
      <c r="C1032" s="54" t="s">
        <v>4087</v>
      </c>
      <c r="D1032" s="66" t="s">
        <v>4172</v>
      </c>
      <c r="E1032" s="45" t="s">
        <v>5666</v>
      </c>
      <c r="F1032" s="54" t="s">
        <v>3372</v>
      </c>
      <c r="G1032" s="13" t="s">
        <v>3690</v>
      </c>
      <c r="H1032" s="13" t="s">
        <v>1633</v>
      </c>
      <c r="I1032" s="13" t="s">
        <v>3975</v>
      </c>
      <c r="J1032" s="74" t="s">
        <v>2872</v>
      </c>
      <c r="K1032" s="86"/>
      <c r="L1032" s="86"/>
      <c r="M1032" s="86"/>
      <c r="N1032" s="86"/>
      <c r="O1032" s="86"/>
      <c r="P1032" s="98">
        <v>411769</v>
      </c>
      <c r="Q1032" s="108">
        <v>19</v>
      </c>
      <c r="R1032" s="89"/>
      <c r="S1032" s="89"/>
      <c r="T1032" s="89"/>
      <c r="U1032" s="98">
        <v>25000</v>
      </c>
      <c r="V1032" s="66"/>
      <c r="W1032" s="45"/>
      <c r="X1032" s="14"/>
      <c r="Y1032" s="13"/>
      <c r="Z1032" s="135" t="s">
        <v>5492</v>
      </c>
      <c r="AB1032" s="24" t="str">
        <f>VLOOKUP($A1032,電子入札登録状況!$A$2:$G$501,6,FALSE)</f>
        <v>○</v>
      </c>
      <c r="AC1032" s="24">
        <f>VLOOKUP($A1032,電子入札登録状況!$A$2:$G$501,7,FALSE)</f>
        <v>762</v>
      </c>
    </row>
    <row r="1033" spans="1:29" ht="18" customHeight="1">
      <c r="A1033" s="36" t="s">
        <v>2627</v>
      </c>
      <c r="B1033" s="45">
        <v>2446</v>
      </c>
      <c r="C1033" s="54" t="s">
        <v>5809</v>
      </c>
      <c r="D1033" s="66" t="s">
        <v>4172</v>
      </c>
      <c r="E1033" s="45" t="s">
        <v>5837</v>
      </c>
      <c r="F1033" s="54" t="s">
        <v>434</v>
      </c>
      <c r="G1033" s="13" t="s">
        <v>3690</v>
      </c>
      <c r="H1033" s="13" t="s">
        <v>4318</v>
      </c>
      <c r="I1033" s="13" t="s">
        <v>5832</v>
      </c>
      <c r="J1033" s="74" t="s">
        <v>1767</v>
      </c>
      <c r="K1033" s="86"/>
      <c r="L1033" s="86"/>
      <c r="M1033" s="86"/>
      <c r="N1033" s="86"/>
      <c r="O1033" s="86"/>
      <c r="P1033" s="98">
        <v>112146</v>
      </c>
      <c r="Q1033" s="108">
        <v>33</v>
      </c>
      <c r="R1033" s="89"/>
      <c r="S1033" s="89"/>
      <c r="T1033" s="89"/>
      <c r="U1033" s="98">
        <v>10000</v>
      </c>
      <c r="V1033" s="66"/>
      <c r="W1033" s="45"/>
      <c r="X1033" s="14"/>
      <c r="Y1033" s="13"/>
      <c r="Z1033" s="135" t="s">
        <v>4405</v>
      </c>
      <c r="AB1033" s="24" t="str">
        <f>VLOOKUP($A1033,電子入札登録状況!$A$2:$G$501,6,FALSE)</f>
        <v>○</v>
      </c>
      <c r="AC1033" s="24">
        <f>VLOOKUP($A1033,電子入札登録状況!$A$2:$G$501,7,FALSE)</f>
        <v>188</v>
      </c>
    </row>
    <row r="1034" spans="1:29" ht="18" customHeight="1">
      <c r="A1034" s="36" t="s">
        <v>2627</v>
      </c>
      <c r="B1034" s="45">
        <v>2446</v>
      </c>
      <c r="C1034" s="54" t="s">
        <v>5809</v>
      </c>
      <c r="D1034" s="66" t="s">
        <v>4172</v>
      </c>
      <c r="E1034" s="45" t="s">
        <v>5837</v>
      </c>
      <c r="F1034" s="54" t="s">
        <v>434</v>
      </c>
      <c r="G1034" s="13" t="s">
        <v>3690</v>
      </c>
      <c r="H1034" s="13" t="s">
        <v>4318</v>
      </c>
      <c r="I1034" s="13" t="s">
        <v>5832</v>
      </c>
      <c r="J1034" s="74" t="s">
        <v>1642</v>
      </c>
      <c r="K1034" s="86"/>
      <c r="L1034" s="86"/>
      <c r="M1034" s="86"/>
      <c r="N1034" s="86"/>
      <c r="O1034" s="86"/>
      <c r="P1034" s="98">
        <v>50121</v>
      </c>
      <c r="Q1034" s="108">
        <v>33</v>
      </c>
      <c r="R1034" s="89"/>
      <c r="S1034" s="89"/>
      <c r="T1034" s="89"/>
      <c r="U1034" s="98">
        <v>10000</v>
      </c>
      <c r="V1034" s="66"/>
      <c r="W1034" s="45"/>
      <c r="X1034" s="14"/>
      <c r="Y1034" s="13"/>
      <c r="Z1034" s="135" t="s">
        <v>4405</v>
      </c>
      <c r="AB1034" s="24" t="str">
        <f>VLOOKUP($A1034,電子入札登録状況!$A$2:$G$501,6,FALSE)</f>
        <v>○</v>
      </c>
      <c r="AC1034" s="24">
        <f>VLOOKUP($A1034,電子入札登録状況!$A$2:$G$501,7,FALSE)</f>
        <v>188</v>
      </c>
    </row>
    <row r="1035" spans="1:29" ht="18" customHeight="1">
      <c r="A1035" s="36" t="s">
        <v>2627</v>
      </c>
      <c r="B1035" s="45">
        <v>2446</v>
      </c>
      <c r="C1035" s="54" t="s">
        <v>5809</v>
      </c>
      <c r="D1035" s="66" t="s">
        <v>4172</v>
      </c>
      <c r="E1035" s="45" t="s">
        <v>5837</v>
      </c>
      <c r="F1035" s="54" t="s">
        <v>434</v>
      </c>
      <c r="G1035" s="13" t="s">
        <v>3690</v>
      </c>
      <c r="H1035" s="13" t="s">
        <v>4318</v>
      </c>
      <c r="I1035" s="13" t="s">
        <v>5832</v>
      </c>
      <c r="J1035" s="74" t="s">
        <v>558</v>
      </c>
      <c r="K1035" s="86"/>
      <c r="L1035" s="86"/>
      <c r="M1035" s="86"/>
      <c r="N1035" s="86"/>
      <c r="O1035" s="86"/>
      <c r="P1035" s="98">
        <v>10186</v>
      </c>
      <c r="Q1035" s="108">
        <v>33</v>
      </c>
      <c r="R1035" s="89"/>
      <c r="S1035" s="89"/>
      <c r="T1035" s="89"/>
      <c r="U1035" s="98">
        <v>10000</v>
      </c>
      <c r="V1035" s="66"/>
      <c r="W1035" s="45"/>
      <c r="X1035" s="14"/>
      <c r="Y1035" s="13"/>
      <c r="Z1035" s="135" t="s">
        <v>4405</v>
      </c>
      <c r="AB1035" s="24" t="str">
        <f>VLOOKUP($A1035,電子入札登録状況!$A$2:$G$501,6,FALSE)</f>
        <v>○</v>
      </c>
      <c r="AC1035" s="24">
        <f>VLOOKUP($A1035,電子入札登録状況!$A$2:$G$501,7,FALSE)</f>
        <v>188</v>
      </c>
    </row>
    <row r="1036" spans="1:29" ht="18" customHeight="1">
      <c r="A1036" s="36" t="s">
        <v>590</v>
      </c>
      <c r="B1036" s="45">
        <v>2487</v>
      </c>
      <c r="C1036" s="54" t="s">
        <v>1490</v>
      </c>
      <c r="D1036" s="66"/>
      <c r="E1036" s="45" t="s">
        <v>2372</v>
      </c>
      <c r="F1036" s="54" t="s">
        <v>4671</v>
      </c>
      <c r="G1036" s="13" t="s">
        <v>3679</v>
      </c>
      <c r="H1036" s="13" t="s">
        <v>4822</v>
      </c>
      <c r="I1036" s="13" t="s">
        <v>5130</v>
      </c>
      <c r="J1036" s="74" t="s">
        <v>2872</v>
      </c>
      <c r="K1036" s="86"/>
      <c r="L1036" s="86"/>
      <c r="M1036" s="86"/>
      <c r="N1036" s="86"/>
      <c r="O1036" s="86"/>
      <c r="P1036" s="98">
        <v>2242</v>
      </c>
      <c r="Q1036" s="108">
        <v>1</v>
      </c>
      <c r="R1036" s="89"/>
      <c r="S1036" s="89"/>
      <c r="T1036" s="89"/>
      <c r="U1036" s="98">
        <v>0</v>
      </c>
      <c r="V1036" s="66"/>
      <c r="W1036" s="45"/>
      <c r="X1036" s="14"/>
      <c r="Y1036" s="13"/>
      <c r="Z1036" s="135" t="s">
        <v>5367</v>
      </c>
      <c r="AB1036" s="24" t="str">
        <f>VLOOKUP($A1036,電子入札登録状況!$A$2:$G$501,6,FALSE)</f>
        <v>○</v>
      </c>
      <c r="AC1036" s="24">
        <f>VLOOKUP($A1036,電子入札登録状況!$A$2:$G$501,7,FALSE)</f>
        <v>624</v>
      </c>
    </row>
    <row r="1037" spans="1:29" ht="18" customHeight="1">
      <c r="A1037" s="36" t="s">
        <v>1020</v>
      </c>
      <c r="B1037" s="45">
        <v>2493</v>
      </c>
      <c r="C1037" s="54" t="s">
        <v>4094</v>
      </c>
      <c r="D1037" s="66" t="s">
        <v>3090</v>
      </c>
      <c r="E1037" s="45" t="s">
        <v>2418</v>
      </c>
      <c r="F1037" s="54" t="s">
        <v>4612</v>
      </c>
      <c r="G1037" s="13" t="s">
        <v>3679</v>
      </c>
      <c r="H1037" s="13" t="s">
        <v>1301</v>
      </c>
      <c r="I1037" s="13" t="s">
        <v>2843</v>
      </c>
      <c r="J1037" s="74" t="s">
        <v>1767</v>
      </c>
      <c r="K1037" s="86"/>
      <c r="L1037" s="86"/>
      <c r="M1037" s="86"/>
      <c r="N1037" s="86"/>
      <c r="O1037" s="86"/>
      <c r="P1037" s="98">
        <v>46705</v>
      </c>
      <c r="Q1037" s="108">
        <v>152</v>
      </c>
      <c r="R1037" s="89"/>
      <c r="S1037" s="89"/>
      <c r="T1037" s="89"/>
      <c r="U1037" s="98">
        <v>100000</v>
      </c>
      <c r="V1037" s="66" t="s">
        <v>4172</v>
      </c>
      <c r="W1037" s="45" t="s">
        <v>3363</v>
      </c>
      <c r="X1037" s="14" t="s">
        <v>2064</v>
      </c>
      <c r="Y1037" s="13" t="s">
        <v>4747</v>
      </c>
      <c r="Z1037" s="135" t="s">
        <v>5450</v>
      </c>
      <c r="AB1037" s="24" t="str">
        <f>VLOOKUP($A1037,電子入札登録状況!$A$2:$G$501,6,FALSE)</f>
        <v>○</v>
      </c>
      <c r="AC1037" s="24">
        <f>VLOOKUP($A1037,電子入札登録状況!$A$2:$G$501,7,FALSE)</f>
        <v>701</v>
      </c>
    </row>
    <row r="1038" spans="1:29" ht="18" customHeight="1">
      <c r="A1038" s="36" t="s">
        <v>1020</v>
      </c>
      <c r="B1038" s="45">
        <v>2493</v>
      </c>
      <c r="C1038" s="54" t="s">
        <v>4094</v>
      </c>
      <c r="D1038" s="66" t="s">
        <v>3090</v>
      </c>
      <c r="E1038" s="45" t="s">
        <v>2418</v>
      </c>
      <c r="F1038" s="54" t="s">
        <v>4612</v>
      </c>
      <c r="G1038" s="13" t="s">
        <v>3679</v>
      </c>
      <c r="H1038" s="13" t="s">
        <v>1301</v>
      </c>
      <c r="I1038" s="13" t="s">
        <v>2843</v>
      </c>
      <c r="J1038" s="74" t="s">
        <v>1642</v>
      </c>
      <c r="K1038" s="86"/>
      <c r="L1038" s="86"/>
      <c r="M1038" s="86"/>
      <c r="N1038" s="86"/>
      <c r="O1038" s="86"/>
      <c r="P1038" s="98">
        <v>3592364</v>
      </c>
      <c r="Q1038" s="108">
        <v>152</v>
      </c>
      <c r="R1038" s="89"/>
      <c r="S1038" s="89"/>
      <c r="T1038" s="89"/>
      <c r="U1038" s="98">
        <v>100000</v>
      </c>
      <c r="V1038" s="66" t="s">
        <v>4172</v>
      </c>
      <c r="W1038" s="45" t="s">
        <v>3363</v>
      </c>
      <c r="X1038" s="14" t="s">
        <v>2064</v>
      </c>
      <c r="Y1038" s="13" t="s">
        <v>4747</v>
      </c>
      <c r="Z1038" s="135" t="s">
        <v>5450</v>
      </c>
      <c r="AB1038" s="24" t="str">
        <f>VLOOKUP($A1038,電子入札登録状況!$A$2:$G$501,6,FALSE)</f>
        <v>○</v>
      </c>
      <c r="AC1038" s="24">
        <f>VLOOKUP($A1038,電子入札登録状況!$A$2:$G$501,7,FALSE)</f>
        <v>701</v>
      </c>
    </row>
    <row r="1039" spans="1:29" ht="18" customHeight="1">
      <c r="A1039" s="36" t="s">
        <v>1020</v>
      </c>
      <c r="B1039" s="45">
        <v>2493</v>
      </c>
      <c r="C1039" s="54" t="s">
        <v>4094</v>
      </c>
      <c r="D1039" s="66" t="s">
        <v>3090</v>
      </c>
      <c r="E1039" s="45" t="s">
        <v>2418</v>
      </c>
      <c r="F1039" s="54" t="s">
        <v>4612</v>
      </c>
      <c r="G1039" s="13" t="s">
        <v>3679</v>
      </c>
      <c r="H1039" s="13" t="s">
        <v>1301</v>
      </c>
      <c r="I1039" s="13" t="s">
        <v>2843</v>
      </c>
      <c r="J1039" s="74" t="s">
        <v>2872</v>
      </c>
      <c r="K1039" s="86"/>
      <c r="L1039" s="86"/>
      <c r="M1039" s="86"/>
      <c r="N1039" s="86"/>
      <c r="O1039" s="86"/>
      <c r="P1039" s="98">
        <v>0</v>
      </c>
      <c r="Q1039" s="108">
        <v>152</v>
      </c>
      <c r="R1039" s="89"/>
      <c r="S1039" s="89"/>
      <c r="T1039" s="89"/>
      <c r="U1039" s="98">
        <v>100000</v>
      </c>
      <c r="V1039" s="66" t="s">
        <v>4172</v>
      </c>
      <c r="W1039" s="45" t="s">
        <v>3363</v>
      </c>
      <c r="X1039" s="14" t="s">
        <v>2064</v>
      </c>
      <c r="Y1039" s="13" t="s">
        <v>4747</v>
      </c>
      <c r="Z1039" s="135" t="s">
        <v>5450</v>
      </c>
      <c r="AB1039" s="24" t="str">
        <f>VLOOKUP($A1039,電子入札登録状況!$A$2:$G$501,6,FALSE)</f>
        <v>○</v>
      </c>
      <c r="AC1039" s="24">
        <f>VLOOKUP($A1039,電子入札登録状況!$A$2:$G$501,7,FALSE)</f>
        <v>701</v>
      </c>
    </row>
    <row r="1040" spans="1:29" ht="18" customHeight="1">
      <c r="A1040" s="36" t="s">
        <v>1020</v>
      </c>
      <c r="B1040" s="45">
        <v>2493</v>
      </c>
      <c r="C1040" s="54" t="s">
        <v>4094</v>
      </c>
      <c r="D1040" s="66" t="s">
        <v>3090</v>
      </c>
      <c r="E1040" s="45" t="s">
        <v>2418</v>
      </c>
      <c r="F1040" s="54" t="s">
        <v>4612</v>
      </c>
      <c r="G1040" s="13" t="s">
        <v>3679</v>
      </c>
      <c r="H1040" s="13" t="s">
        <v>1301</v>
      </c>
      <c r="I1040" s="13" t="s">
        <v>2843</v>
      </c>
      <c r="J1040" s="74" t="s">
        <v>1980</v>
      </c>
      <c r="K1040" s="86"/>
      <c r="L1040" s="86"/>
      <c r="M1040" s="86"/>
      <c r="N1040" s="86"/>
      <c r="O1040" s="86"/>
      <c r="P1040" s="98">
        <v>22428</v>
      </c>
      <c r="Q1040" s="108">
        <v>152</v>
      </c>
      <c r="R1040" s="89"/>
      <c r="S1040" s="89"/>
      <c r="T1040" s="89"/>
      <c r="U1040" s="98">
        <v>100000</v>
      </c>
      <c r="V1040" s="66" t="s">
        <v>4172</v>
      </c>
      <c r="W1040" s="45" t="s">
        <v>3363</v>
      </c>
      <c r="X1040" s="14" t="s">
        <v>2064</v>
      </c>
      <c r="Y1040" s="13" t="s">
        <v>4747</v>
      </c>
      <c r="Z1040" s="135" t="s">
        <v>5450</v>
      </c>
      <c r="AB1040" s="24" t="str">
        <f>VLOOKUP($A1040,電子入札登録状況!$A$2:$G$501,6,FALSE)</f>
        <v>○</v>
      </c>
      <c r="AC1040" s="24">
        <f>VLOOKUP($A1040,電子入札登録状況!$A$2:$G$501,7,FALSE)</f>
        <v>701</v>
      </c>
    </row>
    <row r="1041" spans="1:29" ht="18" customHeight="1">
      <c r="A1041" s="36" t="s">
        <v>3524</v>
      </c>
      <c r="B1041" s="45">
        <v>2518</v>
      </c>
      <c r="C1041" s="54" t="s">
        <v>2202</v>
      </c>
      <c r="D1041" s="66" t="s">
        <v>2363</v>
      </c>
      <c r="E1041" s="45" t="s">
        <v>914</v>
      </c>
      <c r="F1041" s="54" t="s">
        <v>4168</v>
      </c>
      <c r="G1041" s="13" t="s">
        <v>3679</v>
      </c>
      <c r="H1041" s="13" t="s">
        <v>3527</v>
      </c>
      <c r="I1041" s="13" t="s">
        <v>3826</v>
      </c>
      <c r="J1041" s="74" t="s">
        <v>2872</v>
      </c>
      <c r="K1041" s="86"/>
      <c r="L1041" s="86"/>
      <c r="M1041" s="86"/>
      <c r="N1041" s="86"/>
      <c r="O1041" s="86"/>
      <c r="P1041" s="98">
        <v>7593</v>
      </c>
      <c r="Q1041" s="108">
        <v>2</v>
      </c>
      <c r="R1041" s="89"/>
      <c r="S1041" s="89"/>
      <c r="T1041" s="89"/>
      <c r="U1041" s="98">
        <v>12006</v>
      </c>
      <c r="V1041" s="66"/>
      <c r="W1041" s="45"/>
      <c r="X1041" s="14"/>
      <c r="Y1041" s="13"/>
      <c r="Z1041" s="135" t="s">
        <v>5469</v>
      </c>
      <c r="AB1041" s="24" t="e">
        <f>VLOOKUP($A1041,電子入札登録状況!$A$2:$G$501,6,FALSE)</f>
        <v>#N/A</v>
      </c>
      <c r="AC1041" s="24" t="e">
        <f>VLOOKUP($A1041,電子入札登録状況!$A$2:$G$501,7,FALSE)</f>
        <v>#N/A</v>
      </c>
    </row>
    <row r="1042" spans="1:29" ht="18" customHeight="1">
      <c r="A1042" s="36" t="s">
        <v>470</v>
      </c>
      <c r="B1042" s="45">
        <v>2522</v>
      </c>
      <c r="C1042" s="54" t="s">
        <v>2034</v>
      </c>
      <c r="D1042" s="66" t="s">
        <v>2277</v>
      </c>
      <c r="E1042" s="45" t="s">
        <v>4470</v>
      </c>
      <c r="F1042" s="54" t="s">
        <v>3194</v>
      </c>
      <c r="G1042" s="13" t="s">
        <v>3679</v>
      </c>
      <c r="H1042" s="13" t="s">
        <v>4440</v>
      </c>
      <c r="I1042" s="13" t="s">
        <v>5126</v>
      </c>
      <c r="J1042" s="74" t="s">
        <v>558</v>
      </c>
      <c r="K1042" s="86"/>
      <c r="L1042" s="86"/>
      <c r="M1042" s="86"/>
      <c r="N1042" s="86"/>
      <c r="O1042" s="86"/>
      <c r="P1042" s="98">
        <v>23611</v>
      </c>
      <c r="Q1042" s="108">
        <v>1</v>
      </c>
      <c r="R1042" s="89"/>
      <c r="S1042" s="89"/>
      <c r="T1042" s="89"/>
      <c r="U1042" s="98">
        <v>0</v>
      </c>
      <c r="V1042" s="66"/>
      <c r="W1042" s="45"/>
      <c r="X1042" s="14"/>
      <c r="Y1042" s="13"/>
      <c r="Z1042" s="135" t="s">
        <v>2580</v>
      </c>
      <c r="AB1042" s="24" t="str">
        <f>VLOOKUP($A1042,電子入札登録状況!$A$2:$G$501,6,FALSE)</f>
        <v>○</v>
      </c>
      <c r="AC1042" s="24">
        <f>VLOOKUP($A1042,電子入札登録状況!$A$2:$G$501,7,FALSE)</f>
        <v>472</v>
      </c>
    </row>
    <row r="1043" spans="1:29" ht="18" customHeight="1">
      <c r="A1043" s="36" t="s">
        <v>3137</v>
      </c>
      <c r="B1043" s="45">
        <v>2537</v>
      </c>
      <c r="C1043" s="54" t="s">
        <v>3319</v>
      </c>
      <c r="D1043" s="66" t="s">
        <v>4172</v>
      </c>
      <c r="E1043" s="45" t="s">
        <v>4487</v>
      </c>
      <c r="F1043" s="54" t="s">
        <v>4488</v>
      </c>
      <c r="G1043" s="13" t="s">
        <v>3679</v>
      </c>
      <c r="H1043" s="13" t="s">
        <v>3186</v>
      </c>
      <c r="I1043" s="13" t="s">
        <v>5125</v>
      </c>
      <c r="J1043" s="74" t="s">
        <v>2872</v>
      </c>
      <c r="K1043" s="86"/>
      <c r="L1043" s="86"/>
      <c r="M1043" s="86"/>
      <c r="N1043" s="86"/>
      <c r="O1043" s="86"/>
      <c r="P1043" s="98">
        <v>55049</v>
      </c>
      <c r="Q1043" s="108">
        <v>5</v>
      </c>
      <c r="R1043" s="89"/>
      <c r="S1043" s="89"/>
      <c r="T1043" s="89"/>
      <c r="U1043" s="98">
        <v>10000</v>
      </c>
      <c r="V1043" s="66"/>
      <c r="W1043" s="45"/>
      <c r="X1043" s="14"/>
      <c r="Y1043" s="13"/>
      <c r="Z1043" s="135" t="s">
        <v>4369</v>
      </c>
      <c r="AB1043" s="24" t="str">
        <f>VLOOKUP($A1043,電子入札登録状況!$A$2:$G$501,6,FALSE)</f>
        <v>○</v>
      </c>
      <c r="AC1043" s="24">
        <f>VLOOKUP($A1043,電子入札登録状況!$A$2:$G$501,7,FALSE)</f>
        <v>475</v>
      </c>
    </row>
    <row r="1044" spans="1:29" ht="18" customHeight="1">
      <c r="A1044" s="36" t="s">
        <v>436</v>
      </c>
      <c r="B1044" s="45">
        <v>2543</v>
      </c>
      <c r="C1044" s="54" t="s">
        <v>5653</v>
      </c>
      <c r="D1044" s="66" t="s">
        <v>4231</v>
      </c>
      <c r="E1044" s="45" t="s">
        <v>2139</v>
      </c>
      <c r="F1044" s="54" t="s">
        <v>5830</v>
      </c>
      <c r="G1044" s="13" t="s">
        <v>3690</v>
      </c>
      <c r="H1044" s="13" t="s">
        <v>3737</v>
      </c>
      <c r="I1044" s="13" t="s">
        <v>5831</v>
      </c>
      <c r="J1044" s="74" t="s">
        <v>2872</v>
      </c>
      <c r="K1044" s="86"/>
      <c r="L1044" s="86"/>
      <c r="M1044" s="86"/>
      <c r="N1044" s="86"/>
      <c r="O1044" s="86"/>
      <c r="P1044" s="98">
        <v>1061368</v>
      </c>
      <c r="Q1044" s="108">
        <v>96</v>
      </c>
      <c r="R1044" s="89"/>
      <c r="S1044" s="89"/>
      <c r="T1044" s="89"/>
      <c r="U1044" s="98">
        <v>35000</v>
      </c>
      <c r="V1044" s="66" t="s">
        <v>4172</v>
      </c>
      <c r="W1044" s="45" t="s">
        <v>5733</v>
      </c>
      <c r="X1044" s="14" t="s">
        <v>4603</v>
      </c>
      <c r="Y1044" s="13" t="s">
        <v>1077</v>
      </c>
      <c r="Z1044" s="135" t="s">
        <v>5422</v>
      </c>
      <c r="AB1044" s="24" t="str">
        <f>VLOOKUP($A1044,電子入札登録状況!$A$2:$G$501,6,FALSE)</f>
        <v>○</v>
      </c>
      <c r="AC1044" s="24">
        <f>VLOOKUP($A1044,電子入札登録状況!$A$2:$G$501,7,FALSE)</f>
        <v>129</v>
      </c>
    </row>
    <row r="1045" spans="1:29" ht="18" customHeight="1">
      <c r="A1045" s="36" t="s">
        <v>1126</v>
      </c>
      <c r="B1045" s="45">
        <v>2551</v>
      </c>
      <c r="C1045" s="54" t="s">
        <v>1736</v>
      </c>
      <c r="D1045" s="66" t="s">
        <v>2849</v>
      </c>
      <c r="E1045" s="45" t="s">
        <v>5665</v>
      </c>
      <c r="F1045" s="54" t="s">
        <v>2735</v>
      </c>
      <c r="G1045" s="13" t="s">
        <v>3679</v>
      </c>
      <c r="H1045" s="13" t="s">
        <v>2385</v>
      </c>
      <c r="I1045" s="13" t="s">
        <v>5022</v>
      </c>
      <c r="J1045" s="74" t="s">
        <v>1767</v>
      </c>
      <c r="K1045" s="86"/>
      <c r="L1045" s="86"/>
      <c r="M1045" s="86"/>
      <c r="N1045" s="86"/>
      <c r="O1045" s="86"/>
      <c r="P1045" s="98">
        <v>11615</v>
      </c>
      <c r="Q1045" s="108">
        <v>678</v>
      </c>
      <c r="R1045" s="89"/>
      <c r="S1045" s="89"/>
      <c r="T1045" s="89"/>
      <c r="U1045" s="98">
        <v>7584188</v>
      </c>
      <c r="V1045" s="66" t="s">
        <v>4172</v>
      </c>
      <c r="W1045" s="45" t="s">
        <v>5226</v>
      </c>
      <c r="X1045" s="14" t="s">
        <v>4310</v>
      </c>
      <c r="Y1045" s="13" t="s">
        <v>790</v>
      </c>
      <c r="Z1045" s="135" t="s">
        <v>1156</v>
      </c>
      <c r="AB1045" s="24" t="e">
        <f>VLOOKUP($A1045,電子入札登録状況!$A$2:$G$501,6,FALSE)</f>
        <v>#N/A</v>
      </c>
      <c r="AC1045" s="24" t="e">
        <f>VLOOKUP($A1045,電子入札登録状況!$A$2:$G$501,7,FALSE)</f>
        <v>#N/A</v>
      </c>
    </row>
    <row r="1046" spans="1:29" ht="18" customHeight="1">
      <c r="A1046" s="36" t="s">
        <v>1126</v>
      </c>
      <c r="B1046" s="45">
        <v>2551</v>
      </c>
      <c r="C1046" s="54" t="s">
        <v>1736</v>
      </c>
      <c r="D1046" s="66" t="s">
        <v>2849</v>
      </c>
      <c r="E1046" s="45" t="s">
        <v>5665</v>
      </c>
      <c r="F1046" s="54" t="s">
        <v>2735</v>
      </c>
      <c r="G1046" s="13" t="s">
        <v>3679</v>
      </c>
      <c r="H1046" s="13" t="s">
        <v>2385</v>
      </c>
      <c r="I1046" s="13" t="s">
        <v>5022</v>
      </c>
      <c r="J1046" s="74" t="s">
        <v>1642</v>
      </c>
      <c r="K1046" s="86"/>
      <c r="L1046" s="86"/>
      <c r="M1046" s="86"/>
      <c r="N1046" s="86"/>
      <c r="O1046" s="86"/>
      <c r="P1046" s="98">
        <v>279403</v>
      </c>
      <c r="Q1046" s="108">
        <v>678</v>
      </c>
      <c r="R1046" s="89"/>
      <c r="S1046" s="89"/>
      <c r="T1046" s="89"/>
      <c r="U1046" s="98">
        <v>7584188</v>
      </c>
      <c r="V1046" s="66" t="s">
        <v>4172</v>
      </c>
      <c r="W1046" s="45" t="s">
        <v>5226</v>
      </c>
      <c r="X1046" s="14" t="s">
        <v>4310</v>
      </c>
      <c r="Y1046" s="13" t="s">
        <v>790</v>
      </c>
      <c r="Z1046" s="135" t="s">
        <v>1156</v>
      </c>
      <c r="AB1046" s="24" t="e">
        <f>VLOOKUP($A1046,電子入札登録状況!$A$2:$G$501,6,FALSE)</f>
        <v>#N/A</v>
      </c>
      <c r="AC1046" s="24" t="e">
        <f>VLOOKUP($A1046,電子入札登録状況!$A$2:$G$501,7,FALSE)</f>
        <v>#N/A</v>
      </c>
    </row>
    <row r="1047" spans="1:29" ht="18" customHeight="1">
      <c r="A1047" s="36" t="s">
        <v>2357</v>
      </c>
      <c r="B1047" s="45">
        <v>2552</v>
      </c>
      <c r="C1047" s="54" t="s">
        <v>3212</v>
      </c>
      <c r="D1047" s="66" t="s">
        <v>2849</v>
      </c>
      <c r="E1047" s="45" t="s">
        <v>369</v>
      </c>
      <c r="F1047" s="54" t="s">
        <v>4073</v>
      </c>
      <c r="G1047" s="13" t="s">
        <v>3690</v>
      </c>
      <c r="H1047" s="13" t="s">
        <v>2868</v>
      </c>
      <c r="I1047" s="13" t="s">
        <v>4903</v>
      </c>
      <c r="J1047" s="74" t="s">
        <v>1642</v>
      </c>
      <c r="K1047" s="86"/>
      <c r="L1047" s="86"/>
      <c r="M1047" s="86"/>
      <c r="N1047" s="86"/>
      <c r="O1047" s="86"/>
      <c r="P1047" s="98">
        <v>201699</v>
      </c>
      <c r="Q1047" s="108">
        <v>197</v>
      </c>
      <c r="R1047" s="89"/>
      <c r="S1047" s="89"/>
      <c r="T1047" s="89"/>
      <c r="U1047" s="98">
        <v>96000</v>
      </c>
      <c r="V1047" s="66" t="s">
        <v>4172</v>
      </c>
      <c r="W1047" s="45" t="s">
        <v>5712</v>
      </c>
      <c r="X1047" s="14" t="s">
        <v>1474</v>
      </c>
      <c r="Y1047" s="13" t="s">
        <v>1836</v>
      </c>
      <c r="Z1047" s="135" t="s">
        <v>5430</v>
      </c>
      <c r="AB1047" s="24" t="e">
        <f>VLOOKUP($A1047,電子入札登録状況!$A$2:$G$501,6,FALSE)</f>
        <v>#N/A</v>
      </c>
      <c r="AC1047" s="24" t="e">
        <f>VLOOKUP($A1047,電子入札登録状況!$A$2:$G$501,7,FALSE)</f>
        <v>#N/A</v>
      </c>
    </row>
    <row r="1048" spans="1:29" ht="18" customHeight="1">
      <c r="A1048" s="36" t="s">
        <v>2357</v>
      </c>
      <c r="B1048" s="45">
        <v>2552</v>
      </c>
      <c r="C1048" s="54" t="s">
        <v>3212</v>
      </c>
      <c r="D1048" s="66" t="s">
        <v>2849</v>
      </c>
      <c r="E1048" s="45" t="s">
        <v>369</v>
      </c>
      <c r="F1048" s="54" t="s">
        <v>4073</v>
      </c>
      <c r="G1048" s="13" t="s">
        <v>3690</v>
      </c>
      <c r="H1048" s="13" t="s">
        <v>2868</v>
      </c>
      <c r="I1048" s="13" t="s">
        <v>4903</v>
      </c>
      <c r="J1048" s="74" t="s">
        <v>2872</v>
      </c>
      <c r="K1048" s="86"/>
      <c r="L1048" s="86"/>
      <c r="M1048" s="86"/>
      <c r="N1048" s="86"/>
      <c r="O1048" s="86"/>
      <c r="P1048" s="98">
        <v>2129722</v>
      </c>
      <c r="Q1048" s="108">
        <v>197</v>
      </c>
      <c r="R1048" s="89"/>
      <c r="S1048" s="89"/>
      <c r="T1048" s="89"/>
      <c r="U1048" s="98">
        <v>96000</v>
      </c>
      <c r="V1048" s="66" t="s">
        <v>4172</v>
      </c>
      <c r="W1048" s="45" t="s">
        <v>5712</v>
      </c>
      <c r="X1048" s="14" t="s">
        <v>1474</v>
      </c>
      <c r="Y1048" s="13" t="s">
        <v>1836</v>
      </c>
      <c r="Z1048" s="135" t="s">
        <v>5430</v>
      </c>
      <c r="AB1048" s="24" t="e">
        <f>VLOOKUP($A1048,電子入札登録状況!$A$2:$G$501,6,FALSE)</f>
        <v>#N/A</v>
      </c>
      <c r="AC1048" s="24" t="e">
        <f>VLOOKUP($A1048,電子入札登録状況!$A$2:$G$501,7,FALSE)</f>
        <v>#N/A</v>
      </c>
    </row>
    <row r="1049" spans="1:29" ht="18" customHeight="1">
      <c r="A1049" s="36" t="s">
        <v>1008</v>
      </c>
      <c r="B1049" s="45">
        <v>2555</v>
      </c>
      <c r="C1049" s="54" t="s">
        <v>3427</v>
      </c>
      <c r="D1049" s="66" t="s">
        <v>2849</v>
      </c>
      <c r="E1049" s="45" t="s">
        <v>2141</v>
      </c>
      <c r="F1049" s="54" t="s">
        <v>4611</v>
      </c>
      <c r="G1049" s="13" t="s">
        <v>3679</v>
      </c>
      <c r="H1049" s="13" t="s">
        <v>2718</v>
      </c>
      <c r="I1049" s="13" t="s">
        <v>1005</v>
      </c>
      <c r="J1049" s="74" t="s">
        <v>1980</v>
      </c>
      <c r="K1049" s="86"/>
      <c r="L1049" s="86"/>
      <c r="M1049" s="86"/>
      <c r="N1049" s="86"/>
      <c r="O1049" s="86"/>
      <c r="P1049" s="98">
        <v>262937</v>
      </c>
      <c r="Q1049" s="108">
        <v>9</v>
      </c>
      <c r="R1049" s="89"/>
      <c r="S1049" s="89"/>
      <c r="T1049" s="89"/>
      <c r="U1049" s="98">
        <v>10000</v>
      </c>
      <c r="V1049" s="66" t="s">
        <v>4172</v>
      </c>
      <c r="W1049" s="45" t="s">
        <v>5222</v>
      </c>
      <c r="X1049" s="14" t="s">
        <v>305</v>
      </c>
      <c r="Y1049" s="13" t="s">
        <v>3446</v>
      </c>
      <c r="Z1049" s="135" t="s">
        <v>4870</v>
      </c>
      <c r="AB1049" s="24" t="str">
        <f>VLOOKUP($A1049,電子入札登録状況!$A$2:$G$501,6,FALSE)</f>
        <v>○</v>
      </c>
      <c r="AC1049" s="24">
        <f>VLOOKUP($A1049,電子入札登録状況!$A$2:$G$501,7,FALSE)</f>
        <v>302</v>
      </c>
    </row>
    <row r="1050" spans="1:29" ht="18" customHeight="1">
      <c r="A1050" s="36" t="s">
        <v>2378</v>
      </c>
      <c r="B1050" s="45">
        <v>2556</v>
      </c>
      <c r="C1050" s="54" t="s">
        <v>3967</v>
      </c>
      <c r="D1050" s="66" t="s">
        <v>4172</v>
      </c>
      <c r="E1050" s="45" t="s">
        <v>2813</v>
      </c>
      <c r="F1050" s="54" t="s">
        <v>1227</v>
      </c>
      <c r="G1050" s="13" t="s">
        <v>3679</v>
      </c>
      <c r="H1050" s="13" t="s">
        <v>4076</v>
      </c>
      <c r="I1050" s="13" t="s">
        <v>3188</v>
      </c>
      <c r="J1050" s="74" t="s">
        <v>1642</v>
      </c>
      <c r="K1050" s="86"/>
      <c r="L1050" s="86"/>
      <c r="M1050" s="86"/>
      <c r="N1050" s="86"/>
      <c r="O1050" s="86"/>
      <c r="P1050" s="98">
        <v>9800</v>
      </c>
      <c r="Q1050" s="108">
        <v>5</v>
      </c>
      <c r="R1050" s="89"/>
      <c r="S1050" s="89"/>
      <c r="T1050" s="89"/>
      <c r="U1050" s="98">
        <v>1000</v>
      </c>
      <c r="V1050" s="66"/>
      <c r="W1050" s="45"/>
      <c r="X1050" s="14"/>
      <c r="Y1050" s="13"/>
      <c r="Z1050" s="135" t="s">
        <v>5470</v>
      </c>
      <c r="AB1050" s="24" t="e">
        <f>VLOOKUP($A1050,電子入札登録状況!$A$2:$G$501,6,FALSE)</f>
        <v>#N/A</v>
      </c>
      <c r="AC1050" s="24" t="e">
        <f>VLOOKUP($A1050,電子入札登録状況!$A$2:$G$501,7,FALSE)</f>
        <v>#N/A</v>
      </c>
    </row>
    <row r="1051" spans="1:29" ht="18" customHeight="1">
      <c r="A1051" s="36" t="s">
        <v>2378</v>
      </c>
      <c r="B1051" s="45">
        <v>2556</v>
      </c>
      <c r="C1051" s="54" t="s">
        <v>3967</v>
      </c>
      <c r="D1051" s="66" t="s">
        <v>4172</v>
      </c>
      <c r="E1051" s="45" t="s">
        <v>2813</v>
      </c>
      <c r="F1051" s="54" t="s">
        <v>1227</v>
      </c>
      <c r="G1051" s="13" t="s">
        <v>3679</v>
      </c>
      <c r="H1051" s="13" t="s">
        <v>4076</v>
      </c>
      <c r="I1051" s="13" t="s">
        <v>3188</v>
      </c>
      <c r="J1051" s="74" t="s">
        <v>2872</v>
      </c>
      <c r="K1051" s="86"/>
      <c r="L1051" s="86"/>
      <c r="M1051" s="86"/>
      <c r="N1051" s="86"/>
      <c r="O1051" s="86"/>
      <c r="P1051" s="98">
        <v>0</v>
      </c>
      <c r="Q1051" s="108">
        <v>5</v>
      </c>
      <c r="R1051" s="89"/>
      <c r="S1051" s="89"/>
      <c r="T1051" s="89"/>
      <c r="U1051" s="98">
        <v>1000</v>
      </c>
      <c r="V1051" s="66"/>
      <c r="W1051" s="45"/>
      <c r="X1051" s="14"/>
      <c r="Y1051" s="13"/>
      <c r="Z1051" s="135" t="s">
        <v>5470</v>
      </c>
      <c r="AB1051" s="24" t="e">
        <f>VLOOKUP($A1051,電子入札登録状況!$A$2:$G$501,6,FALSE)</f>
        <v>#N/A</v>
      </c>
      <c r="AC1051" s="24" t="e">
        <f>VLOOKUP($A1051,電子入札登録状況!$A$2:$G$501,7,FALSE)</f>
        <v>#N/A</v>
      </c>
    </row>
    <row r="1052" spans="1:29" ht="18" customHeight="1">
      <c r="A1052" s="36" t="s">
        <v>3924</v>
      </c>
      <c r="B1052" s="45">
        <v>2560</v>
      </c>
      <c r="C1052" s="54" t="s">
        <v>3984</v>
      </c>
      <c r="D1052" s="66" t="s">
        <v>4172</v>
      </c>
      <c r="E1052" s="45" t="s">
        <v>2439</v>
      </c>
      <c r="F1052" s="54" t="s">
        <v>3876</v>
      </c>
      <c r="G1052" s="13" t="s">
        <v>3690</v>
      </c>
      <c r="H1052" s="13" t="s">
        <v>2905</v>
      </c>
      <c r="I1052" s="13" t="s">
        <v>2781</v>
      </c>
      <c r="J1052" s="74" t="s">
        <v>1642</v>
      </c>
      <c r="K1052" s="86"/>
      <c r="L1052" s="86"/>
      <c r="M1052" s="86"/>
      <c r="N1052" s="86"/>
      <c r="O1052" s="86"/>
      <c r="P1052" s="98">
        <v>34398</v>
      </c>
      <c r="Q1052" s="108">
        <v>4</v>
      </c>
      <c r="R1052" s="89"/>
      <c r="S1052" s="89"/>
      <c r="T1052" s="89"/>
      <c r="U1052" s="98">
        <v>40000</v>
      </c>
      <c r="V1052" s="66"/>
      <c r="W1052" s="45"/>
      <c r="X1052" s="14"/>
      <c r="Y1052" s="13"/>
      <c r="Z1052" s="135" t="s">
        <v>2917</v>
      </c>
      <c r="AB1052" s="24" t="e">
        <f>VLOOKUP($A1052,電子入札登録状況!$A$2:$G$501,6,FALSE)</f>
        <v>#N/A</v>
      </c>
      <c r="AC1052" s="24" t="e">
        <f>VLOOKUP($A1052,電子入札登録状況!$A$2:$G$501,7,FALSE)</f>
        <v>#N/A</v>
      </c>
    </row>
    <row r="1053" spans="1:29" ht="18" customHeight="1">
      <c r="A1053" s="36" t="s">
        <v>599</v>
      </c>
      <c r="B1053" s="45">
        <v>2567</v>
      </c>
      <c r="C1053" s="54" t="s">
        <v>3346</v>
      </c>
      <c r="D1053" s="66" t="s">
        <v>4172</v>
      </c>
      <c r="E1053" s="45" t="s">
        <v>2416</v>
      </c>
      <c r="F1053" s="54" t="s">
        <v>3793</v>
      </c>
      <c r="G1053" s="13" t="s">
        <v>3690</v>
      </c>
      <c r="H1053" s="13" t="s">
        <v>1193</v>
      </c>
      <c r="I1053" s="13" t="s">
        <v>5020</v>
      </c>
      <c r="J1053" s="74" t="s">
        <v>1767</v>
      </c>
      <c r="K1053" s="86"/>
      <c r="L1053" s="86"/>
      <c r="M1053" s="86"/>
      <c r="N1053" s="86"/>
      <c r="O1053" s="86"/>
      <c r="P1053" s="98">
        <v>0</v>
      </c>
      <c r="Q1053" s="108">
        <v>55</v>
      </c>
      <c r="R1053" s="89"/>
      <c r="S1053" s="89"/>
      <c r="T1053" s="89"/>
      <c r="U1053" s="98">
        <v>80000</v>
      </c>
      <c r="V1053" s="66"/>
      <c r="W1053" s="45"/>
      <c r="X1053" s="14"/>
      <c r="Y1053" s="13"/>
      <c r="Z1053" s="135" t="s">
        <v>5433</v>
      </c>
      <c r="AB1053" s="24" t="str">
        <f>VLOOKUP($A1053,電子入札登録状況!$A$2:$G$501,6,FALSE)</f>
        <v>○</v>
      </c>
      <c r="AC1053" s="24">
        <f>VLOOKUP($A1053,電子入札登録状況!$A$2:$G$501,7,FALSE)</f>
        <v>290</v>
      </c>
    </row>
    <row r="1054" spans="1:29" ht="18" customHeight="1">
      <c r="A1054" s="36" t="s">
        <v>599</v>
      </c>
      <c r="B1054" s="45">
        <v>2567</v>
      </c>
      <c r="C1054" s="54" t="s">
        <v>3346</v>
      </c>
      <c r="D1054" s="66" t="s">
        <v>4172</v>
      </c>
      <c r="E1054" s="45" t="s">
        <v>2416</v>
      </c>
      <c r="F1054" s="54" t="s">
        <v>3793</v>
      </c>
      <c r="G1054" s="13" t="s">
        <v>3690</v>
      </c>
      <c r="H1054" s="13" t="s">
        <v>1193</v>
      </c>
      <c r="I1054" s="13" t="s">
        <v>5020</v>
      </c>
      <c r="J1054" s="74" t="s">
        <v>1642</v>
      </c>
      <c r="K1054" s="86"/>
      <c r="L1054" s="86"/>
      <c r="M1054" s="86"/>
      <c r="N1054" s="86"/>
      <c r="O1054" s="86"/>
      <c r="P1054" s="98">
        <v>1684679</v>
      </c>
      <c r="Q1054" s="108">
        <v>55</v>
      </c>
      <c r="R1054" s="89"/>
      <c r="S1054" s="89"/>
      <c r="T1054" s="89"/>
      <c r="U1054" s="98">
        <v>80000</v>
      </c>
      <c r="V1054" s="66"/>
      <c r="W1054" s="45"/>
      <c r="X1054" s="14"/>
      <c r="Y1054" s="13"/>
      <c r="Z1054" s="135" t="s">
        <v>5433</v>
      </c>
      <c r="AB1054" s="24" t="str">
        <f>VLOOKUP($A1054,電子入札登録状況!$A$2:$G$501,6,FALSE)</f>
        <v>○</v>
      </c>
      <c r="AC1054" s="24">
        <f>VLOOKUP($A1054,電子入札登録状況!$A$2:$G$501,7,FALSE)</f>
        <v>290</v>
      </c>
    </row>
    <row r="1055" spans="1:29" ht="18" customHeight="1">
      <c r="A1055" s="36" t="s">
        <v>599</v>
      </c>
      <c r="B1055" s="45">
        <v>2567</v>
      </c>
      <c r="C1055" s="54" t="s">
        <v>3346</v>
      </c>
      <c r="D1055" s="66" t="s">
        <v>4172</v>
      </c>
      <c r="E1055" s="45" t="s">
        <v>2416</v>
      </c>
      <c r="F1055" s="54" t="s">
        <v>3793</v>
      </c>
      <c r="G1055" s="13" t="s">
        <v>3690</v>
      </c>
      <c r="H1055" s="13" t="s">
        <v>1193</v>
      </c>
      <c r="I1055" s="13" t="s">
        <v>5020</v>
      </c>
      <c r="J1055" s="74" t="s">
        <v>1980</v>
      </c>
      <c r="K1055" s="86"/>
      <c r="L1055" s="86"/>
      <c r="M1055" s="86"/>
      <c r="N1055" s="86"/>
      <c r="O1055" s="86"/>
      <c r="P1055" s="98">
        <v>0</v>
      </c>
      <c r="Q1055" s="108">
        <v>55</v>
      </c>
      <c r="R1055" s="89"/>
      <c r="S1055" s="89"/>
      <c r="T1055" s="89"/>
      <c r="U1055" s="98">
        <v>80000</v>
      </c>
      <c r="V1055" s="66"/>
      <c r="W1055" s="45"/>
      <c r="X1055" s="14"/>
      <c r="Y1055" s="13"/>
      <c r="Z1055" s="135" t="s">
        <v>5433</v>
      </c>
      <c r="AB1055" s="24" t="str">
        <f>VLOOKUP($A1055,電子入札登録状況!$A$2:$G$501,6,FALSE)</f>
        <v>○</v>
      </c>
      <c r="AC1055" s="24">
        <f>VLOOKUP($A1055,電子入札登録状況!$A$2:$G$501,7,FALSE)</f>
        <v>290</v>
      </c>
    </row>
    <row r="1056" spans="1:29" ht="18" customHeight="1">
      <c r="A1056" s="36" t="s">
        <v>523</v>
      </c>
      <c r="B1056" s="45">
        <v>2570</v>
      </c>
      <c r="C1056" s="54" t="s">
        <v>4035</v>
      </c>
      <c r="D1056" s="66" t="s">
        <v>4172</v>
      </c>
      <c r="E1056" s="45" t="s">
        <v>4400</v>
      </c>
      <c r="F1056" s="54" t="s">
        <v>3491</v>
      </c>
      <c r="G1056" s="13" t="s">
        <v>3690</v>
      </c>
      <c r="H1056" s="13" t="s">
        <v>4774</v>
      </c>
      <c r="I1056" s="13" t="s">
        <v>5019</v>
      </c>
      <c r="J1056" s="74" t="s">
        <v>1767</v>
      </c>
      <c r="K1056" s="86"/>
      <c r="L1056" s="86"/>
      <c r="M1056" s="86"/>
      <c r="N1056" s="86"/>
      <c r="O1056" s="86"/>
      <c r="P1056" s="98">
        <v>0</v>
      </c>
      <c r="Q1056" s="108">
        <v>39</v>
      </c>
      <c r="R1056" s="89"/>
      <c r="S1056" s="89"/>
      <c r="T1056" s="89"/>
      <c r="U1056" s="98">
        <v>20000</v>
      </c>
      <c r="V1056" s="66"/>
      <c r="W1056" s="45"/>
      <c r="X1056" s="14"/>
      <c r="Y1056" s="13"/>
      <c r="Z1056" s="135" t="s">
        <v>5486</v>
      </c>
      <c r="AB1056" s="24" t="e">
        <f>VLOOKUP($A1056,電子入札登録状況!$A$2:$G$501,6,FALSE)</f>
        <v>#N/A</v>
      </c>
      <c r="AC1056" s="24" t="e">
        <f>VLOOKUP($A1056,電子入札登録状況!$A$2:$G$501,7,FALSE)</f>
        <v>#N/A</v>
      </c>
    </row>
    <row r="1057" spans="1:29" ht="18" customHeight="1">
      <c r="A1057" s="36" t="s">
        <v>523</v>
      </c>
      <c r="B1057" s="45">
        <v>2570</v>
      </c>
      <c r="C1057" s="54" t="s">
        <v>4035</v>
      </c>
      <c r="D1057" s="66" t="s">
        <v>4172</v>
      </c>
      <c r="E1057" s="45" t="s">
        <v>4400</v>
      </c>
      <c r="F1057" s="54" t="s">
        <v>3491</v>
      </c>
      <c r="G1057" s="13" t="s">
        <v>3690</v>
      </c>
      <c r="H1057" s="13" t="s">
        <v>4774</v>
      </c>
      <c r="I1057" s="13" t="s">
        <v>5019</v>
      </c>
      <c r="J1057" s="74" t="s">
        <v>1642</v>
      </c>
      <c r="K1057" s="86"/>
      <c r="L1057" s="86"/>
      <c r="M1057" s="86"/>
      <c r="N1057" s="86"/>
      <c r="O1057" s="86"/>
      <c r="P1057" s="98">
        <v>328988</v>
      </c>
      <c r="Q1057" s="108">
        <v>39</v>
      </c>
      <c r="R1057" s="89"/>
      <c r="S1057" s="89"/>
      <c r="T1057" s="89"/>
      <c r="U1057" s="98">
        <v>20000</v>
      </c>
      <c r="V1057" s="66"/>
      <c r="W1057" s="45"/>
      <c r="X1057" s="14"/>
      <c r="Y1057" s="13"/>
      <c r="Z1057" s="135" t="s">
        <v>5486</v>
      </c>
      <c r="AB1057" s="24" t="e">
        <f>VLOOKUP($A1057,電子入札登録状況!$A$2:$G$501,6,FALSE)</f>
        <v>#N/A</v>
      </c>
      <c r="AC1057" s="24" t="e">
        <f>VLOOKUP($A1057,電子入札登録状況!$A$2:$G$501,7,FALSE)</f>
        <v>#N/A</v>
      </c>
    </row>
    <row r="1058" spans="1:29" ht="18" customHeight="1">
      <c r="A1058" s="36" t="s">
        <v>3945</v>
      </c>
      <c r="B1058" s="45">
        <v>2575</v>
      </c>
      <c r="C1058" s="54" t="s">
        <v>91</v>
      </c>
      <c r="D1058" s="66" t="s">
        <v>4172</v>
      </c>
      <c r="E1058" s="45" t="s">
        <v>4230</v>
      </c>
      <c r="F1058" s="54" t="s">
        <v>1507</v>
      </c>
      <c r="G1058" s="13" t="s">
        <v>3690</v>
      </c>
      <c r="H1058" s="13" t="s">
        <v>2218</v>
      </c>
      <c r="I1058" s="13" t="s">
        <v>3698</v>
      </c>
      <c r="J1058" s="74" t="s">
        <v>1642</v>
      </c>
      <c r="K1058" s="86"/>
      <c r="L1058" s="86"/>
      <c r="M1058" s="86"/>
      <c r="N1058" s="86"/>
      <c r="O1058" s="86"/>
      <c r="P1058" s="98">
        <v>19398</v>
      </c>
      <c r="Q1058" s="108">
        <v>1</v>
      </c>
      <c r="R1058" s="89"/>
      <c r="S1058" s="89"/>
      <c r="T1058" s="89"/>
      <c r="U1058" s="98">
        <v>48800</v>
      </c>
      <c r="V1058" s="66"/>
      <c r="W1058" s="45"/>
      <c r="X1058" s="14"/>
      <c r="Y1058" s="13"/>
      <c r="Z1058" s="135" t="s">
        <v>2882</v>
      </c>
      <c r="AB1058" s="24" t="e">
        <f>VLOOKUP($A1058,電子入札登録状況!$A$2:$G$501,6,FALSE)</f>
        <v>#N/A</v>
      </c>
      <c r="AC1058" s="24" t="e">
        <f>VLOOKUP($A1058,電子入札登録状況!$A$2:$G$501,7,FALSE)</f>
        <v>#N/A</v>
      </c>
    </row>
    <row r="1059" spans="1:29" ht="18" customHeight="1">
      <c r="A1059" s="36" t="s">
        <v>3945</v>
      </c>
      <c r="B1059" s="45">
        <v>2575</v>
      </c>
      <c r="C1059" s="54" t="s">
        <v>91</v>
      </c>
      <c r="D1059" s="66" t="s">
        <v>4172</v>
      </c>
      <c r="E1059" s="45" t="s">
        <v>4230</v>
      </c>
      <c r="F1059" s="54" t="s">
        <v>1507</v>
      </c>
      <c r="G1059" s="13" t="s">
        <v>3690</v>
      </c>
      <c r="H1059" s="13" t="s">
        <v>2218</v>
      </c>
      <c r="I1059" s="13" t="s">
        <v>3698</v>
      </c>
      <c r="J1059" s="74" t="s">
        <v>2872</v>
      </c>
      <c r="K1059" s="86"/>
      <c r="L1059" s="86"/>
      <c r="M1059" s="86"/>
      <c r="N1059" s="86"/>
      <c r="O1059" s="86"/>
      <c r="P1059" s="97">
        <v>52792</v>
      </c>
      <c r="Q1059" s="108">
        <v>1</v>
      </c>
      <c r="R1059" s="89"/>
      <c r="S1059" s="89"/>
      <c r="T1059" s="89"/>
      <c r="U1059" s="98">
        <v>48800</v>
      </c>
      <c r="V1059" s="66"/>
      <c r="W1059" s="45"/>
      <c r="X1059" s="14"/>
      <c r="Y1059" s="13"/>
      <c r="Z1059" s="135" t="s">
        <v>2882</v>
      </c>
      <c r="AB1059" s="24" t="e">
        <f>VLOOKUP($A1059,電子入札登録状況!$A$2:$G$501,6,FALSE)</f>
        <v>#N/A</v>
      </c>
      <c r="AC1059" s="24" t="e">
        <f>VLOOKUP($A1059,電子入札登録状況!$A$2:$G$501,7,FALSE)</f>
        <v>#N/A</v>
      </c>
    </row>
    <row r="1060" spans="1:29" ht="18" customHeight="1">
      <c r="A1060" s="36" t="s">
        <v>3266</v>
      </c>
      <c r="B1060" s="45">
        <v>2590</v>
      </c>
      <c r="C1060" s="54" t="s">
        <v>3147</v>
      </c>
      <c r="D1060" s="66" t="s">
        <v>1353</v>
      </c>
      <c r="E1060" s="45" t="s">
        <v>2220</v>
      </c>
      <c r="F1060" s="54" t="s">
        <v>174</v>
      </c>
      <c r="G1060" s="13" t="s">
        <v>3690</v>
      </c>
      <c r="H1060" s="13" t="s">
        <v>4749</v>
      </c>
      <c r="I1060" s="13" t="s">
        <v>2048</v>
      </c>
      <c r="J1060" s="74" t="s">
        <v>1642</v>
      </c>
      <c r="K1060" s="86"/>
      <c r="L1060" s="86"/>
      <c r="M1060" s="86"/>
      <c r="N1060" s="86"/>
      <c r="O1060" s="86"/>
      <c r="P1060" s="98">
        <v>1115188</v>
      </c>
      <c r="Q1060" s="108">
        <v>438</v>
      </c>
      <c r="R1060" s="89"/>
      <c r="S1060" s="89"/>
      <c r="T1060" s="89"/>
      <c r="U1060" s="98">
        <v>100000</v>
      </c>
      <c r="V1060" s="66"/>
      <c r="W1060" s="45"/>
      <c r="X1060" s="14"/>
      <c r="Y1060" s="13"/>
      <c r="Z1060" s="135" t="s">
        <v>5464</v>
      </c>
      <c r="AB1060" s="24" t="str">
        <f>VLOOKUP($A1060,電子入札登録状況!$A$2:$G$501,6,FALSE)</f>
        <v>○</v>
      </c>
      <c r="AC1060" s="24">
        <f>VLOOKUP($A1060,電子入札登録状況!$A$2:$G$501,7,FALSE)</f>
        <v>256</v>
      </c>
    </row>
    <row r="1061" spans="1:29" ht="18" customHeight="1">
      <c r="A1061" s="36" t="s">
        <v>3266</v>
      </c>
      <c r="B1061" s="45">
        <v>2590</v>
      </c>
      <c r="C1061" s="54" t="s">
        <v>3147</v>
      </c>
      <c r="D1061" s="66" t="s">
        <v>1353</v>
      </c>
      <c r="E1061" s="45" t="s">
        <v>2220</v>
      </c>
      <c r="F1061" s="54" t="s">
        <v>174</v>
      </c>
      <c r="G1061" s="13" t="s">
        <v>3690</v>
      </c>
      <c r="H1061" s="13" t="s">
        <v>4749</v>
      </c>
      <c r="I1061" s="13" t="s">
        <v>2048</v>
      </c>
      <c r="J1061" s="74" t="s">
        <v>2872</v>
      </c>
      <c r="K1061" s="86"/>
      <c r="L1061" s="86"/>
      <c r="M1061" s="86"/>
      <c r="N1061" s="86"/>
      <c r="O1061" s="86"/>
      <c r="P1061" s="98">
        <v>7836716</v>
      </c>
      <c r="Q1061" s="108">
        <v>438</v>
      </c>
      <c r="R1061" s="89"/>
      <c r="S1061" s="89"/>
      <c r="T1061" s="89"/>
      <c r="U1061" s="98">
        <v>100000</v>
      </c>
      <c r="V1061" s="66"/>
      <c r="W1061" s="45"/>
      <c r="X1061" s="14"/>
      <c r="Y1061" s="13"/>
      <c r="Z1061" s="135" t="s">
        <v>5464</v>
      </c>
      <c r="AB1061" s="24" t="str">
        <f>VLOOKUP($A1061,電子入札登録状況!$A$2:$G$501,6,FALSE)</f>
        <v>○</v>
      </c>
      <c r="AC1061" s="24">
        <f>VLOOKUP($A1061,電子入札登録状況!$A$2:$G$501,7,FALSE)</f>
        <v>256</v>
      </c>
    </row>
    <row r="1062" spans="1:29" ht="18" customHeight="1">
      <c r="A1062" s="36" t="s">
        <v>1058</v>
      </c>
      <c r="B1062" s="45">
        <v>2592</v>
      </c>
      <c r="C1062" s="54" t="s">
        <v>4093</v>
      </c>
      <c r="D1062" s="66" t="s">
        <v>4172</v>
      </c>
      <c r="E1062" s="45" t="s">
        <v>1168</v>
      </c>
      <c r="F1062" s="54" t="s">
        <v>5922</v>
      </c>
      <c r="G1062" s="13" t="s">
        <v>3690</v>
      </c>
      <c r="H1062" s="13" t="s">
        <v>189</v>
      </c>
      <c r="I1062" s="13" t="s">
        <v>5010</v>
      </c>
      <c r="J1062" s="74" t="s">
        <v>1767</v>
      </c>
      <c r="K1062" s="86"/>
      <c r="L1062" s="86"/>
      <c r="M1062" s="86"/>
      <c r="N1062" s="86"/>
      <c r="O1062" s="86"/>
      <c r="P1062" s="98">
        <v>0</v>
      </c>
      <c r="Q1062" s="108">
        <v>27</v>
      </c>
      <c r="R1062" s="89"/>
      <c r="S1062" s="89"/>
      <c r="T1062" s="89"/>
      <c r="U1062" s="98">
        <v>10000</v>
      </c>
      <c r="V1062" s="66"/>
      <c r="W1062" s="45"/>
      <c r="X1062" s="14"/>
      <c r="Y1062" s="13"/>
      <c r="Z1062" s="135" t="s">
        <v>3468</v>
      </c>
      <c r="AB1062" s="24" t="e">
        <f>VLOOKUP($A1062,電子入札登録状況!$A$2:$G$501,6,FALSE)</f>
        <v>#N/A</v>
      </c>
      <c r="AC1062" s="24" t="e">
        <f>VLOOKUP($A1062,電子入札登録状況!$A$2:$G$501,7,FALSE)</f>
        <v>#N/A</v>
      </c>
    </row>
    <row r="1063" spans="1:29" ht="18" customHeight="1">
      <c r="A1063" s="36" t="s">
        <v>1058</v>
      </c>
      <c r="B1063" s="45">
        <v>2592</v>
      </c>
      <c r="C1063" s="54" t="s">
        <v>4093</v>
      </c>
      <c r="D1063" s="66" t="s">
        <v>4172</v>
      </c>
      <c r="E1063" s="45" t="s">
        <v>1168</v>
      </c>
      <c r="F1063" s="54" t="s">
        <v>5922</v>
      </c>
      <c r="G1063" s="13" t="s">
        <v>3690</v>
      </c>
      <c r="H1063" s="13" t="s">
        <v>189</v>
      </c>
      <c r="I1063" s="13" t="s">
        <v>5010</v>
      </c>
      <c r="J1063" s="74" t="s">
        <v>1642</v>
      </c>
      <c r="K1063" s="86"/>
      <c r="L1063" s="86"/>
      <c r="M1063" s="86"/>
      <c r="N1063" s="86"/>
      <c r="O1063" s="86"/>
      <c r="P1063" s="98">
        <v>350263</v>
      </c>
      <c r="Q1063" s="108">
        <v>27</v>
      </c>
      <c r="R1063" s="89"/>
      <c r="S1063" s="89"/>
      <c r="T1063" s="89"/>
      <c r="U1063" s="98">
        <v>10000</v>
      </c>
      <c r="V1063" s="66"/>
      <c r="W1063" s="45"/>
      <c r="X1063" s="14"/>
      <c r="Y1063" s="13"/>
      <c r="Z1063" s="135" t="s">
        <v>3468</v>
      </c>
      <c r="AB1063" s="24" t="e">
        <f>VLOOKUP($A1063,電子入札登録状況!$A$2:$G$501,6,FALSE)</f>
        <v>#N/A</v>
      </c>
      <c r="AC1063" s="24" t="e">
        <f>VLOOKUP($A1063,電子入札登録状況!$A$2:$G$501,7,FALSE)</f>
        <v>#N/A</v>
      </c>
    </row>
    <row r="1064" spans="1:29" ht="18" customHeight="1">
      <c r="A1064" s="36" t="s">
        <v>1058</v>
      </c>
      <c r="B1064" s="45">
        <v>2592</v>
      </c>
      <c r="C1064" s="54" t="s">
        <v>4093</v>
      </c>
      <c r="D1064" s="66" t="s">
        <v>4172</v>
      </c>
      <c r="E1064" s="45" t="s">
        <v>1168</v>
      </c>
      <c r="F1064" s="54" t="s">
        <v>5922</v>
      </c>
      <c r="G1064" s="13" t="s">
        <v>3690</v>
      </c>
      <c r="H1064" s="13" t="s">
        <v>189</v>
      </c>
      <c r="I1064" s="13" t="s">
        <v>5010</v>
      </c>
      <c r="J1064" s="74" t="s">
        <v>2872</v>
      </c>
      <c r="K1064" s="86"/>
      <c r="L1064" s="86"/>
      <c r="M1064" s="86"/>
      <c r="N1064" s="86"/>
      <c r="O1064" s="86"/>
      <c r="P1064" s="98">
        <v>107757</v>
      </c>
      <c r="Q1064" s="108">
        <v>27</v>
      </c>
      <c r="R1064" s="89"/>
      <c r="S1064" s="89"/>
      <c r="T1064" s="89"/>
      <c r="U1064" s="98">
        <v>10000</v>
      </c>
      <c r="V1064" s="66"/>
      <c r="W1064" s="45"/>
      <c r="X1064" s="14"/>
      <c r="Y1064" s="13"/>
      <c r="Z1064" s="135" t="s">
        <v>3468</v>
      </c>
      <c r="AB1064" s="24" t="e">
        <f>VLOOKUP($A1064,電子入札登録状況!$A$2:$G$501,6,FALSE)</f>
        <v>#N/A</v>
      </c>
      <c r="AC1064" s="24" t="e">
        <f>VLOOKUP($A1064,電子入札登録状況!$A$2:$G$501,7,FALSE)</f>
        <v>#N/A</v>
      </c>
    </row>
    <row r="1065" spans="1:29" ht="18" customHeight="1">
      <c r="A1065" s="36" t="s">
        <v>1058</v>
      </c>
      <c r="B1065" s="45">
        <v>2592</v>
      </c>
      <c r="C1065" s="54" t="s">
        <v>4093</v>
      </c>
      <c r="D1065" s="66" t="s">
        <v>4172</v>
      </c>
      <c r="E1065" s="45" t="s">
        <v>1168</v>
      </c>
      <c r="F1065" s="54" t="s">
        <v>5922</v>
      </c>
      <c r="G1065" s="13" t="s">
        <v>3690</v>
      </c>
      <c r="H1065" s="13" t="s">
        <v>189</v>
      </c>
      <c r="I1065" s="13" t="s">
        <v>5010</v>
      </c>
      <c r="J1065" s="74" t="s">
        <v>1980</v>
      </c>
      <c r="K1065" s="86"/>
      <c r="L1065" s="86"/>
      <c r="M1065" s="86"/>
      <c r="N1065" s="86"/>
      <c r="O1065" s="86"/>
      <c r="P1065" s="98">
        <v>31310</v>
      </c>
      <c r="Q1065" s="108">
        <v>27</v>
      </c>
      <c r="R1065" s="89"/>
      <c r="S1065" s="89"/>
      <c r="T1065" s="89"/>
      <c r="U1065" s="98">
        <v>10000</v>
      </c>
      <c r="V1065" s="66"/>
      <c r="W1065" s="45"/>
      <c r="X1065" s="14"/>
      <c r="Y1065" s="13"/>
      <c r="Z1065" s="135" t="s">
        <v>3468</v>
      </c>
      <c r="AB1065" s="24" t="e">
        <f>VLOOKUP($A1065,電子入札登録状況!$A$2:$G$501,6,FALSE)</f>
        <v>#N/A</v>
      </c>
      <c r="AC1065" s="24" t="e">
        <f>VLOOKUP($A1065,電子入札登録状況!$A$2:$G$501,7,FALSE)</f>
        <v>#N/A</v>
      </c>
    </row>
    <row r="1066" spans="1:29" ht="18" customHeight="1">
      <c r="A1066" s="36" t="s">
        <v>5627</v>
      </c>
      <c r="B1066" s="45">
        <v>2594</v>
      </c>
      <c r="C1066" s="54" t="s">
        <v>3118</v>
      </c>
      <c r="D1066" s="66" t="s">
        <v>3090</v>
      </c>
      <c r="E1066" s="45" t="s">
        <v>1933</v>
      </c>
      <c r="F1066" s="54" t="s">
        <v>2238</v>
      </c>
      <c r="G1066" s="13" t="s">
        <v>3690</v>
      </c>
      <c r="H1066" s="13" t="s">
        <v>5706</v>
      </c>
      <c r="I1066" s="13" t="s">
        <v>5721</v>
      </c>
      <c r="J1066" s="74" t="s">
        <v>1767</v>
      </c>
      <c r="K1066" s="86"/>
      <c r="L1066" s="86"/>
      <c r="M1066" s="86"/>
      <c r="N1066" s="86"/>
      <c r="O1066" s="86"/>
      <c r="P1066" s="98">
        <v>4240</v>
      </c>
      <c r="Q1066" s="108">
        <v>24</v>
      </c>
      <c r="R1066" s="89"/>
      <c r="S1066" s="89"/>
      <c r="T1066" s="89"/>
      <c r="U1066" s="98">
        <v>30000</v>
      </c>
      <c r="V1066" s="66" t="s">
        <v>4172</v>
      </c>
      <c r="W1066" s="45" t="s">
        <v>5951</v>
      </c>
      <c r="X1066" s="14" t="s">
        <v>5184</v>
      </c>
      <c r="Y1066" s="13" t="s">
        <v>1166</v>
      </c>
      <c r="Z1066" s="135" t="s">
        <v>1648</v>
      </c>
      <c r="AB1066" s="24" t="e">
        <f>VLOOKUP($A1066,電子入札登録状況!$A$2:$G$501,6,FALSE)</f>
        <v>#N/A</v>
      </c>
      <c r="AC1066" s="24" t="e">
        <f>VLOOKUP($A1066,電子入札登録状況!$A$2:$G$501,7,FALSE)</f>
        <v>#N/A</v>
      </c>
    </row>
    <row r="1067" spans="1:29" ht="18" customHeight="1">
      <c r="A1067" s="36" t="s">
        <v>5627</v>
      </c>
      <c r="B1067" s="45">
        <v>2594</v>
      </c>
      <c r="C1067" s="54" t="s">
        <v>3118</v>
      </c>
      <c r="D1067" s="66" t="s">
        <v>3090</v>
      </c>
      <c r="E1067" s="45" t="s">
        <v>1933</v>
      </c>
      <c r="F1067" s="54" t="s">
        <v>2238</v>
      </c>
      <c r="G1067" s="13" t="s">
        <v>3690</v>
      </c>
      <c r="H1067" s="13" t="s">
        <v>5706</v>
      </c>
      <c r="I1067" s="13" t="s">
        <v>5721</v>
      </c>
      <c r="J1067" s="74" t="s">
        <v>1642</v>
      </c>
      <c r="K1067" s="86"/>
      <c r="L1067" s="86"/>
      <c r="M1067" s="86"/>
      <c r="N1067" s="86"/>
      <c r="O1067" s="86"/>
      <c r="P1067" s="98">
        <v>258169</v>
      </c>
      <c r="Q1067" s="108">
        <v>24</v>
      </c>
      <c r="R1067" s="89"/>
      <c r="S1067" s="89"/>
      <c r="T1067" s="89"/>
      <c r="U1067" s="98">
        <v>30000</v>
      </c>
      <c r="V1067" s="66" t="s">
        <v>4172</v>
      </c>
      <c r="W1067" s="45" t="s">
        <v>5951</v>
      </c>
      <c r="X1067" s="14" t="s">
        <v>5184</v>
      </c>
      <c r="Y1067" s="13" t="s">
        <v>1166</v>
      </c>
      <c r="Z1067" s="135" t="s">
        <v>1648</v>
      </c>
      <c r="AB1067" s="24" t="e">
        <f>VLOOKUP($A1067,電子入札登録状況!$A$2:$G$501,6,FALSE)</f>
        <v>#N/A</v>
      </c>
      <c r="AC1067" s="24" t="e">
        <f>VLOOKUP($A1067,電子入札登録状況!$A$2:$G$501,7,FALSE)</f>
        <v>#N/A</v>
      </c>
    </row>
    <row r="1068" spans="1:29" ht="18" customHeight="1">
      <c r="A1068" s="36" t="s">
        <v>5627</v>
      </c>
      <c r="B1068" s="45">
        <v>2594</v>
      </c>
      <c r="C1068" s="54" t="s">
        <v>3118</v>
      </c>
      <c r="D1068" s="66" t="s">
        <v>3090</v>
      </c>
      <c r="E1068" s="45" t="s">
        <v>1933</v>
      </c>
      <c r="F1068" s="54" t="s">
        <v>2238</v>
      </c>
      <c r="G1068" s="13" t="s">
        <v>3690</v>
      </c>
      <c r="H1068" s="13" t="s">
        <v>5706</v>
      </c>
      <c r="I1068" s="13" t="s">
        <v>5721</v>
      </c>
      <c r="J1068" s="74" t="s">
        <v>2872</v>
      </c>
      <c r="K1068" s="86"/>
      <c r="L1068" s="86"/>
      <c r="M1068" s="86"/>
      <c r="N1068" s="86"/>
      <c r="O1068" s="86"/>
      <c r="P1068" s="98">
        <v>8636</v>
      </c>
      <c r="Q1068" s="108">
        <v>24</v>
      </c>
      <c r="R1068" s="89"/>
      <c r="S1068" s="89"/>
      <c r="T1068" s="89"/>
      <c r="U1068" s="98">
        <v>30000</v>
      </c>
      <c r="V1068" s="66" t="s">
        <v>4172</v>
      </c>
      <c r="W1068" s="45" t="s">
        <v>5951</v>
      </c>
      <c r="X1068" s="14" t="s">
        <v>5184</v>
      </c>
      <c r="Y1068" s="13" t="s">
        <v>1166</v>
      </c>
      <c r="Z1068" s="135" t="s">
        <v>1648</v>
      </c>
      <c r="AB1068" s="24" t="e">
        <f>VLOOKUP($A1068,電子入札登録状況!$A$2:$G$501,6,FALSE)</f>
        <v>#N/A</v>
      </c>
      <c r="AC1068" s="24" t="e">
        <f>VLOOKUP($A1068,電子入札登録状況!$A$2:$G$501,7,FALSE)</f>
        <v>#N/A</v>
      </c>
    </row>
    <row r="1069" spans="1:29" ht="18" customHeight="1">
      <c r="A1069" s="36" t="s">
        <v>1498</v>
      </c>
      <c r="B1069" s="45">
        <v>2597</v>
      </c>
      <c r="C1069" s="54" t="s">
        <v>4247</v>
      </c>
      <c r="D1069" s="66" t="s">
        <v>4231</v>
      </c>
      <c r="E1069" s="45" t="s">
        <v>5579</v>
      </c>
      <c r="F1069" s="54" t="s">
        <v>1280</v>
      </c>
      <c r="G1069" s="13" t="s">
        <v>3690</v>
      </c>
      <c r="H1069" s="13" t="s">
        <v>5620</v>
      </c>
      <c r="I1069" s="13" t="s">
        <v>5900</v>
      </c>
      <c r="J1069" s="74" t="s">
        <v>1767</v>
      </c>
      <c r="K1069" s="86"/>
      <c r="L1069" s="86"/>
      <c r="M1069" s="86"/>
      <c r="N1069" s="86"/>
      <c r="O1069" s="86"/>
      <c r="P1069" s="98">
        <v>1078129</v>
      </c>
      <c r="Q1069" s="108">
        <v>447</v>
      </c>
      <c r="R1069" s="89"/>
      <c r="S1069" s="89"/>
      <c r="T1069" s="89"/>
      <c r="U1069" s="98">
        <v>100000</v>
      </c>
      <c r="V1069" s="66" t="s">
        <v>1353</v>
      </c>
      <c r="W1069" s="45" t="s">
        <v>5728</v>
      </c>
      <c r="X1069" s="14" t="s">
        <v>5272</v>
      </c>
      <c r="Y1069" s="13" t="s">
        <v>4743</v>
      </c>
      <c r="Z1069" s="135" t="s">
        <v>5966</v>
      </c>
      <c r="AB1069" s="24" t="e">
        <f>VLOOKUP($A1069,電子入札登録状況!$A$2:$G$501,6,FALSE)</f>
        <v>#N/A</v>
      </c>
      <c r="AC1069" s="24" t="e">
        <f>VLOOKUP($A1069,電子入札登録状況!$A$2:$G$501,7,FALSE)</f>
        <v>#N/A</v>
      </c>
    </row>
    <row r="1070" spans="1:29" ht="18" customHeight="1">
      <c r="A1070" s="36" t="s">
        <v>1498</v>
      </c>
      <c r="B1070" s="45">
        <v>2597</v>
      </c>
      <c r="C1070" s="54" t="s">
        <v>4247</v>
      </c>
      <c r="D1070" s="66" t="s">
        <v>4231</v>
      </c>
      <c r="E1070" s="45" t="s">
        <v>5579</v>
      </c>
      <c r="F1070" s="54" t="s">
        <v>1280</v>
      </c>
      <c r="G1070" s="13" t="s">
        <v>3690</v>
      </c>
      <c r="H1070" s="13" t="s">
        <v>5620</v>
      </c>
      <c r="I1070" s="13" t="s">
        <v>5900</v>
      </c>
      <c r="J1070" s="74" t="s">
        <v>1642</v>
      </c>
      <c r="K1070" s="86"/>
      <c r="L1070" s="86"/>
      <c r="M1070" s="86"/>
      <c r="N1070" s="86"/>
      <c r="O1070" s="86"/>
      <c r="P1070" s="98">
        <v>9675116</v>
      </c>
      <c r="Q1070" s="108">
        <v>447</v>
      </c>
      <c r="R1070" s="89"/>
      <c r="S1070" s="89"/>
      <c r="T1070" s="89"/>
      <c r="U1070" s="98">
        <v>100000</v>
      </c>
      <c r="V1070" s="66" t="s">
        <v>1353</v>
      </c>
      <c r="W1070" s="45" t="s">
        <v>5728</v>
      </c>
      <c r="X1070" s="14" t="s">
        <v>5272</v>
      </c>
      <c r="Y1070" s="13" t="s">
        <v>4743</v>
      </c>
      <c r="Z1070" s="135" t="s">
        <v>5966</v>
      </c>
      <c r="AB1070" s="24" t="e">
        <f>VLOOKUP($A1070,電子入札登録状況!$A$2:$G$501,6,FALSE)</f>
        <v>#N/A</v>
      </c>
      <c r="AC1070" s="24" t="e">
        <f>VLOOKUP($A1070,電子入札登録状況!$A$2:$G$501,7,FALSE)</f>
        <v>#N/A</v>
      </c>
    </row>
    <row r="1071" spans="1:29" ht="18" customHeight="1">
      <c r="A1071" s="36" t="s">
        <v>1498</v>
      </c>
      <c r="B1071" s="45">
        <v>2597</v>
      </c>
      <c r="C1071" s="54" t="s">
        <v>4247</v>
      </c>
      <c r="D1071" s="66" t="s">
        <v>4231</v>
      </c>
      <c r="E1071" s="45" t="s">
        <v>5579</v>
      </c>
      <c r="F1071" s="54" t="s">
        <v>1280</v>
      </c>
      <c r="G1071" s="13" t="s">
        <v>3690</v>
      </c>
      <c r="H1071" s="13" t="s">
        <v>5620</v>
      </c>
      <c r="I1071" s="13" t="s">
        <v>5900</v>
      </c>
      <c r="J1071" s="74" t="s">
        <v>1980</v>
      </c>
      <c r="K1071" s="86"/>
      <c r="L1071" s="86"/>
      <c r="M1071" s="86"/>
      <c r="N1071" s="86"/>
      <c r="O1071" s="86"/>
      <c r="P1071" s="98">
        <v>530916</v>
      </c>
      <c r="Q1071" s="108">
        <v>447</v>
      </c>
      <c r="R1071" s="89"/>
      <c r="S1071" s="89"/>
      <c r="T1071" s="89"/>
      <c r="U1071" s="98">
        <v>100000</v>
      </c>
      <c r="V1071" s="66" t="s">
        <v>1353</v>
      </c>
      <c r="W1071" s="45" t="s">
        <v>5728</v>
      </c>
      <c r="X1071" s="14" t="s">
        <v>5272</v>
      </c>
      <c r="Y1071" s="13" t="s">
        <v>4743</v>
      </c>
      <c r="Z1071" s="135" t="s">
        <v>5966</v>
      </c>
      <c r="AB1071" s="24" t="e">
        <f>VLOOKUP($A1071,電子入札登録状況!$A$2:$G$501,6,FALSE)</f>
        <v>#N/A</v>
      </c>
      <c r="AC1071" s="24" t="e">
        <f>VLOOKUP($A1071,電子入札登録状況!$A$2:$G$501,7,FALSE)</f>
        <v>#N/A</v>
      </c>
    </row>
    <row r="1072" spans="1:29" ht="18" customHeight="1">
      <c r="A1072" s="36" t="s">
        <v>1498</v>
      </c>
      <c r="B1072" s="45">
        <v>2597</v>
      </c>
      <c r="C1072" s="54" t="s">
        <v>4247</v>
      </c>
      <c r="D1072" s="66" t="s">
        <v>4231</v>
      </c>
      <c r="E1072" s="45" t="s">
        <v>5579</v>
      </c>
      <c r="F1072" s="54" t="s">
        <v>1280</v>
      </c>
      <c r="G1072" s="13" t="s">
        <v>3690</v>
      </c>
      <c r="H1072" s="13" t="s">
        <v>5620</v>
      </c>
      <c r="I1072" s="13" t="s">
        <v>5900</v>
      </c>
      <c r="J1072" s="74" t="s">
        <v>558</v>
      </c>
      <c r="K1072" s="86"/>
      <c r="L1072" s="86"/>
      <c r="M1072" s="86"/>
      <c r="N1072" s="86"/>
      <c r="O1072" s="86"/>
      <c r="P1072" s="98">
        <v>413785</v>
      </c>
      <c r="Q1072" s="108">
        <v>447</v>
      </c>
      <c r="R1072" s="89"/>
      <c r="S1072" s="89"/>
      <c r="T1072" s="89"/>
      <c r="U1072" s="98">
        <v>100000</v>
      </c>
      <c r="V1072" s="66" t="s">
        <v>1353</v>
      </c>
      <c r="W1072" s="45" t="s">
        <v>5728</v>
      </c>
      <c r="X1072" s="14" t="s">
        <v>5272</v>
      </c>
      <c r="Y1072" s="13" t="s">
        <v>4743</v>
      </c>
      <c r="Z1072" s="135" t="s">
        <v>5966</v>
      </c>
      <c r="AB1072" s="24" t="e">
        <f>VLOOKUP($A1072,電子入札登録状況!$A$2:$G$501,6,FALSE)</f>
        <v>#N/A</v>
      </c>
      <c r="AC1072" s="24" t="e">
        <f>VLOOKUP($A1072,電子入札登録状況!$A$2:$G$501,7,FALSE)</f>
        <v>#N/A</v>
      </c>
    </row>
    <row r="1073" spans="1:29" ht="18" customHeight="1">
      <c r="A1073" s="36" t="s">
        <v>259</v>
      </c>
      <c r="B1073" s="45">
        <v>2600</v>
      </c>
      <c r="C1073" s="54" t="s">
        <v>2174</v>
      </c>
      <c r="D1073" s="66" t="s">
        <v>4172</v>
      </c>
      <c r="E1073" s="45" t="s">
        <v>3077</v>
      </c>
      <c r="F1073" s="54" t="s">
        <v>4610</v>
      </c>
      <c r="G1073" s="13" t="s">
        <v>3690</v>
      </c>
      <c r="H1073" s="13" t="s">
        <v>4773</v>
      </c>
      <c r="I1073" s="13" t="s">
        <v>5013</v>
      </c>
      <c r="J1073" s="74" t="s">
        <v>1767</v>
      </c>
      <c r="K1073" s="86"/>
      <c r="L1073" s="86"/>
      <c r="M1073" s="86"/>
      <c r="N1073" s="86"/>
      <c r="O1073" s="86"/>
      <c r="P1073" s="98">
        <v>900</v>
      </c>
      <c r="Q1073" s="108">
        <v>19</v>
      </c>
      <c r="R1073" s="89"/>
      <c r="S1073" s="89"/>
      <c r="T1073" s="89"/>
      <c r="U1073" s="98">
        <v>10000</v>
      </c>
      <c r="V1073" s="66"/>
      <c r="W1073" s="45"/>
      <c r="X1073" s="14"/>
      <c r="Y1073" s="13"/>
      <c r="Z1073" s="135" t="s">
        <v>407</v>
      </c>
      <c r="AB1073" s="24" t="e">
        <f>VLOOKUP($A1073,電子入札登録状況!$A$2:$G$501,6,FALSE)</f>
        <v>#N/A</v>
      </c>
      <c r="AC1073" s="24" t="e">
        <f>VLOOKUP($A1073,電子入札登録状況!$A$2:$G$501,7,FALSE)</f>
        <v>#N/A</v>
      </c>
    </row>
    <row r="1074" spans="1:29" ht="18" customHeight="1">
      <c r="A1074" s="36" t="s">
        <v>259</v>
      </c>
      <c r="B1074" s="45">
        <v>2600</v>
      </c>
      <c r="C1074" s="54" t="s">
        <v>2174</v>
      </c>
      <c r="D1074" s="66" t="s">
        <v>4172</v>
      </c>
      <c r="E1074" s="45" t="s">
        <v>3077</v>
      </c>
      <c r="F1074" s="54" t="s">
        <v>4610</v>
      </c>
      <c r="G1074" s="13" t="s">
        <v>3690</v>
      </c>
      <c r="H1074" s="13" t="s">
        <v>4773</v>
      </c>
      <c r="I1074" s="13" t="s">
        <v>5013</v>
      </c>
      <c r="J1074" s="74" t="s">
        <v>1642</v>
      </c>
      <c r="K1074" s="86"/>
      <c r="L1074" s="86"/>
      <c r="M1074" s="86"/>
      <c r="N1074" s="86"/>
      <c r="O1074" s="86"/>
      <c r="P1074" s="98">
        <v>426770</v>
      </c>
      <c r="Q1074" s="108">
        <v>19</v>
      </c>
      <c r="R1074" s="89"/>
      <c r="S1074" s="89"/>
      <c r="T1074" s="89"/>
      <c r="U1074" s="98">
        <v>10000</v>
      </c>
      <c r="V1074" s="66"/>
      <c r="W1074" s="45"/>
      <c r="X1074" s="14"/>
      <c r="Y1074" s="13"/>
      <c r="Z1074" s="135" t="s">
        <v>407</v>
      </c>
      <c r="AB1074" s="24" t="e">
        <f>VLOOKUP($A1074,電子入札登録状況!$A$2:$G$501,6,FALSE)</f>
        <v>#N/A</v>
      </c>
      <c r="AC1074" s="24" t="e">
        <f>VLOOKUP($A1074,電子入札登録状況!$A$2:$G$501,7,FALSE)</f>
        <v>#N/A</v>
      </c>
    </row>
    <row r="1075" spans="1:29" ht="18" customHeight="1">
      <c r="A1075" s="36" t="s">
        <v>626</v>
      </c>
      <c r="B1075" s="45">
        <v>2605</v>
      </c>
      <c r="C1075" s="54" t="s">
        <v>2436</v>
      </c>
      <c r="D1075" s="66" t="s">
        <v>3090</v>
      </c>
      <c r="E1075" s="45" t="s">
        <v>5664</v>
      </c>
      <c r="F1075" s="54" t="s">
        <v>1872</v>
      </c>
      <c r="G1075" s="13" t="s">
        <v>3679</v>
      </c>
      <c r="H1075" s="13" t="s">
        <v>3485</v>
      </c>
      <c r="I1075" s="13" t="s">
        <v>2994</v>
      </c>
      <c r="J1075" s="74" t="s">
        <v>1767</v>
      </c>
      <c r="K1075" s="86"/>
      <c r="L1075" s="86"/>
      <c r="M1075" s="86"/>
      <c r="N1075" s="86"/>
      <c r="O1075" s="86"/>
      <c r="P1075" s="98">
        <v>123685</v>
      </c>
      <c r="Q1075" s="108">
        <v>157</v>
      </c>
      <c r="R1075" s="89"/>
      <c r="S1075" s="89"/>
      <c r="T1075" s="89"/>
      <c r="U1075" s="98">
        <v>90000</v>
      </c>
      <c r="V1075" s="66" t="s">
        <v>4172</v>
      </c>
      <c r="W1075" s="45" t="s">
        <v>5221</v>
      </c>
      <c r="X1075" s="14" t="s">
        <v>5290</v>
      </c>
      <c r="Y1075" s="13" t="s">
        <v>3947</v>
      </c>
      <c r="Z1075" s="135" t="s">
        <v>2626</v>
      </c>
      <c r="AB1075" s="24" t="str">
        <f>VLOOKUP($A1075,電子入札登録状況!$A$2:$G$501,6,FALSE)</f>
        <v>○</v>
      </c>
      <c r="AC1075" s="24">
        <f>VLOOKUP($A1075,電子入札登録状況!$A$2:$G$501,7,FALSE)</f>
        <v>344</v>
      </c>
    </row>
    <row r="1076" spans="1:29" ht="18" customHeight="1">
      <c r="A1076" s="36" t="s">
        <v>626</v>
      </c>
      <c r="B1076" s="45">
        <v>2605</v>
      </c>
      <c r="C1076" s="54" t="s">
        <v>2436</v>
      </c>
      <c r="D1076" s="66" t="s">
        <v>3090</v>
      </c>
      <c r="E1076" s="45" t="s">
        <v>5664</v>
      </c>
      <c r="F1076" s="54" t="s">
        <v>1872</v>
      </c>
      <c r="G1076" s="13" t="s">
        <v>3679</v>
      </c>
      <c r="H1076" s="13" t="s">
        <v>3485</v>
      </c>
      <c r="I1076" s="13" t="s">
        <v>2994</v>
      </c>
      <c r="J1076" s="74" t="s">
        <v>1642</v>
      </c>
      <c r="K1076" s="86"/>
      <c r="L1076" s="86"/>
      <c r="M1076" s="86"/>
      <c r="N1076" s="86"/>
      <c r="O1076" s="86"/>
      <c r="P1076" s="98">
        <v>2788502</v>
      </c>
      <c r="Q1076" s="108">
        <v>157</v>
      </c>
      <c r="R1076" s="89"/>
      <c r="S1076" s="89"/>
      <c r="T1076" s="89"/>
      <c r="U1076" s="98">
        <v>90000</v>
      </c>
      <c r="V1076" s="66" t="s">
        <v>4172</v>
      </c>
      <c r="W1076" s="45" t="s">
        <v>5221</v>
      </c>
      <c r="X1076" s="14" t="s">
        <v>5290</v>
      </c>
      <c r="Y1076" s="13" t="s">
        <v>3947</v>
      </c>
      <c r="Z1076" s="135" t="s">
        <v>2626</v>
      </c>
      <c r="AB1076" s="24" t="str">
        <f>VLOOKUP($A1076,電子入札登録状況!$A$2:$G$501,6,FALSE)</f>
        <v>○</v>
      </c>
      <c r="AC1076" s="24">
        <f>VLOOKUP($A1076,電子入札登録状況!$A$2:$G$501,7,FALSE)</f>
        <v>344</v>
      </c>
    </row>
    <row r="1077" spans="1:29" ht="18" customHeight="1">
      <c r="A1077" s="36" t="s">
        <v>626</v>
      </c>
      <c r="B1077" s="45">
        <v>2605</v>
      </c>
      <c r="C1077" s="54" t="s">
        <v>2436</v>
      </c>
      <c r="D1077" s="66" t="s">
        <v>3090</v>
      </c>
      <c r="E1077" s="45" t="s">
        <v>5664</v>
      </c>
      <c r="F1077" s="54" t="s">
        <v>1872</v>
      </c>
      <c r="G1077" s="13" t="s">
        <v>3679</v>
      </c>
      <c r="H1077" s="13" t="s">
        <v>3485</v>
      </c>
      <c r="I1077" s="13" t="s">
        <v>2994</v>
      </c>
      <c r="J1077" s="74" t="s">
        <v>2872</v>
      </c>
      <c r="K1077" s="86"/>
      <c r="L1077" s="86"/>
      <c r="M1077" s="86"/>
      <c r="N1077" s="86"/>
      <c r="O1077" s="86"/>
      <c r="P1077" s="98">
        <v>117150</v>
      </c>
      <c r="Q1077" s="108">
        <v>157</v>
      </c>
      <c r="R1077" s="89"/>
      <c r="S1077" s="89"/>
      <c r="T1077" s="89"/>
      <c r="U1077" s="98">
        <v>90000</v>
      </c>
      <c r="V1077" s="66" t="s">
        <v>4172</v>
      </c>
      <c r="W1077" s="45" t="s">
        <v>5221</v>
      </c>
      <c r="X1077" s="14" t="s">
        <v>5290</v>
      </c>
      <c r="Y1077" s="13" t="s">
        <v>3947</v>
      </c>
      <c r="Z1077" s="135" t="s">
        <v>2626</v>
      </c>
      <c r="AB1077" s="24" t="str">
        <f>VLOOKUP($A1077,電子入札登録状況!$A$2:$G$501,6,FALSE)</f>
        <v>○</v>
      </c>
      <c r="AC1077" s="24">
        <f>VLOOKUP($A1077,電子入札登録状況!$A$2:$G$501,7,FALSE)</f>
        <v>344</v>
      </c>
    </row>
    <row r="1078" spans="1:29" ht="18" customHeight="1">
      <c r="A1078" s="36" t="s">
        <v>626</v>
      </c>
      <c r="B1078" s="45">
        <v>2605</v>
      </c>
      <c r="C1078" s="54" t="s">
        <v>2436</v>
      </c>
      <c r="D1078" s="66" t="s">
        <v>3090</v>
      </c>
      <c r="E1078" s="45" t="s">
        <v>5664</v>
      </c>
      <c r="F1078" s="54" t="s">
        <v>1872</v>
      </c>
      <c r="G1078" s="13" t="s">
        <v>3679</v>
      </c>
      <c r="H1078" s="13" t="s">
        <v>3485</v>
      </c>
      <c r="I1078" s="13" t="s">
        <v>2994</v>
      </c>
      <c r="J1078" s="74" t="s">
        <v>1980</v>
      </c>
      <c r="K1078" s="86"/>
      <c r="L1078" s="86"/>
      <c r="M1078" s="86"/>
      <c r="N1078" s="86"/>
      <c r="O1078" s="86"/>
      <c r="P1078" s="98">
        <v>71518</v>
      </c>
      <c r="Q1078" s="108">
        <v>157</v>
      </c>
      <c r="R1078" s="89"/>
      <c r="S1078" s="89"/>
      <c r="T1078" s="89"/>
      <c r="U1078" s="98">
        <v>90000</v>
      </c>
      <c r="V1078" s="66" t="s">
        <v>4172</v>
      </c>
      <c r="W1078" s="45" t="s">
        <v>5221</v>
      </c>
      <c r="X1078" s="14" t="s">
        <v>5290</v>
      </c>
      <c r="Y1078" s="13" t="s">
        <v>3947</v>
      </c>
      <c r="Z1078" s="135" t="s">
        <v>2626</v>
      </c>
      <c r="AB1078" s="24" t="str">
        <f>VLOOKUP($A1078,電子入札登録状況!$A$2:$G$501,6,FALSE)</f>
        <v>○</v>
      </c>
      <c r="AC1078" s="24">
        <f>VLOOKUP($A1078,電子入札登録状況!$A$2:$G$501,7,FALSE)</f>
        <v>344</v>
      </c>
    </row>
    <row r="1079" spans="1:29" ht="18" customHeight="1">
      <c r="A1079" s="36" t="s">
        <v>626</v>
      </c>
      <c r="B1079" s="45">
        <v>2605</v>
      </c>
      <c r="C1079" s="54" t="s">
        <v>2436</v>
      </c>
      <c r="D1079" s="66" t="s">
        <v>3090</v>
      </c>
      <c r="E1079" s="45" t="s">
        <v>5664</v>
      </c>
      <c r="F1079" s="54" t="s">
        <v>1872</v>
      </c>
      <c r="G1079" s="13" t="s">
        <v>3679</v>
      </c>
      <c r="H1079" s="13" t="s">
        <v>3485</v>
      </c>
      <c r="I1079" s="13" t="s">
        <v>2994</v>
      </c>
      <c r="J1079" s="74" t="s">
        <v>558</v>
      </c>
      <c r="K1079" s="86"/>
      <c r="L1079" s="86"/>
      <c r="M1079" s="86"/>
      <c r="N1079" s="86"/>
      <c r="O1079" s="86"/>
      <c r="P1079" s="98">
        <v>45177</v>
      </c>
      <c r="Q1079" s="108">
        <v>157</v>
      </c>
      <c r="R1079" s="89"/>
      <c r="S1079" s="89"/>
      <c r="T1079" s="89"/>
      <c r="U1079" s="98">
        <v>90000</v>
      </c>
      <c r="V1079" s="66" t="s">
        <v>4172</v>
      </c>
      <c r="W1079" s="45" t="s">
        <v>5221</v>
      </c>
      <c r="X1079" s="14" t="s">
        <v>5290</v>
      </c>
      <c r="Y1079" s="13" t="s">
        <v>3947</v>
      </c>
      <c r="Z1079" s="135" t="s">
        <v>2626</v>
      </c>
      <c r="AB1079" s="24" t="str">
        <f>VLOOKUP($A1079,電子入札登録状況!$A$2:$G$501,6,FALSE)</f>
        <v>○</v>
      </c>
      <c r="AC1079" s="24">
        <f>VLOOKUP($A1079,電子入札登録状況!$A$2:$G$501,7,FALSE)</f>
        <v>344</v>
      </c>
    </row>
    <row r="1080" spans="1:29" ht="18" customHeight="1">
      <c r="A1080" s="36" t="s">
        <v>125</v>
      </c>
      <c r="B1080" s="45">
        <v>2612</v>
      </c>
      <c r="C1080" s="54" t="s">
        <v>3484</v>
      </c>
      <c r="D1080" s="66" t="s">
        <v>4231</v>
      </c>
      <c r="E1080" s="45" t="s">
        <v>2604</v>
      </c>
      <c r="F1080" s="54" t="s">
        <v>3081</v>
      </c>
      <c r="G1080" s="13" t="s">
        <v>3690</v>
      </c>
      <c r="H1080" s="13" t="s">
        <v>2001</v>
      </c>
      <c r="I1080" s="13" t="s">
        <v>4947</v>
      </c>
      <c r="J1080" s="74" t="s">
        <v>1767</v>
      </c>
      <c r="K1080" s="86"/>
      <c r="L1080" s="86"/>
      <c r="M1080" s="86"/>
      <c r="N1080" s="86"/>
      <c r="O1080" s="86"/>
      <c r="P1080" s="98">
        <v>790068</v>
      </c>
      <c r="Q1080" s="108">
        <v>125</v>
      </c>
      <c r="R1080" s="89"/>
      <c r="S1080" s="89"/>
      <c r="T1080" s="89"/>
      <c r="U1080" s="98">
        <v>95000</v>
      </c>
      <c r="V1080" s="66" t="s">
        <v>4172</v>
      </c>
      <c r="W1080" s="45" t="s">
        <v>5976</v>
      </c>
      <c r="X1080" s="14" t="s">
        <v>1582</v>
      </c>
      <c r="Y1080" s="13" t="s">
        <v>2001</v>
      </c>
      <c r="Z1080" s="135" t="s">
        <v>3207</v>
      </c>
      <c r="AB1080" s="24" t="str">
        <f>VLOOKUP($A1080,電子入札登録状況!$A$2:$G$501,6,FALSE)</f>
        <v>○</v>
      </c>
      <c r="AC1080" s="24">
        <f>VLOOKUP($A1080,電子入札登録状況!$A$2:$G$501,7,FALSE)</f>
        <v>165</v>
      </c>
    </row>
    <row r="1081" spans="1:29" ht="18" customHeight="1">
      <c r="A1081" s="36" t="s">
        <v>125</v>
      </c>
      <c r="B1081" s="45">
        <v>2612</v>
      </c>
      <c r="C1081" s="54" t="s">
        <v>3484</v>
      </c>
      <c r="D1081" s="66" t="s">
        <v>4231</v>
      </c>
      <c r="E1081" s="45" t="s">
        <v>2604</v>
      </c>
      <c r="F1081" s="54" t="s">
        <v>3081</v>
      </c>
      <c r="G1081" s="13" t="s">
        <v>3690</v>
      </c>
      <c r="H1081" s="13" t="s">
        <v>2001</v>
      </c>
      <c r="I1081" s="13" t="s">
        <v>4947</v>
      </c>
      <c r="J1081" s="74" t="s">
        <v>1642</v>
      </c>
      <c r="K1081" s="86"/>
      <c r="L1081" s="86"/>
      <c r="M1081" s="86"/>
      <c r="N1081" s="86"/>
      <c r="O1081" s="86"/>
      <c r="P1081" s="98">
        <v>1301504</v>
      </c>
      <c r="Q1081" s="108">
        <v>125</v>
      </c>
      <c r="R1081" s="89"/>
      <c r="S1081" s="89"/>
      <c r="T1081" s="89"/>
      <c r="U1081" s="98">
        <v>95000</v>
      </c>
      <c r="V1081" s="66" t="s">
        <v>4172</v>
      </c>
      <c r="W1081" s="45" t="s">
        <v>5976</v>
      </c>
      <c r="X1081" s="14" t="s">
        <v>1582</v>
      </c>
      <c r="Y1081" s="13" t="s">
        <v>2001</v>
      </c>
      <c r="Z1081" s="135" t="s">
        <v>3207</v>
      </c>
      <c r="AB1081" s="24" t="str">
        <f>VLOOKUP($A1081,電子入札登録状況!$A$2:$G$501,6,FALSE)</f>
        <v>○</v>
      </c>
      <c r="AC1081" s="24">
        <f>VLOOKUP($A1081,電子入札登録状況!$A$2:$G$501,7,FALSE)</f>
        <v>165</v>
      </c>
    </row>
    <row r="1082" spans="1:29" ht="18" customHeight="1">
      <c r="A1082" s="36" t="s">
        <v>125</v>
      </c>
      <c r="B1082" s="45">
        <v>2612</v>
      </c>
      <c r="C1082" s="54" t="s">
        <v>3484</v>
      </c>
      <c r="D1082" s="66" t="s">
        <v>4231</v>
      </c>
      <c r="E1082" s="45" t="s">
        <v>2604</v>
      </c>
      <c r="F1082" s="54" t="s">
        <v>3081</v>
      </c>
      <c r="G1082" s="13" t="s">
        <v>3690</v>
      </c>
      <c r="H1082" s="13" t="s">
        <v>2001</v>
      </c>
      <c r="I1082" s="13" t="s">
        <v>4947</v>
      </c>
      <c r="J1082" s="74" t="s">
        <v>558</v>
      </c>
      <c r="K1082" s="86"/>
      <c r="L1082" s="86"/>
      <c r="M1082" s="86"/>
      <c r="N1082" s="86"/>
      <c r="O1082" s="86"/>
      <c r="P1082" s="98">
        <v>28060</v>
      </c>
      <c r="Q1082" s="108">
        <v>125</v>
      </c>
      <c r="R1082" s="89"/>
      <c r="S1082" s="89"/>
      <c r="T1082" s="89"/>
      <c r="U1082" s="98">
        <v>95000</v>
      </c>
      <c r="V1082" s="66" t="s">
        <v>4172</v>
      </c>
      <c r="W1082" s="45" t="s">
        <v>5976</v>
      </c>
      <c r="X1082" s="14" t="s">
        <v>1582</v>
      </c>
      <c r="Y1082" s="13" t="s">
        <v>2001</v>
      </c>
      <c r="Z1082" s="135" t="s">
        <v>3207</v>
      </c>
      <c r="AB1082" s="24" t="str">
        <f>VLOOKUP($A1082,電子入札登録状況!$A$2:$G$501,6,FALSE)</f>
        <v>○</v>
      </c>
      <c r="AC1082" s="24">
        <f>VLOOKUP($A1082,電子入札登録状況!$A$2:$G$501,7,FALSE)</f>
        <v>165</v>
      </c>
    </row>
    <row r="1083" spans="1:29" ht="18" customHeight="1">
      <c r="A1083" s="36" t="s">
        <v>2188</v>
      </c>
      <c r="B1083" s="45">
        <v>2619</v>
      </c>
      <c r="C1083" s="54" t="s">
        <v>5864</v>
      </c>
      <c r="D1083" s="66" t="s">
        <v>4172</v>
      </c>
      <c r="E1083" s="45" t="s">
        <v>4302</v>
      </c>
      <c r="F1083" s="54" t="s">
        <v>4559</v>
      </c>
      <c r="G1083" s="13" t="s">
        <v>3679</v>
      </c>
      <c r="H1083" s="13" t="s">
        <v>4443</v>
      </c>
      <c r="I1083" s="13" t="s">
        <v>4934</v>
      </c>
      <c r="J1083" s="74" t="s">
        <v>2872</v>
      </c>
      <c r="K1083" s="86"/>
      <c r="L1083" s="86"/>
      <c r="M1083" s="86"/>
      <c r="N1083" s="86"/>
      <c r="O1083" s="86"/>
      <c r="P1083" s="98">
        <v>58366</v>
      </c>
      <c r="Q1083" s="108">
        <v>4</v>
      </c>
      <c r="R1083" s="89"/>
      <c r="S1083" s="89"/>
      <c r="T1083" s="89"/>
      <c r="U1083" s="98">
        <v>3000</v>
      </c>
      <c r="V1083" s="66"/>
      <c r="W1083" s="45"/>
      <c r="X1083" s="14"/>
      <c r="Y1083" s="13"/>
      <c r="Z1083" s="135" t="s">
        <v>5233</v>
      </c>
      <c r="AB1083" s="24" t="str">
        <f>VLOOKUP($A1083,電子入札登録状況!$A$2:$G$501,6,FALSE)</f>
        <v>○</v>
      </c>
      <c r="AC1083" s="24">
        <f>VLOOKUP($A1083,電子入札登録状況!$A$2:$G$501,7,FALSE)</f>
        <v>531</v>
      </c>
    </row>
    <row r="1084" spans="1:29" ht="18" customHeight="1">
      <c r="A1084" s="36" t="s">
        <v>1215</v>
      </c>
      <c r="B1084" s="45">
        <v>2620</v>
      </c>
      <c r="C1084" s="54" t="s">
        <v>3919</v>
      </c>
      <c r="D1084" s="66" t="s">
        <v>2849</v>
      </c>
      <c r="E1084" s="45" t="s">
        <v>4226</v>
      </c>
      <c r="F1084" s="54" t="s">
        <v>4374</v>
      </c>
      <c r="G1084" s="13" t="s">
        <v>3679</v>
      </c>
      <c r="H1084" s="13" t="s">
        <v>2950</v>
      </c>
      <c r="I1084" s="13" t="s">
        <v>4428</v>
      </c>
      <c r="J1084" s="74" t="s">
        <v>1767</v>
      </c>
      <c r="K1084" s="86"/>
      <c r="L1084" s="86"/>
      <c r="M1084" s="86"/>
      <c r="N1084" s="86"/>
      <c r="O1084" s="86"/>
      <c r="P1084" s="98">
        <v>1312302</v>
      </c>
      <c r="Q1084" s="108">
        <v>356</v>
      </c>
      <c r="R1084" s="89"/>
      <c r="S1084" s="89"/>
      <c r="T1084" s="89"/>
      <c r="U1084" s="98">
        <v>80000</v>
      </c>
      <c r="V1084" s="66" t="s">
        <v>4172</v>
      </c>
      <c r="W1084" s="45" t="s">
        <v>1718</v>
      </c>
      <c r="X1084" s="14" t="s">
        <v>2348</v>
      </c>
      <c r="Y1084" s="13" t="s">
        <v>2383</v>
      </c>
      <c r="Z1084" s="135" t="s">
        <v>5469</v>
      </c>
      <c r="AB1084" s="24" t="str">
        <f>VLOOKUP($A1084,電子入札登録状況!$A$2:$G$501,6,FALSE)</f>
        <v>○</v>
      </c>
      <c r="AC1084" s="24">
        <f>VLOOKUP($A1084,電子入札登録状況!$A$2:$G$501,7,FALSE)</f>
        <v>519</v>
      </c>
    </row>
    <row r="1085" spans="1:29" ht="18" customHeight="1">
      <c r="A1085" s="36" t="s">
        <v>1215</v>
      </c>
      <c r="B1085" s="45">
        <v>2620</v>
      </c>
      <c r="C1085" s="54" t="s">
        <v>3919</v>
      </c>
      <c r="D1085" s="66" t="s">
        <v>2849</v>
      </c>
      <c r="E1085" s="45" t="s">
        <v>4226</v>
      </c>
      <c r="F1085" s="54" t="s">
        <v>4374</v>
      </c>
      <c r="G1085" s="13" t="s">
        <v>3679</v>
      </c>
      <c r="H1085" s="13" t="s">
        <v>2950</v>
      </c>
      <c r="I1085" s="13" t="s">
        <v>4428</v>
      </c>
      <c r="J1085" s="74" t="s">
        <v>1642</v>
      </c>
      <c r="K1085" s="86"/>
      <c r="L1085" s="86"/>
      <c r="M1085" s="86"/>
      <c r="N1085" s="86"/>
      <c r="O1085" s="86"/>
      <c r="P1085" s="98">
        <v>6389675</v>
      </c>
      <c r="Q1085" s="108">
        <v>356</v>
      </c>
      <c r="R1085" s="89"/>
      <c r="S1085" s="89"/>
      <c r="T1085" s="89"/>
      <c r="U1085" s="98">
        <v>80000</v>
      </c>
      <c r="V1085" s="66" t="s">
        <v>4172</v>
      </c>
      <c r="W1085" s="45" t="s">
        <v>1718</v>
      </c>
      <c r="X1085" s="14" t="s">
        <v>2348</v>
      </c>
      <c r="Y1085" s="13" t="s">
        <v>2383</v>
      </c>
      <c r="Z1085" s="135" t="s">
        <v>5469</v>
      </c>
      <c r="AB1085" s="24" t="str">
        <f>VLOOKUP($A1085,電子入札登録状況!$A$2:$G$501,6,FALSE)</f>
        <v>○</v>
      </c>
      <c r="AC1085" s="24">
        <f>VLOOKUP($A1085,電子入札登録状況!$A$2:$G$501,7,FALSE)</f>
        <v>519</v>
      </c>
    </row>
    <row r="1086" spans="1:29" ht="18" customHeight="1">
      <c r="A1086" s="36" t="s">
        <v>1215</v>
      </c>
      <c r="B1086" s="45">
        <v>2620</v>
      </c>
      <c r="C1086" s="54" t="s">
        <v>3919</v>
      </c>
      <c r="D1086" s="66" t="s">
        <v>2849</v>
      </c>
      <c r="E1086" s="45" t="s">
        <v>4226</v>
      </c>
      <c r="F1086" s="54" t="s">
        <v>4374</v>
      </c>
      <c r="G1086" s="13" t="s">
        <v>3679</v>
      </c>
      <c r="H1086" s="13" t="s">
        <v>2950</v>
      </c>
      <c r="I1086" s="13" t="s">
        <v>4428</v>
      </c>
      <c r="J1086" s="74" t="s">
        <v>2872</v>
      </c>
      <c r="K1086" s="86"/>
      <c r="L1086" s="86"/>
      <c r="M1086" s="86"/>
      <c r="N1086" s="86"/>
      <c r="O1086" s="86"/>
      <c r="P1086" s="98">
        <v>26013</v>
      </c>
      <c r="Q1086" s="108">
        <v>356</v>
      </c>
      <c r="R1086" s="89"/>
      <c r="S1086" s="89"/>
      <c r="T1086" s="89"/>
      <c r="U1086" s="98">
        <v>80000</v>
      </c>
      <c r="V1086" s="66" t="s">
        <v>4172</v>
      </c>
      <c r="W1086" s="45" t="s">
        <v>1718</v>
      </c>
      <c r="X1086" s="14" t="s">
        <v>2348</v>
      </c>
      <c r="Y1086" s="13" t="s">
        <v>2383</v>
      </c>
      <c r="Z1086" s="135" t="s">
        <v>5469</v>
      </c>
      <c r="AB1086" s="24" t="str">
        <f>VLOOKUP($A1086,電子入札登録状況!$A$2:$G$501,6,FALSE)</f>
        <v>○</v>
      </c>
      <c r="AC1086" s="24">
        <f>VLOOKUP($A1086,電子入札登録状況!$A$2:$G$501,7,FALSE)</f>
        <v>519</v>
      </c>
    </row>
    <row r="1087" spans="1:29" ht="18" customHeight="1">
      <c r="A1087" s="36" t="s">
        <v>1215</v>
      </c>
      <c r="B1087" s="45">
        <v>2620</v>
      </c>
      <c r="C1087" s="54" t="s">
        <v>3919</v>
      </c>
      <c r="D1087" s="66" t="s">
        <v>2849</v>
      </c>
      <c r="E1087" s="45" t="s">
        <v>4226</v>
      </c>
      <c r="F1087" s="54" t="s">
        <v>4374</v>
      </c>
      <c r="G1087" s="13" t="s">
        <v>3679</v>
      </c>
      <c r="H1087" s="13" t="s">
        <v>2950</v>
      </c>
      <c r="I1087" s="13" t="s">
        <v>4428</v>
      </c>
      <c r="J1087" s="74" t="s">
        <v>1980</v>
      </c>
      <c r="K1087" s="86"/>
      <c r="L1087" s="86"/>
      <c r="M1087" s="86"/>
      <c r="N1087" s="86"/>
      <c r="O1087" s="86"/>
      <c r="P1087" s="98">
        <v>266222</v>
      </c>
      <c r="Q1087" s="108">
        <v>356</v>
      </c>
      <c r="R1087" s="89"/>
      <c r="S1087" s="89"/>
      <c r="T1087" s="89"/>
      <c r="U1087" s="98">
        <v>80000</v>
      </c>
      <c r="V1087" s="66" t="s">
        <v>4172</v>
      </c>
      <c r="W1087" s="45" t="s">
        <v>1718</v>
      </c>
      <c r="X1087" s="14" t="s">
        <v>2348</v>
      </c>
      <c r="Y1087" s="13" t="s">
        <v>2383</v>
      </c>
      <c r="Z1087" s="135" t="s">
        <v>5469</v>
      </c>
      <c r="AB1087" s="24" t="str">
        <f>VLOOKUP($A1087,電子入札登録状況!$A$2:$G$501,6,FALSE)</f>
        <v>○</v>
      </c>
      <c r="AC1087" s="24">
        <f>VLOOKUP($A1087,電子入札登録状況!$A$2:$G$501,7,FALSE)</f>
        <v>519</v>
      </c>
    </row>
    <row r="1088" spans="1:29" ht="18" customHeight="1">
      <c r="A1088" s="36" t="s">
        <v>1215</v>
      </c>
      <c r="B1088" s="45">
        <v>2620</v>
      </c>
      <c r="C1088" s="54" t="s">
        <v>3919</v>
      </c>
      <c r="D1088" s="66" t="s">
        <v>2849</v>
      </c>
      <c r="E1088" s="45" t="s">
        <v>4226</v>
      </c>
      <c r="F1088" s="54" t="s">
        <v>4374</v>
      </c>
      <c r="G1088" s="13" t="s">
        <v>3679</v>
      </c>
      <c r="H1088" s="13" t="s">
        <v>2950</v>
      </c>
      <c r="I1088" s="13" t="s">
        <v>4428</v>
      </c>
      <c r="J1088" s="74" t="s">
        <v>558</v>
      </c>
      <c r="K1088" s="86"/>
      <c r="L1088" s="86"/>
      <c r="M1088" s="86"/>
      <c r="N1088" s="86"/>
      <c r="O1088" s="86"/>
      <c r="P1088" s="98">
        <v>48730</v>
      </c>
      <c r="Q1088" s="108">
        <v>356</v>
      </c>
      <c r="R1088" s="89"/>
      <c r="S1088" s="89"/>
      <c r="T1088" s="89"/>
      <c r="U1088" s="98">
        <v>80000</v>
      </c>
      <c r="V1088" s="66" t="s">
        <v>4172</v>
      </c>
      <c r="W1088" s="45" t="s">
        <v>1718</v>
      </c>
      <c r="X1088" s="14" t="s">
        <v>2348</v>
      </c>
      <c r="Y1088" s="13" t="s">
        <v>2383</v>
      </c>
      <c r="Z1088" s="135" t="s">
        <v>5469</v>
      </c>
      <c r="AB1088" s="24" t="str">
        <f>VLOOKUP($A1088,電子入札登録状況!$A$2:$G$501,6,FALSE)</f>
        <v>○</v>
      </c>
      <c r="AC1088" s="24">
        <f>VLOOKUP($A1088,電子入札登録状況!$A$2:$G$501,7,FALSE)</f>
        <v>519</v>
      </c>
    </row>
    <row r="1089" spans="1:29" ht="18" customHeight="1">
      <c r="A1089" s="36" t="s">
        <v>347</v>
      </c>
      <c r="B1089" s="45">
        <v>2648</v>
      </c>
      <c r="C1089" s="54" t="s">
        <v>2422</v>
      </c>
      <c r="D1089" s="66" t="s">
        <v>3090</v>
      </c>
      <c r="E1089" s="45" t="s">
        <v>387</v>
      </c>
      <c r="F1089" s="54" t="s">
        <v>3158</v>
      </c>
      <c r="G1089" s="13" t="s">
        <v>3679</v>
      </c>
      <c r="H1089" s="13" t="s">
        <v>2530</v>
      </c>
      <c r="I1089" s="13" t="s">
        <v>3569</v>
      </c>
      <c r="J1089" s="74" t="s">
        <v>1642</v>
      </c>
      <c r="K1089" s="86"/>
      <c r="L1089" s="86"/>
      <c r="M1089" s="86"/>
      <c r="N1089" s="86"/>
      <c r="O1089" s="86"/>
      <c r="P1089" s="98">
        <v>227725</v>
      </c>
      <c r="Q1089" s="108">
        <v>26</v>
      </c>
      <c r="R1089" s="89"/>
      <c r="S1089" s="89"/>
      <c r="T1089" s="89"/>
      <c r="U1089" s="98">
        <v>40000</v>
      </c>
      <c r="V1089" s="66" t="s">
        <v>4172</v>
      </c>
      <c r="W1089" s="45" t="s">
        <v>1366</v>
      </c>
      <c r="X1089" s="14" t="s">
        <v>3512</v>
      </c>
      <c r="Y1089" s="13" t="s">
        <v>5343</v>
      </c>
      <c r="Z1089" s="135" t="s">
        <v>5428</v>
      </c>
      <c r="AB1089" s="24" t="e">
        <f>VLOOKUP($A1089,電子入札登録状況!$A$2:$G$501,6,FALSE)</f>
        <v>#N/A</v>
      </c>
      <c r="AC1089" s="24" t="e">
        <f>VLOOKUP($A1089,電子入札登録状況!$A$2:$G$501,7,FALSE)</f>
        <v>#N/A</v>
      </c>
    </row>
    <row r="1090" spans="1:29" ht="18" customHeight="1">
      <c r="A1090" s="36" t="s">
        <v>347</v>
      </c>
      <c r="B1090" s="45">
        <v>2648</v>
      </c>
      <c r="C1090" s="54" t="s">
        <v>2422</v>
      </c>
      <c r="D1090" s="66" t="s">
        <v>3090</v>
      </c>
      <c r="E1090" s="45" t="s">
        <v>387</v>
      </c>
      <c r="F1090" s="54" t="s">
        <v>3158</v>
      </c>
      <c r="G1090" s="13" t="s">
        <v>3679</v>
      </c>
      <c r="H1090" s="13" t="s">
        <v>2530</v>
      </c>
      <c r="I1090" s="13" t="s">
        <v>3569</v>
      </c>
      <c r="J1090" s="74" t="s">
        <v>2872</v>
      </c>
      <c r="K1090" s="86"/>
      <c r="L1090" s="86"/>
      <c r="M1090" s="86"/>
      <c r="N1090" s="86"/>
      <c r="O1090" s="86"/>
      <c r="P1090" s="98">
        <v>170225</v>
      </c>
      <c r="Q1090" s="108">
        <v>26</v>
      </c>
      <c r="R1090" s="89"/>
      <c r="S1090" s="89"/>
      <c r="T1090" s="89"/>
      <c r="U1090" s="98">
        <v>40000</v>
      </c>
      <c r="V1090" s="66" t="s">
        <v>4172</v>
      </c>
      <c r="W1090" s="45" t="s">
        <v>1366</v>
      </c>
      <c r="X1090" s="14" t="s">
        <v>3512</v>
      </c>
      <c r="Y1090" s="13" t="s">
        <v>5343</v>
      </c>
      <c r="Z1090" s="135" t="s">
        <v>5428</v>
      </c>
      <c r="AB1090" s="24" t="e">
        <f>VLOOKUP($A1090,電子入札登録状況!$A$2:$G$501,6,FALSE)</f>
        <v>#N/A</v>
      </c>
      <c r="AC1090" s="24" t="e">
        <f>VLOOKUP($A1090,電子入札登録状況!$A$2:$G$501,7,FALSE)</f>
        <v>#N/A</v>
      </c>
    </row>
    <row r="1091" spans="1:29" ht="18" customHeight="1">
      <c r="A1091" s="36" t="s">
        <v>3576</v>
      </c>
      <c r="B1091" s="45">
        <v>2649</v>
      </c>
      <c r="C1091" s="54" t="s">
        <v>3705</v>
      </c>
      <c r="D1091" s="66" t="s">
        <v>4172</v>
      </c>
      <c r="E1091" s="45" t="s">
        <v>3306</v>
      </c>
      <c r="F1091" s="54" t="s">
        <v>492</v>
      </c>
      <c r="G1091" s="13" t="s">
        <v>3690</v>
      </c>
      <c r="H1091" s="13" t="s">
        <v>638</v>
      </c>
      <c r="I1091" s="13" t="s">
        <v>675</v>
      </c>
      <c r="J1091" s="74" t="s">
        <v>2872</v>
      </c>
      <c r="K1091" s="86"/>
      <c r="L1091" s="86"/>
      <c r="M1091" s="86"/>
      <c r="N1091" s="86"/>
      <c r="O1091" s="86"/>
      <c r="P1091" s="98">
        <v>510386</v>
      </c>
      <c r="Q1091" s="108">
        <v>15</v>
      </c>
      <c r="R1091" s="89"/>
      <c r="S1091" s="89"/>
      <c r="T1091" s="89"/>
      <c r="U1091" s="98">
        <v>10150</v>
      </c>
      <c r="V1091" s="66"/>
      <c r="W1091" s="45"/>
      <c r="X1091" s="14"/>
      <c r="Y1091" s="13"/>
      <c r="Z1091" s="135" t="s">
        <v>4261</v>
      </c>
      <c r="AB1091" s="24" t="e">
        <f>VLOOKUP($A1091,電子入札登録状況!$A$2:$G$501,6,FALSE)</f>
        <v>#N/A</v>
      </c>
      <c r="AC1091" s="24" t="e">
        <f>VLOOKUP($A1091,電子入札登録状況!$A$2:$G$501,7,FALSE)</f>
        <v>#N/A</v>
      </c>
    </row>
    <row r="1092" spans="1:29" ht="18" customHeight="1">
      <c r="A1092" s="36" t="s">
        <v>467</v>
      </c>
      <c r="B1092" s="45">
        <v>2664</v>
      </c>
      <c r="C1092" s="54" t="s">
        <v>5646</v>
      </c>
      <c r="D1092" s="66" t="s">
        <v>4172</v>
      </c>
      <c r="E1092" s="45" t="s">
        <v>1230</v>
      </c>
      <c r="F1092" s="54" t="s">
        <v>2086</v>
      </c>
      <c r="G1092" s="13" t="s">
        <v>3690</v>
      </c>
      <c r="H1092" s="13" t="s">
        <v>4517</v>
      </c>
      <c r="I1092" s="13" t="s">
        <v>4873</v>
      </c>
      <c r="J1092" s="74" t="s">
        <v>1642</v>
      </c>
      <c r="K1092" s="86"/>
      <c r="L1092" s="86"/>
      <c r="M1092" s="86"/>
      <c r="N1092" s="86"/>
      <c r="O1092" s="86"/>
      <c r="P1092" s="98">
        <v>28941</v>
      </c>
      <c r="Q1092" s="108">
        <v>3</v>
      </c>
      <c r="R1092" s="89"/>
      <c r="S1092" s="89"/>
      <c r="T1092" s="89"/>
      <c r="U1092" s="98">
        <v>10000</v>
      </c>
      <c r="V1092" s="66"/>
      <c r="W1092" s="45"/>
      <c r="X1092" s="14"/>
      <c r="Y1092" s="13"/>
      <c r="Z1092" s="135" t="s">
        <v>5481</v>
      </c>
      <c r="AB1092" s="24" t="e">
        <f>VLOOKUP($A1092,電子入札登録状況!$A$2:$G$501,6,FALSE)</f>
        <v>#N/A</v>
      </c>
      <c r="AC1092" s="24" t="e">
        <f>VLOOKUP($A1092,電子入札登録状況!$A$2:$G$501,7,FALSE)</f>
        <v>#N/A</v>
      </c>
    </row>
    <row r="1093" spans="1:29" ht="18" customHeight="1">
      <c r="A1093" s="36" t="s">
        <v>467</v>
      </c>
      <c r="B1093" s="45">
        <v>2664</v>
      </c>
      <c r="C1093" s="54" t="s">
        <v>5646</v>
      </c>
      <c r="D1093" s="66" t="s">
        <v>4172</v>
      </c>
      <c r="E1093" s="45" t="s">
        <v>1230</v>
      </c>
      <c r="F1093" s="54" t="s">
        <v>2086</v>
      </c>
      <c r="G1093" s="13" t="s">
        <v>3690</v>
      </c>
      <c r="H1093" s="13" t="s">
        <v>4517</v>
      </c>
      <c r="I1093" s="13" t="s">
        <v>4873</v>
      </c>
      <c r="J1093" s="74" t="s">
        <v>2872</v>
      </c>
      <c r="K1093" s="86"/>
      <c r="L1093" s="86"/>
      <c r="M1093" s="86"/>
      <c r="N1093" s="86"/>
      <c r="O1093" s="86"/>
      <c r="P1093" s="98">
        <v>21072</v>
      </c>
      <c r="Q1093" s="108">
        <v>3</v>
      </c>
      <c r="R1093" s="89"/>
      <c r="S1093" s="89"/>
      <c r="T1093" s="89"/>
      <c r="U1093" s="98">
        <v>10000</v>
      </c>
      <c r="V1093" s="66"/>
      <c r="W1093" s="45"/>
      <c r="X1093" s="14"/>
      <c r="Y1093" s="13"/>
      <c r="Z1093" s="135" t="s">
        <v>5481</v>
      </c>
      <c r="AB1093" s="24" t="e">
        <f>VLOOKUP($A1093,電子入札登録状況!$A$2:$G$501,6,FALSE)</f>
        <v>#N/A</v>
      </c>
      <c r="AC1093" s="24" t="e">
        <f>VLOOKUP($A1093,電子入札登録状況!$A$2:$G$501,7,FALSE)</f>
        <v>#N/A</v>
      </c>
    </row>
    <row r="1094" spans="1:29" ht="18" customHeight="1">
      <c r="A1094" s="36" t="s">
        <v>1291</v>
      </c>
      <c r="B1094" s="45">
        <v>2666</v>
      </c>
      <c r="C1094" s="54" t="s">
        <v>920</v>
      </c>
      <c r="D1094" s="66" t="s">
        <v>4172</v>
      </c>
      <c r="E1094" s="45" t="s">
        <v>4392</v>
      </c>
      <c r="F1094" s="54" t="s">
        <v>1560</v>
      </c>
      <c r="G1094" s="13" t="s">
        <v>3690</v>
      </c>
      <c r="H1094" s="13" t="s">
        <v>4772</v>
      </c>
      <c r="I1094" s="13" t="s">
        <v>3681</v>
      </c>
      <c r="J1094" s="74" t="s">
        <v>2872</v>
      </c>
      <c r="K1094" s="86"/>
      <c r="L1094" s="86"/>
      <c r="M1094" s="86"/>
      <c r="N1094" s="86"/>
      <c r="O1094" s="86"/>
      <c r="P1094" s="98">
        <v>318161</v>
      </c>
      <c r="Q1094" s="108">
        <v>14</v>
      </c>
      <c r="R1094" s="89"/>
      <c r="S1094" s="89"/>
      <c r="T1094" s="89"/>
      <c r="U1094" s="98">
        <v>50000</v>
      </c>
      <c r="V1094" s="66"/>
      <c r="W1094" s="45"/>
      <c r="X1094" s="14"/>
      <c r="Y1094" s="13"/>
      <c r="Z1094" s="135" t="s">
        <v>5483</v>
      </c>
      <c r="AB1094" s="24" t="e">
        <f>VLOOKUP($A1094,電子入札登録状況!$A$2:$G$501,6,FALSE)</f>
        <v>#N/A</v>
      </c>
      <c r="AC1094" s="24" t="e">
        <f>VLOOKUP($A1094,電子入札登録状況!$A$2:$G$501,7,FALSE)</f>
        <v>#N/A</v>
      </c>
    </row>
    <row r="1095" spans="1:29" ht="18" customHeight="1">
      <c r="A1095" s="36" t="s">
        <v>3236</v>
      </c>
      <c r="B1095" s="45">
        <v>2721</v>
      </c>
      <c r="C1095" s="54" t="s">
        <v>2245</v>
      </c>
      <c r="D1095" s="66" t="s">
        <v>3090</v>
      </c>
      <c r="E1095" s="45" t="s">
        <v>5659</v>
      </c>
      <c r="F1095" s="54" t="s">
        <v>3911</v>
      </c>
      <c r="G1095" s="13" t="s">
        <v>3690</v>
      </c>
      <c r="H1095" s="13" t="s">
        <v>4695</v>
      </c>
      <c r="I1095" s="13" t="s">
        <v>4719</v>
      </c>
      <c r="J1095" s="74" t="s">
        <v>1642</v>
      </c>
      <c r="K1095" s="86"/>
      <c r="L1095" s="86"/>
      <c r="M1095" s="86"/>
      <c r="N1095" s="86"/>
      <c r="O1095" s="86"/>
      <c r="P1095" s="98">
        <v>94045</v>
      </c>
      <c r="Q1095" s="108">
        <v>12</v>
      </c>
      <c r="R1095" s="89"/>
      <c r="S1095" s="89"/>
      <c r="T1095" s="89"/>
      <c r="U1095" s="98">
        <v>10000</v>
      </c>
      <c r="V1095" s="66" t="s">
        <v>4172</v>
      </c>
      <c r="W1095" s="45" t="s">
        <v>1238</v>
      </c>
      <c r="X1095" s="14" t="s">
        <v>5744</v>
      </c>
      <c r="Y1095" s="13" t="s">
        <v>1270</v>
      </c>
      <c r="Z1095" s="135" t="s">
        <v>5760</v>
      </c>
      <c r="AB1095" s="24" t="str">
        <f>VLOOKUP($A1095,電子入札登録状況!$A$2:$G$501,6,FALSE)</f>
        <v>○</v>
      </c>
      <c r="AC1095" s="24">
        <f>VLOOKUP($A1095,電子入札登録状況!$A$2:$G$501,7,FALSE)</f>
        <v>378</v>
      </c>
    </row>
    <row r="1096" spans="1:29" ht="18" customHeight="1">
      <c r="A1096" s="36" t="s">
        <v>5853</v>
      </c>
      <c r="B1096" s="45">
        <v>2725</v>
      </c>
      <c r="C1096" s="54" t="s">
        <v>5863</v>
      </c>
      <c r="D1096" s="66" t="s">
        <v>1948</v>
      </c>
      <c r="E1096" s="45" t="s">
        <v>3377</v>
      </c>
      <c r="F1096" s="54" t="s">
        <v>5921</v>
      </c>
      <c r="G1096" s="13" t="s">
        <v>3690</v>
      </c>
      <c r="H1096" s="13" t="s">
        <v>3590</v>
      </c>
      <c r="I1096" s="13" t="s">
        <v>3122</v>
      </c>
      <c r="J1096" s="74" t="s">
        <v>2872</v>
      </c>
      <c r="K1096" s="86"/>
      <c r="L1096" s="86"/>
      <c r="M1096" s="86"/>
      <c r="N1096" s="86"/>
      <c r="O1096" s="86"/>
      <c r="P1096" s="98">
        <v>1066362</v>
      </c>
      <c r="Q1096" s="108">
        <v>85</v>
      </c>
      <c r="R1096" s="89"/>
      <c r="S1096" s="89"/>
      <c r="T1096" s="89"/>
      <c r="U1096" s="98">
        <v>40000</v>
      </c>
      <c r="V1096" s="66" t="s">
        <v>4172</v>
      </c>
      <c r="W1096" s="45" t="s">
        <v>1888</v>
      </c>
      <c r="X1096" s="14" t="s">
        <v>1165</v>
      </c>
      <c r="Y1096" s="13" t="s">
        <v>3867</v>
      </c>
      <c r="Z1096" s="135" t="s">
        <v>5029</v>
      </c>
      <c r="AB1096" s="24" t="e">
        <f>VLOOKUP($A1096,電子入札登録状況!$A$2:$G$501,6,FALSE)</f>
        <v>#N/A</v>
      </c>
      <c r="AC1096" s="24" t="e">
        <f>VLOOKUP($A1096,電子入札登録状況!$A$2:$G$501,7,FALSE)</f>
        <v>#N/A</v>
      </c>
    </row>
    <row r="1097" spans="1:29" ht="18" customHeight="1">
      <c r="A1097" s="36" t="s">
        <v>3289</v>
      </c>
      <c r="B1097" s="45">
        <v>2741</v>
      </c>
      <c r="C1097" s="54" t="s">
        <v>4167</v>
      </c>
      <c r="D1097" s="66" t="s">
        <v>4172</v>
      </c>
      <c r="E1097" s="45" t="s">
        <v>1372</v>
      </c>
      <c r="F1097" s="54" t="s">
        <v>4666</v>
      </c>
      <c r="G1097" s="13" t="s">
        <v>3679</v>
      </c>
      <c r="H1097" s="13" t="s">
        <v>2559</v>
      </c>
      <c r="I1097" s="13" t="s">
        <v>5123</v>
      </c>
      <c r="J1097" s="74" t="s">
        <v>1767</v>
      </c>
      <c r="K1097" s="86"/>
      <c r="L1097" s="86"/>
      <c r="M1097" s="86"/>
      <c r="N1097" s="86"/>
      <c r="O1097" s="86"/>
      <c r="P1097" s="98">
        <v>53471</v>
      </c>
      <c r="Q1097" s="108">
        <v>6</v>
      </c>
      <c r="R1097" s="89"/>
      <c r="S1097" s="89"/>
      <c r="T1097" s="89"/>
      <c r="U1097" s="98">
        <v>500</v>
      </c>
      <c r="V1097" s="66"/>
      <c r="W1097" s="45"/>
      <c r="X1097" s="14"/>
      <c r="Y1097" s="13"/>
      <c r="Z1097" s="135" t="s">
        <v>5520</v>
      </c>
      <c r="AB1097" s="24" t="e">
        <f>VLOOKUP($A1097,電子入札登録状況!$A$2:$G$501,6,FALSE)</f>
        <v>#N/A</v>
      </c>
      <c r="AC1097" s="24" t="e">
        <f>VLOOKUP($A1097,電子入札登録状況!$A$2:$G$501,7,FALSE)</f>
        <v>#N/A</v>
      </c>
    </row>
    <row r="1098" spans="1:29" ht="18" customHeight="1">
      <c r="A1098" s="36" t="s">
        <v>3289</v>
      </c>
      <c r="B1098" s="45">
        <v>2741</v>
      </c>
      <c r="C1098" s="54" t="s">
        <v>4167</v>
      </c>
      <c r="D1098" s="66" t="s">
        <v>4172</v>
      </c>
      <c r="E1098" s="45" t="s">
        <v>1372</v>
      </c>
      <c r="F1098" s="54" t="s">
        <v>4666</v>
      </c>
      <c r="G1098" s="13" t="s">
        <v>3679</v>
      </c>
      <c r="H1098" s="13" t="s">
        <v>2559</v>
      </c>
      <c r="I1098" s="13" t="s">
        <v>5123</v>
      </c>
      <c r="J1098" s="74" t="s">
        <v>1642</v>
      </c>
      <c r="K1098" s="86"/>
      <c r="L1098" s="86"/>
      <c r="M1098" s="86"/>
      <c r="N1098" s="86"/>
      <c r="O1098" s="86"/>
      <c r="P1098" s="98">
        <v>22000</v>
      </c>
      <c r="Q1098" s="108">
        <v>6</v>
      </c>
      <c r="R1098" s="89"/>
      <c r="S1098" s="89"/>
      <c r="T1098" s="89"/>
      <c r="U1098" s="98">
        <v>500</v>
      </c>
      <c r="V1098" s="66"/>
      <c r="W1098" s="45"/>
      <c r="X1098" s="14"/>
      <c r="Y1098" s="13"/>
      <c r="Z1098" s="135" t="s">
        <v>5520</v>
      </c>
      <c r="AB1098" s="24" t="e">
        <f>VLOOKUP($A1098,電子入札登録状況!$A$2:$G$501,6,FALSE)</f>
        <v>#N/A</v>
      </c>
      <c r="AC1098" s="24" t="e">
        <f>VLOOKUP($A1098,電子入札登録状況!$A$2:$G$501,7,FALSE)</f>
        <v>#N/A</v>
      </c>
    </row>
    <row r="1099" spans="1:29" ht="18" customHeight="1">
      <c r="A1099" s="36" t="s">
        <v>3289</v>
      </c>
      <c r="B1099" s="45">
        <v>2741</v>
      </c>
      <c r="C1099" s="54" t="s">
        <v>4167</v>
      </c>
      <c r="D1099" s="66" t="s">
        <v>4172</v>
      </c>
      <c r="E1099" s="45" t="s">
        <v>1372</v>
      </c>
      <c r="F1099" s="54" t="s">
        <v>4666</v>
      </c>
      <c r="G1099" s="13" t="s">
        <v>3679</v>
      </c>
      <c r="H1099" s="13" t="s">
        <v>2559</v>
      </c>
      <c r="I1099" s="13" t="s">
        <v>5123</v>
      </c>
      <c r="J1099" s="74" t="s">
        <v>1980</v>
      </c>
      <c r="K1099" s="86"/>
      <c r="L1099" s="86"/>
      <c r="M1099" s="86"/>
      <c r="N1099" s="86"/>
      <c r="O1099" s="86"/>
      <c r="P1099" s="98">
        <v>0</v>
      </c>
      <c r="Q1099" s="108">
        <v>6</v>
      </c>
      <c r="R1099" s="89"/>
      <c r="S1099" s="89"/>
      <c r="T1099" s="89"/>
      <c r="U1099" s="98">
        <v>500</v>
      </c>
      <c r="V1099" s="66"/>
      <c r="W1099" s="45"/>
      <c r="X1099" s="14"/>
      <c r="Y1099" s="13"/>
      <c r="Z1099" s="135" t="s">
        <v>5520</v>
      </c>
      <c r="AB1099" s="24" t="e">
        <f>VLOOKUP($A1099,電子入札登録状況!$A$2:$G$501,6,FALSE)</f>
        <v>#N/A</v>
      </c>
      <c r="AC1099" s="24" t="e">
        <f>VLOOKUP($A1099,電子入札登録状況!$A$2:$G$501,7,FALSE)</f>
        <v>#N/A</v>
      </c>
    </row>
    <row r="1100" spans="1:29" ht="18" customHeight="1">
      <c r="A1100" s="36" t="s">
        <v>3289</v>
      </c>
      <c r="B1100" s="45">
        <v>2741</v>
      </c>
      <c r="C1100" s="54" t="s">
        <v>4167</v>
      </c>
      <c r="D1100" s="66" t="s">
        <v>4172</v>
      </c>
      <c r="E1100" s="45" t="s">
        <v>1372</v>
      </c>
      <c r="F1100" s="54" t="s">
        <v>4666</v>
      </c>
      <c r="G1100" s="13" t="s">
        <v>3679</v>
      </c>
      <c r="H1100" s="13" t="s">
        <v>2559</v>
      </c>
      <c r="I1100" s="13" t="s">
        <v>5123</v>
      </c>
      <c r="J1100" s="74" t="s">
        <v>558</v>
      </c>
      <c r="K1100" s="86"/>
      <c r="L1100" s="86"/>
      <c r="M1100" s="86"/>
      <c r="N1100" s="86"/>
      <c r="O1100" s="86"/>
      <c r="P1100" s="98">
        <v>6550</v>
      </c>
      <c r="Q1100" s="108">
        <v>6</v>
      </c>
      <c r="R1100" s="89"/>
      <c r="S1100" s="89"/>
      <c r="T1100" s="89"/>
      <c r="U1100" s="98">
        <v>500</v>
      </c>
      <c r="V1100" s="66"/>
      <c r="W1100" s="45"/>
      <c r="X1100" s="14"/>
      <c r="Y1100" s="13"/>
      <c r="Z1100" s="135" t="s">
        <v>5520</v>
      </c>
      <c r="AB1100" s="24" t="e">
        <f>VLOOKUP($A1100,電子入札登録状況!$A$2:$G$501,6,FALSE)</f>
        <v>#N/A</v>
      </c>
      <c r="AC1100" s="24" t="e">
        <f>VLOOKUP($A1100,電子入札登録状況!$A$2:$G$501,7,FALSE)</f>
        <v>#N/A</v>
      </c>
    </row>
    <row r="1101" spans="1:29" ht="18" customHeight="1">
      <c r="A1101" s="36" t="s">
        <v>1036</v>
      </c>
      <c r="B1101" s="45">
        <v>2745</v>
      </c>
      <c r="C1101" s="54" t="s">
        <v>1119</v>
      </c>
      <c r="D1101" s="66" t="s">
        <v>4172</v>
      </c>
      <c r="E1101" s="45" t="s">
        <v>4390</v>
      </c>
      <c r="F1101" s="54" t="s">
        <v>1421</v>
      </c>
      <c r="G1101" s="13" t="s">
        <v>3690</v>
      </c>
      <c r="H1101" s="13" t="s">
        <v>4769</v>
      </c>
      <c r="I1101" s="13" t="s">
        <v>4276</v>
      </c>
      <c r="J1101" s="74" t="s">
        <v>1980</v>
      </c>
      <c r="K1101" s="86"/>
      <c r="L1101" s="86"/>
      <c r="M1101" s="86"/>
      <c r="N1101" s="86"/>
      <c r="O1101" s="86"/>
      <c r="P1101" s="98">
        <v>216460</v>
      </c>
      <c r="Q1101" s="108">
        <v>10</v>
      </c>
      <c r="R1101" s="89"/>
      <c r="S1101" s="89"/>
      <c r="T1101" s="89"/>
      <c r="U1101" s="98">
        <v>10000</v>
      </c>
      <c r="V1101" s="66"/>
      <c r="W1101" s="45"/>
      <c r="X1101" s="14"/>
      <c r="Y1101" s="13"/>
      <c r="Z1101" s="135" t="s">
        <v>148</v>
      </c>
      <c r="AB1101" s="24" t="e">
        <f>VLOOKUP($A1101,電子入札登録状況!$A$2:$G$501,6,FALSE)</f>
        <v>#N/A</v>
      </c>
      <c r="AC1101" s="24" t="e">
        <f>VLOOKUP($A1101,電子入札登録状況!$A$2:$G$501,7,FALSE)</f>
        <v>#N/A</v>
      </c>
    </row>
    <row r="1102" spans="1:29" ht="18" customHeight="1">
      <c r="A1102" s="36" t="s">
        <v>3214</v>
      </c>
      <c r="B1102" s="45">
        <v>2753</v>
      </c>
      <c r="C1102" s="54" t="s">
        <v>3605</v>
      </c>
      <c r="D1102" s="66" t="s">
        <v>4172</v>
      </c>
      <c r="E1102" s="45" t="s">
        <v>4008</v>
      </c>
      <c r="F1102" s="54" t="s">
        <v>5918</v>
      </c>
      <c r="G1102" s="13" t="s">
        <v>3679</v>
      </c>
      <c r="H1102" s="13" t="s">
        <v>4843</v>
      </c>
      <c r="I1102" s="13" t="s">
        <v>5828</v>
      </c>
      <c r="J1102" s="74" t="s">
        <v>1767</v>
      </c>
      <c r="K1102" s="86"/>
      <c r="L1102" s="86"/>
      <c r="M1102" s="86"/>
      <c r="N1102" s="86"/>
      <c r="O1102" s="86"/>
      <c r="P1102" s="98">
        <v>34376</v>
      </c>
      <c r="Q1102" s="108">
        <v>4</v>
      </c>
      <c r="R1102" s="89"/>
      <c r="S1102" s="89"/>
      <c r="T1102" s="89"/>
      <c r="U1102" s="98">
        <v>1000</v>
      </c>
      <c r="V1102" s="66"/>
      <c r="W1102" s="45"/>
      <c r="X1102" s="14"/>
      <c r="Y1102" s="13"/>
      <c r="Z1102" s="135" t="s">
        <v>1425</v>
      </c>
      <c r="AB1102" s="24" t="str">
        <f>VLOOKUP($A1102,電子入札登録状況!$A$2:$G$501,6,FALSE)</f>
        <v>○</v>
      </c>
      <c r="AC1102" s="24">
        <f>VLOOKUP($A1102,電子入札登録状況!$A$2:$G$501,7,FALSE)</f>
        <v>846</v>
      </c>
    </row>
    <row r="1103" spans="1:29" ht="18" customHeight="1">
      <c r="A1103" s="36" t="s">
        <v>3214</v>
      </c>
      <c r="B1103" s="45">
        <v>2753</v>
      </c>
      <c r="C1103" s="54" t="s">
        <v>3605</v>
      </c>
      <c r="D1103" s="66" t="s">
        <v>4172</v>
      </c>
      <c r="E1103" s="45" t="s">
        <v>4008</v>
      </c>
      <c r="F1103" s="54" t="s">
        <v>5918</v>
      </c>
      <c r="G1103" s="13" t="s">
        <v>3679</v>
      </c>
      <c r="H1103" s="13" t="s">
        <v>4843</v>
      </c>
      <c r="I1103" s="13" t="s">
        <v>5828</v>
      </c>
      <c r="J1103" s="74" t="s">
        <v>1642</v>
      </c>
      <c r="K1103" s="86"/>
      <c r="L1103" s="86"/>
      <c r="M1103" s="86"/>
      <c r="N1103" s="86"/>
      <c r="O1103" s="86"/>
      <c r="P1103" s="98">
        <v>0</v>
      </c>
      <c r="Q1103" s="108">
        <v>4</v>
      </c>
      <c r="R1103" s="89"/>
      <c r="S1103" s="89"/>
      <c r="T1103" s="89"/>
      <c r="U1103" s="98">
        <v>1000</v>
      </c>
      <c r="V1103" s="66"/>
      <c r="W1103" s="45"/>
      <c r="X1103" s="14"/>
      <c r="Y1103" s="13"/>
      <c r="Z1103" s="135" t="s">
        <v>1425</v>
      </c>
      <c r="AB1103" s="24" t="str">
        <f>VLOOKUP($A1103,電子入札登録状況!$A$2:$G$501,6,FALSE)</f>
        <v>○</v>
      </c>
      <c r="AC1103" s="24">
        <f>VLOOKUP($A1103,電子入札登録状況!$A$2:$G$501,7,FALSE)</f>
        <v>846</v>
      </c>
    </row>
    <row r="1104" spans="1:29" ht="18" customHeight="1">
      <c r="A1104" s="36" t="s">
        <v>3214</v>
      </c>
      <c r="B1104" s="45">
        <v>2753</v>
      </c>
      <c r="C1104" s="54" t="s">
        <v>3605</v>
      </c>
      <c r="D1104" s="66" t="s">
        <v>4172</v>
      </c>
      <c r="E1104" s="45" t="s">
        <v>4008</v>
      </c>
      <c r="F1104" s="54" t="s">
        <v>5918</v>
      </c>
      <c r="G1104" s="13" t="s">
        <v>3679</v>
      </c>
      <c r="H1104" s="13" t="s">
        <v>4843</v>
      </c>
      <c r="I1104" s="13" t="s">
        <v>5828</v>
      </c>
      <c r="J1104" s="74" t="s">
        <v>1980</v>
      </c>
      <c r="K1104" s="86"/>
      <c r="L1104" s="86"/>
      <c r="M1104" s="86"/>
      <c r="N1104" s="86"/>
      <c r="O1104" s="86"/>
      <c r="P1104" s="98">
        <v>0</v>
      </c>
      <c r="Q1104" s="108">
        <v>4</v>
      </c>
      <c r="R1104" s="89"/>
      <c r="S1104" s="89"/>
      <c r="T1104" s="89"/>
      <c r="U1104" s="98">
        <v>1000</v>
      </c>
      <c r="V1104" s="66"/>
      <c r="W1104" s="45"/>
      <c r="X1104" s="14"/>
      <c r="Y1104" s="13"/>
      <c r="Z1104" s="135" t="s">
        <v>1425</v>
      </c>
      <c r="AB1104" s="24" t="str">
        <f>VLOOKUP($A1104,電子入札登録状況!$A$2:$G$501,6,FALSE)</f>
        <v>○</v>
      </c>
      <c r="AC1104" s="24">
        <f>VLOOKUP($A1104,電子入札登録状況!$A$2:$G$501,7,FALSE)</f>
        <v>846</v>
      </c>
    </row>
    <row r="1105" spans="1:29" ht="18" customHeight="1">
      <c r="A1105" s="36" t="s">
        <v>3214</v>
      </c>
      <c r="B1105" s="45">
        <v>2753</v>
      </c>
      <c r="C1105" s="54" t="s">
        <v>3605</v>
      </c>
      <c r="D1105" s="66" t="s">
        <v>4172</v>
      </c>
      <c r="E1105" s="45" t="s">
        <v>4008</v>
      </c>
      <c r="F1105" s="54" t="s">
        <v>5918</v>
      </c>
      <c r="G1105" s="13" t="s">
        <v>3679</v>
      </c>
      <c r="H1105" s="13" t="s">
        <v>4843</v>
      </c>
      <c r="I1105" s="13" t="s">
        <v>5828</v>
      </c>
      <c r="J1105" s="74" t="s">
        <v>558</v>
      </c>
      <c r="K1105" s="86"/>
      <c r="L1105" s="86"/>
      <c r="M1105" s="86"/>
      <c r="N1105" s="86"/>
      <c r="O1105" s="86"/>
      <c r="P1105" s="98">
        <v>0</v>
      </c>
      <c r="Q1105" s="108">
        <v>4</v>
      </c>
      <c r="R1105" s="89"/>
      <c r="S1105" s="89"/>
      <c r="T1105" s="89"/>
      <c r="U1105" s="98">
        <v>1000</v>
      </c>
      <c r="V1105" s="66"/>
      <c r="W1105" s="45"/>
      <c r="X1105" s="14"/>
      <c r="Y1105" s="13"/>
      <c r="Z1105" s="135" t="s">
        <v>1425</v>
      </c>
      <c r="AB1105" s="24" t="str">
        <f>VLOOKUP($A1105,電子入札登録状況!$A$2:$G$501,6,FALSE)</f>
        <v>○</v>
      </c>
      <c r="AC1105" s="24">
        <f>VLOOKUP($A1105,電子入札登録状況!$A$2:$G$501,7,FALSE)</f>
        <v>846</v>
      </c>
    </row>
    <row r="1106" spans="1:29" ht="18" customHeight="1">
      <c r="A1106" s="36" t="s">
        <v>2490</v>
      </c>
      <c r="B1106" s="45">
        <v>2771</v>
      </c>
      <c r="C1106" s="54" t="s">
        <v>3424</v>
      </c>
      <c r="D1106" s="66" t="s">
        <v>2849</v>
      </c>
      <c r="E1106" s="45" t="s">
        <v>1259</v>
      </c>
      <c r="F1106" s="54" t="s">
        <v>817</v>
      </c>
      <c r="G1106" s="13" t="s">
        <v>3690</v>
      </c>
      <c r="H1106" s="13" t="s">
        <v>3121</v>
      </c>
      <c r="I1106" s="13" t="s">
        <v>4518</v>
      </c>
      <c r="J1106" s="74" t="s">
        <v>1767</v>
      </c>
      <c r="K1106" s="86"/>
      <c r="L1106" s="86"/>
      <c r="M1106" s="86"/>
      <c r="N1106" s="86"/>
      <c r="O1106" s="86"/>
      <c r="P1106" s="98">
        <v>0</v>
      </c>
      <c r="Q1106" s="108">
        <v>252</v>
      </c>
      <c r="R1106" s="89"/>
      <c r="S1106" s="89"/>
      <c r="T1106" s="89"/>
      <c r="U1106" s="98">
        <v>50000</v>
      </c>
      <c r="V1106" s="66" t="s">
        <v>4172</v>
      </c>
      <c r="W1106" s="45" t="s">
        <v>3811</v>
      </c>
      <c r="X1106" s="14" t="s">
        <v>4974</v>
      </c>
      <c r="Y1106" s="13" t="s">
        <v>5373</v>
      </c>
      <c r="Z1106" s="135" t="s">
        <v>244</v>
      </c>
      <c r="AB1106" s="24" t="e">
        <f>VLOOKUP($A1106,電子入札登録状況!$A$2:$G$501,6,FALSE)</f>
        <v>#N/A</v>
      </c>
      <c r="AC1106" s="24" t="e">
        <f>VLOOKUP($A1106,電子入札登録状況!$A$2:$G$501,7,FALSE)</f>
        <v>#N/A</v>
      </c>
    </row>
    <row r="1107" spans="1:29" ht="18" customHeight="1">
      <c r="A1107" s="36" t="s">
        <v>2490</v>
      </c>
      <c r="B1107" s="45">
        <v>2771</v>
      </c>
      <c r="C1107" s="54" t="s">
        <v>3424</v>
      </c>
      <c r="D1107" s="66" t="s">
        <v>2849</v>
      </c>
      <c r="E1107" s="45" t="s">
        <v>1259</v>
      </c>
      <c r="F1107" s="54" t="s">
        <v>817</v>
      </c>
      <c r="G1107" s="13" t="s">
        <v>3690</v>
      </c>
      <c r="H1107" s="13" t="s">
        <v>3121</v>
      </c>
      <c r="I1107" s="13" t="s">
        <v>4518</v>
      </c>
      <c r="J1107" s="74" t="s">
        <v>1642</v>
      </c>
      <c r="K1107" s="86"/>
      <c r="L1107" s="86"/>
      <c r="M1107" s="86"/>
      <c r="N1107" s="86"/>
      <c r="O1107" s="86"/>
      <c r="P1107" s="98">
        <v>924227</v>
      </c>
      <c r="Q1107" s="108">
        <v>252</v>
      </c>
      <c r="R1107" s="89"/>
      <c r="S1107" s="89"/>
      <c r="T1107" s="89"/>
      <c r="U1107" s="98">
        <v>50000</v>
      </c>
      <c r="V1107" s="66" t="s">
        <v>4172</v>
      </c>
      <c r="W1107" s="45" t="s">
        <v>3811</v>
      </c>
      <c r="X1107" s="14" t="s">
        <v>4974</v>
      </c>
      <c r="Y1107" s="13" t="s">
        <v>5373</v>
      </c>
      <c r="Z1107" s="135" t="s">
        <v>244</v>
      </c>
      <c r="AB1107" s="24" t="e">
        <f>VLOOKUP($A1107,電子入札登録状況!$A$2:$G$501,6,FALSE)</f>
        <v>#N/A</v>
      </c>
      <c r="AC1107" s="24" t="e">
        <f>VLOOKUP($A1107,電子入札登録状況!$A$2:$G$501,7,FALSE)</f>
        <v>#N/A</v>
      </c>
    </row>
    <row r="1108" spans="1:29" ht="18" customHeight="1">
      <c r="A1108" s="36" t="s">
        <v>2490</v>
      </c>
      <c r="B1108" s="45">
        <v>2771</v>
      </c>
      <c r="C1108" s="54" t="s">
        <v>3424</v>
      </c>
      <c r="D1108" s="66" t="s">
        <v>2849</v>
      </c>
      <c r="E1108" s="45" t="s">
        <v>1259</v>
      </c>
      <c r="F1108" s="54" t="s">
        <v>817</v>
      </c>
      <c r="G1108" s="13" t="s">
        <v>3690</v>
      </c>
      <c r="H1108" s="13" t="s">
        <v>3121</v>
      </c>
      <c r="I1108" s="13" t="s">
        <v>4518</v>
      </c>
      <c r="J1108" s="74" t="s">
        <v>1980</v>
      </c>
      <c r="K1108" s="86"/>
      <c r="L1108" s="86"/>
      <c r="M1108" s="86"/>
      <c r="N1108" s="86"/>
      <c r="O1108" s="86"/>
      <c r="P1108" s="98">
        <v>137524</v>
      </c>
      <c r="Q1108" s="108">
        <v>252</v>
      </c>
      <c r="R1108" s="89"/>
      <c r="S1108" s="89"/>
      <c r="T1108" s="89"/>
      <c r="U1108" s="98">
        <v>50000</v>
      </c>
      <c r="V1108" s="66" t="s">
        <v>4172</v>
      </c>
      <c r="W1108" s="45" t="s">
        <v>3811</v>
      </c>
      <c r="X1108" s="14" t="s">
        <v>4974</v>
      </c>
      <c r="Y1108" s="13" t="s">
        <v>5373</v>
      </c>
      <c r="Z1108" s="135" t="s">
        <v>244</v>
      </c>
      <c r="AB1108" s="24" t="e">
        <f>VLOOKUP($A1108,電子入札登録状況!$A$2:$G$501,6,FALSE)</f>
        <v>#N/A</v>
      </c>
      <c r="AC1108" s="24" t="e">
        <f>VLOOKUP($A1108,電子入札登録状況!$A$2:$G$501,7,FALSE)</f>
        <v>#N/A</v>
      </c>
    </row>
    <row r="1109" spans="1:29" ht="18" customHeight="1">
      <c r="A1109" s="36" t="s">
        <v>2490</v>
      </c>
      <c r="B1109" s="45">
        <v>2771</v>
      </c>
      <c r="C1109" s="54" t="s">
        <v>3424</v>
      </c>
      <c r="D1109" s="66" t="s">
        <v>2849</v>
      </c>
      <c r="E1109" s="45" t="s">
        <v>1259</v>
      </c>
      <c r="F1109" s="54" t="s">
        <v>817</v>
      </c>
      <c r="G1109" s="13" t="s">
        <v>3690</v>
      </c>
      <c r="H1109" s="13" t="s">
        <v>3121</v>
      </c>
      <c r="I1109" s="13" t="s">
        <v>4518</v>
      </c>
      <c r="J1109" s="74" t="s">
        <v>281</v>
      </c>
      <c r="K1109" s="86"/>
      <c r="L1109" s="86"/>
      <c r="M1109" s="86"/>
      <c r="N1109" s="86"/>
      <c r="O1109" s="86"/>
      <c r="P1109" s="98">
        <v>3338838</v>
      </c>
      <c r="Q1109" s="108">
        <v>252</v>
      </c>
      <c r="R1109" s="89"/>
      <c r="S1109" s="89"/>
      <c r="T1109" s="89"/>
      <c r="U1109" s="98">
        <v>50000</v>
      </c>
      <c r="V1109" s="66" t="s">
        <v>4172</v>
      </c>
      <c r="W1109" s="45" t="s">
        <v>3811</v>
      </c>
      <c r="X1109" s="14" t="s">
        <v>4974</v>
      </c>
      <c r="Y1109" s="13" t="s">
        <v>5373</v>
      </c>
      <c r="Z1109" s="135" t="s">
        <v>244</v>
      </c>
      <c r="AB1109" s="24" t="e">
        <f>VLOOKUP($A1109,電子入札登録状況!$A$2:$G$501,6,FALSE)</f>
        <v>#N/A</v>
      </c>
      <c r="AC1109" s="24" t="e">
        <f>VLOOKUP($A1109,電子入札登録状況!$A$2:$G$501,7,FALSE)</f>
        <v>#N/A</v>
      </c>
    </row>
    <row r="1110" spans="1:29" ht="18" customHeight="1">
      <c r="A1110" s="36" t="s">
        <v>3886</v>
      </c>
      <c r="B1110" s="45">
        <v>2773</v>
      </c>
      <c r="C1110" s="54" t="s">
        <v>2837</v>
      </c>
      <c r="D1110" s="66" t="s">
        <v>3725</v>
      </c>
      <c r="E1110" s="45" t="s">
        <v>5658</v>
      </c>
      <c r="F1110" s="54" t="s">
        <v>3336</v>
      </c>
      <c r="G1110" s="13" t="s">
        <v>3690</v>
      </c>
      <c r="H1110" s="13" t="s">
        <v>1584</v>
      </c>
      <c r="I1110" s="13" t="s">
        <v>1764</v>
      </c>
      <c r="J1110" s="74" t="s">
        <v>2872</v>
      </c>
      <c r="K1110" s="86"/>
      <c r="L1110" s="86"/>
      <c r="M1110" s="86"/>
      <c r="N1110" s="86"/>
      <c r="O1110" s="86"/>
      <c r="P1110" s="98">
        <v>410929</v>
      </c>
      <c r="Q1110" s="108">
        <v>23</v>
      </c>
      <c r="R1110" s="89"/>
      <c r="S1110" s="89"/>
      <c r="T1110" s="89"/>
      <c r="U1110" s="98">
        <v>30000</v>
      </c>
      <c r="V1110" s="66" t="s">
        <v>4172</v>
      </c>
      <c r="W1110" s="45" t="s">
        <v>1873</v>
      </c>
      <c r="X1110" s="14" t="s">
        <v>2117</v>
      </c>
      <c r="Y1110" s="13" t="s">
        <v>4722</v>
      </c>
      <c r="Z1110" s="135" t="s">
        <v>5758</v>
      </c>
      <c r="AB1110" s="24" t="e">
        <f>VLOOKUP($A1110,電子入札登録状況!$A$2:$G$501,6,FALSE)</f>
        <v>#N/A</v>
      </c>
      <c r="AC1110" s="24" t="e">
        <f>VLOOKUP($A1110,電子入札登録状況!$A$2:$G$501,7,FALSE)</f>
        <v>#N/A</v>
      </c>
    </row>
    <row r="1111" spans="1:29" ht="18" customHeight="1">
      <c r="A1111" s="36" t="s">
        <v>3469</v>
      </c>
      <c r="B1111" s="45">
        <v>2780</v>
      </c>
      <c r="C1111" s="54" t="s">
        <v>3525</v>
      </c>
      <c r="D1111" s="66" t="s">
        <v>4172</v>
      </c>
      <c r="E1111" s="45" t="s">
        <v>4381</v>
      </c>
      <c r="F1111" s="54" t="s">
        <v>1306</v>
      </c>
      <c r="G1111" s="13" t="s">
        <v>3679</v>
      </c>
      <c r="H1111" s="13" t="s">
        <v>2759</v>
      </c>
      <c r="I1111" s="13" t="s">
        <v>2759</v>
      </c>
      <c r="J1111" s="74" t="s">
        <v>2872</v>
      </c>
      <c r="K1111" s="86"/>
      <c r="L1111" s="86"/>
      <c r="M1111" s="86"/>
      <c r="N1111" s="86"/>
      <c r="O1111" s="86"/>
      <c r="P1111" s="98">
        <v>126140</v>
      </c>
      <c r="Q1111" s="108">
        <v>14</v>
      </c>
      <c r="R1111" s="89"/>
      <c r="S1111" s="89"/>
      <c r="T1111" s="89"/>
      <c r="U1111" s="98">
        <v>1000</v>
      </c>
      <c r="V1111" s="66"/>
      <c r="W1111" s="45"/>
      <c r="X1111" s="14"/>
      <c r="Y1111" s="13"/>
      <c r="Z1111" s="135" t="s">
        <v>3209</v>
      </c>
      <c r="AB1111" s="24" t="str">
        <f>VLOOKUP($A1111,電子入札登録状況!$A$2:$G$501,6,FALSE)</f>
        <v>○</v>
      </c>
      <c r="AC1111" s="24">
        <f>VLOOKUP($A1111,電子入札登録状況!$A$2:$G$501,7,FALSE)</f>
        <v>538</v>
      </c>
    </row>
    <row r="1112" spans="1:29" ht="18" customHeight="1">
      <c r="A1112" s="36" t="s">
        <v>3774</v>
      </c>
      <c r="B1112" s="45">
        <v>2781</v>
      </c>
      <c r="C1112" s="54" t="s">
        <v>1803</v>
      </c>
      <c r="D1112" s="66" t="s">
        <v>4172</v>
      </c>
      <c r="E1112" s="45" t="s">
        <v>913</v>
      </c>
      <c r="F1112" s="54" t="s">
        <v>2137</v>
      </c>
      <c r="G1112" s="13" t="s">
        <v>3690</v>
      </c>
      <c r="H1112" s="13" t="s">
        <v>2951</v>
      </c>
      <c r="I1112" s="13" t="s">
        <v>4975</v>
      </c>
      <c r="J1112" s="74" t="s">
        <v>1767</v>
      </c>
      <c r="K1112" s="86"/>
      <c r="L1112" s="86"/>
      <c r="M1112" s="86"/>
      <c r="N1112" s="86"/>
      <c r="O1112" s="86"/>
      <c r="P1112" s="98">
        <v>314211</v>
      </c>
      <c r="Q1112" s="108">
        <v>27</v>
      </c>
      <c r="R1112" s="89"/>
      <c r="S1112" s="89"/>
      <c r="T1112" s="89"/>
      <c r="U1112" s="98">
        <v>20000</v>
      </c>
      <c r="V1112" s="66"/>
      <c r="W1112" s="45"/>
      <c r="X1112" s="14"/>
      <c r="Y1112" s="13"/>
      <c r="Z1112" s="135" t="s">
        <v>5465</v>
      </c>
      <c r="AB1112" s="24" t="e">
        <f>VLOOKUP($A1112,電子入札登録状況!$A$2:$G$501,6,FALSE)</f>
        <v>#N/A</v>
      </c>
      <c r="AC1112" s="24" t="e">
        <f>VLOOKUP($A1112,電子入札登録状況!$A$2:$G$501,7,FALSE)</f>
        <v>#N/A</v>
      </c>
    </row>
    <row r="1113" spans="1:29" ht="18" customHeight="1">
      <c r="A1113" s="36" t="s">
        <v>3774</v>
      </c>
      <c r="B1113" s="45">
        <v>2781</v>
      </c>
      <c r="C1113" s="54" t="s">
        <v>1803</v>
      </c>
      <c r="D1113" s="66" t="s">
        <v>4172</v>
      </c>
      <c r="E1113" s="45" t="s">
        <v>913</v>
      </c>
      <c r="F1113" s="54" t="s">
        <v>2137</v>
      </c>
      <c r="G1113" s="13" t="s">
        <v>3690</v>
      </c>
      <c r="H1113" s="13" t="s">
        <v>2951</v>
      </c>
      <c r="I1113" s="13" t="s">
        <v>4975</v>
      </c>
      <c r="J1113" s="74" t="s">
        <v>1642</v>
      </c>
      <c r="K1113" s="86"/>
      <c r="L1113" s="86"/>
      <c r="M1113" s="86"/>
      <c r="N1113" s="86"/>
      <c r="O1113" s="86"/>
      <c r="P1113" s="98">
        <v>21358</v>
      </c>
      <c r="Q1113" s="108">
        <v>27</v>
      </c>
      <c r="R1113" s="89"/>
      <c r="S1113" s="89"/>
      <c r="T1113" s="89"/>
      <c r="U1113" s="98">
        <v>20000</v>
      </c>
      <c r="V1113" s="66"/>
      <c r="W1113" s="45"/>
      <c r="X1113" s="14"/>
      <c r="Y1113" s="13"/>
      <c r="Z1113" s="135" t="s">
        <v>5465</v>
      </c>
      <c r="AB1113" s="24" t="e">
        <f>VLOOKUP($A1113,電子入札登録状況!$A$2:$G$501,6,FALSE)</f>
        <v>#N/A</v>
      </c>
      <c r="AC1113" s="24" t="e">
        <f>VLOOKUP($A1113,電子入札登録状況!$A$2:$G$501,7,FALSE)</f>
        <v>#N/A</v>
      </c>
    </row>
    <row r="1114" spans="1:29" ht="18" customHeight="1">
      <c r="A1114" s="36" t="s">
        <v>3774</v>
      </c>
      <c r="B1114" s="45">
        <v>2781</v>
      </c>
      <c r="C1114" s="54" t="s">
        <v>1803</v>
      </c>
      <c r="D1114" s="66" t="s">
        <v>4172</v>
      </c>
      <c r="E1114" s="45" t="s">
        <v>913</v>
      </c>
      <c r="F1114" s="54" t="s">
        <v>2137</v>
      </c>
      <c r="G1114" s="13" t="s">
        <v>3690</v>
      </c>
      <c r="H1114" s="13" t="s">
        <v>2951</v>
      </c>
      <c r="I1114" s="13" t="s">
        <v>4975</v>
      </c>
      <c r="J1114" s="74" t="s">
        <v>558</v>
      </c>
      <c r="K1114" s="86"/>
      <c r="L1114" s="86"/>
      <c r="M1114" s="86"/>
      <c r="N1114" s="86"/>
      <c r="O1114" s="86"/>
      <c r="P1114" s="98">
        <v>36995</v>
      </c>
      <c r="Q1114" s="108">
        <v>27</v>
      </c>
      <c r="R1114" s="89"/>
      <c r="S1114" s="89"/>
      <c r="T1114" s="89"/>
      <c r="U1114" s="98">
        <v>20000</v>
      </c>
      <c r="V1114" s="66"/>
      <c r="W1114" s="45"/>
      <c r="X1114" s="14"/>
      <c r="Y1114" s="13"/>
      <c r="Z1114" s="135" t="s">
        <v>5465</v>
      </c>
      <c r="AB1114" s="24" t="e">
        <f>VLOOKUP($A1114,電子入札登録状況!$A$2:$G$501,6,FALSE)</f>
        <v>#N/A</v>
      </c>
      <c r="AC1114" s="24" t="e">
        <f>VLOOKUP($A1114,電子入札登録状況!$A$2:$G$501,7,FALSE)</f>
        <v>#N/A</v>
      </c>
    </row>
    <row r="1115" spans="1:29" ht="18" customHeight="1">
      <c r="A1115" s="36" t="s">
        <v>3568</v>
      </c>
      <c r="B1115" s="45">
        <v>2784</v>
      </c>
      <c r="C1115" s="54" t="s">
        <v>2685</v>
      </c>
      <c r="D1115" s="66" t="s">
        <v>1948</v>
      </c>
      <c r="E1115" s="45" t="s">
        <v>4730</v>
      </c>
      <c r="F1115" s="54" t="s">
        <v>3287</v>
      </c>
      <c r="G1115" s="13" t="s">
        <v>3690</v>
      </c>
      <c r="H1115" s="13" t="s">
        <v>2841</v>
      </c>
      <c r="I1115" s="13" t="s">
        <v>2547</v>
      </c>
      <c r="J1115" s="74" t="s">
        <v>2872</v>
      </c>
      <c r="K1115" s="86"/>
      <c r="L1115" s="86"/>
      <c r="M1115" s="86"/>
      <c r="N1115" s="86"/>
      <c r="O1115" s="86"/>
      <c r="P1115" s="98">
        <v>1016690</v>
      </c>
      <c r="Q1115" s="108">
        <v>50</v>
      </c>
      <c r="R1115" s="89"/>
      <c r="S1115" s="89"/>
      <c r="T1115" s="89"/>
      <c r="U1115" s="98">
        <v>50000</v>
      </c>
      <c r="V1115" s="66" t="s">
        <v>4172</v>
      </c>
      <c r="W1115" s="45" t="s">
        <v>5104</v>
      </c>
      <c r="X1115" s="14" t="s">
        <v>422</v>
      </c>
      <c r="Y1115" s="13" t="s">
        <v>2485</v>
      </c>
      <c r="Z1115" s="135" t="s">
        <v>4398</v>
      </c>
      <c r="AB1115" s="24" t="str">
        <f>VLOOKUP($A1115,電子入札登録状況!$A$2:$G$501,6,FALSE)</f>
        <v>○</v>
      </c>
      <c r="AC1115" s="24">
        <f>VLOOKUP($A1115,電子入札登録状況!$A$2:$G$501,7,FALSE)</f>
        <v>517</v>
      </c>
    </row>
    <row r="1116" spans="1:29" ht="18" customHeight="1">
      <c r="A1116" s="36" t="s">
        <v>2744</v>
      </c>
      <c r="B1116" s="45">
        <v>2788</v>
      </c>
      <c r="C1116" s="54" t="s">
        <v>3418</v>
      </c>
      <c r="D1116" s="66" t="s">
        <v>4172</v>
      </c>
      <c r="E1116" s="45" t="s">
        <v>1518</v>
      </c>
      <c r="F1116" s="54" t="s">
        <v>2667</v>
      </c>
      <c r="G1116" s="13" t="s">
        <v>3690</v>
      </c>
      <c r="H1116" s="13" t="s">
        <v>3255</v>
      </c>
      <c r="I1116" s="13" t="s">
        <v>3703</v>
      </c>
      <c r="J1116" s="74" t="s">
        <v>1767</v>
      </c>
      <c r="K1116" s="86"/>
      <c r="L1116" s="86"/>
      <c r="M1116" s="86"/>
      <c r="N1116" s="86"/>
      <c r="O1116" s="86"/>
      <c r="P1116" s="98">
        <v>0</v>
      </c>
      <c r="Q1116" s="108">
        <v>23</v>
      </c>
      <c r="R1116" s="89"/>
      <c r="S1116" s="89"/>
      <c r="T1116" s="89"/>
      <c r="U1116" s="98">
        <v>10000</v>
      </c>
      <c r="V1116" s="66"/>
      <c r="W1116" s="45"/>
      <c r="X1116" s="14"/>
      <c r="Y1116" s="13"/>
      <c r="Z1116" s="135" t="s">
        <v>3407</v>
      </c>
      <c r="AB1116" s="24" t="e">
        <f>VLOOKUP($A1116,電子入札登録状況!$A$2:$G$501,6,FALSE)</f>
        <v>#N/A</v>
      </c>
      <c r="AC1116" s="24" t="e">
        <f>VLOOKUP($A1116,電子入札登録状況!$A$2:$G$501,7,FALSE)</f>
        <v>#N/A</v>
      </c>
    </row>
    <row r="1117" spans="1:29" ht="18" customHeight="1">
      <c r="A1117" s="36" t="s">
        <v>2744</v>
      </c>
      <c r="B1117" s="45">
        <v>2788</v>
      </c>
      <c r="C1117" s="54" t="s">
        <v>3418</v>
      </c>
      <c r="D1117" s="66" t="s">
        <v>4172</v>
      </c>
      <c r="E1117" s="45" t="s">
        <v>1518</v>
      </c>
      <c r="F1117" s="54" t="s">
        <v>2667</v>
      </c>
      <c r="G1117" s="13" t="s">
        <v>3690</v>
      </c>
      <c r="H1117" s="13" t="s">
        <v>3255</v>
      </c>
      <c r="I1117" s="13" t="s">
        <v>3703</v>
      </c>
      <c r="J1117" s="74" t="s">
        <v>1642</v>
      </c>
      <c r="K1117" s="86"/>
      <c r="L1117" s="86"/>
      <c r="M1117" s="86"/>
      <c r="N1117" s="86"/>
      <c r="O1117" s="86"/>
      <c r="P1117" s="98">
        <v>272246</v>
      </c>
      <c r="Q1117" s="108">
        <v>23</v>
      </c>
      <c r="R1117" s="89"/>
      <c r="S1117" s="89"/>
      <c r="T1117" s="89"/>
      <c r="U1117" s="98">
        <v>10000</v>
      </c>
      <c r="V1117" s="66"/>
      <c r="W1117" s="45"/>
      <c r="X1117" s="14"/>
      <c r="Y1117" s="13"/>
      <c r="Z1117" s="135" t="s">
        <v>3407</v>
      </c>
      <c r="AB1117" s="24" t="e">
        <f>VLOOKUP($A1117,電子入札登録状況!$A$2:$G$501,6,FALSE)</f>
        <v>#N/A</v>
      </c>
      <c r="AC1117" s="24" t="e">
        <f>VLOOKUP($A1117,電子入札登録状況!$A$2:$G$501,7,FALSE)</f>
        <v>#N/A</v>
      </c>
    </row>
    <row r="1118" spans="1:29" ht="18" customHeight="1">
      <c r="A1118" s="36" t="s">
        <v>2744</v>
      </c>
      <c r="B1118" s="45">
        <v>2788</v>
      </c>
      <c r="C1118" s="54" t="s">
        <v>3418</v>
      </c>
      <c r="D1118" s="66" t="s">
        <v>4172</v>
      </c>
      <c r="E1118" s="45" t="s">
        <v>1518</v>
      </c>
      <c r="F1118" s="54" t="s">
        <v>2667</v>
      </c>
      <c r="G1118" s="13" t="s">
        <v>3690</v>
      </c>
      <c r="H1118" s="13" t="s">
        <v>3255</v>
      </c>
      <c r="I1118" s="13" t="s">
        <v>3703</v>
      </c>
      <c r="J1118" s="74" t="s">
        <v>1980</v>
      </c>
      <c r="K1118" s="86"/>
      <c r="L1118" s="86"/>
      <c r="M1118" s="86"/>
      <c r="N1118" s="86"/>
      <c r="O1118" s="86"/>
      <c r="P1118" s="98">
        <v>0</v>
      </c>
      <c r="Q1118" s="108">
        <v>23</v>
      </c>
      <c r="R1118" s="89"/>
      <c r="S1118" s="89"/>
      <c r="T1118" s="89"/>
      <c r="U1118" s="98">
        <v>10000</v>
      </c>
      <c r="V1118" s="66"/>
      <c r="W1118" s="45"/>
      <c r="X1118" s="14"/>
      <c r="Y1118" s="13"/>
      <c r="Z1118" s="135" t="s">
        <v>3407</v>
      </c>
      <c r="AB1118" s="24" t="e">
        <f>VLOOKUP($A1118,電子入札登録状況!$A$2:$G$501,6,FALSE)</f>
        <v>#N/A</v>
      </c>
      <c r="AC1118" s="24" t="e">
        <f>VLOOKUP($A1118,電子入札登録状況!$A$2:$G$501,7,FALSE)</f>
        <v>#N/A</v>
      </c>
    </row>
    <row r="1119" spans="1:29" ht="18" customHeight="1">
      <c r="A1119" s="36" t="s">
        <v>3264</v>
      </c>
      <c r="B1119" s="45">
        <v>2797</v>
      </c>
      <c r="C1119" s="54" t="s">
        <v>1912</v>
      </c>
      <c r="D1119" s="66" t="s">
        <v>4172</v>
      </c>
      <c r="E1119" s="45" t="s">
        <v>1216</v>
      </c>
      <c r="F1119" s="54" t="s">
        <v>3274</v>
      </c>
      <c r="G1119" s="13" t="s">
        <v>3690</v>
      </c>
      <c r="H1119" s="13" t="s">
        <v>1416</v>
      </c>
      <c r="I1119" s="13" t="s">
        <v>1886</v>
      </c>
      <c r="J1119" s="74" t="s">
        <v>2872</v>
      </c>
      <c r="K1119" s="86"/>
      <c r="L1119" s="86"/>
      <c r="M1119" s="86"/>
      <c r="N1119" s="86"/>
      <c r="O1119" s="86"/>
      <c r="P1119" s="98">
        <v>759915</v>
      </c>
      <c r="Q1119" s="108">
        <v>37</v>
      </c>
      <c r="R1119" s="89"/>
      <c r="S1119" s="89"/>
      <c r="T1119" s="89"/>
      <c r="U1119" s="98">
        <v>10000</v>
      </c>
      <c r="V1119" s="66"/>
      <c r="W1119" s="45"/>
      <c r="X1119" s="14"/>
      <c r="Y1119" s="13"/>
      <c r="Z1119" s="135" t="s">
        <v>2361</v>
      </c>
      <c r="AB1119" s="24" t="e">
        <f>VLOOKUP($A1119,電子入札登録状況!$A$2:$G$501,6,FALSE)</f>
        <v>#N/A</v>
      </c>
      <c r="AC1119" s="24" t="e">
        <f>VLOOKUP($A1119,電子入札登録状況!$A$2:$G$501,7,FALSE)</f>
        <v>#N/A</v>
      </c>
    </row>
    <row r="1120" spans="1:29" ht="18" customHeight="1">
      <c r="A1120" s="36" t="s">
        <v>5482</v>
      </c>
      <c r="B1120" s="45">
        <v>2806</v>
      </c>
      <c r="C1120" s="54" t="s">
        <v>1588</v>
      </c>
      <c r="D1120" s="66"/>
      <c r="E1120" s="45" t="s">
        <v>5500</v>
      </c>
      <c r="F1120" s="54" t="s">
        <v>4968</v>
      </c>
      <c r="G1120" s="13" t="s">
        <v>3679</v>
      </c>
      <c r="H1120" s="13" t="s">
        <v>1855</v>
      </c>
      <c r="I1120" s="13" t="s">
        <v>1855</v>
      </c>
      <c r="J1120" s="74" t="s">
        <v>2872</v>
      </c>
      <c r="K1120" s="86"/>
      <c r="L1120" s="86"/>
      <c r="M1120" s="86"/>
      <c r="N1120" s="86"/>
      <c r="O1120" s="86"/>
      <c r="P1120" s="98">
        <v>26047</v>
      </c>
      <c r="Q1120" s="108">
        <v>2</v>
      </c>
      <c r="R1120" s="89"/>
      <c r="S1120" s="89"/>
      <c r="T1120" s="89"/>
      <c r="U1120" s="98">
        <v>0</v>
      </c>
      <c r="V1120" s="66"/>
      <c r="W1120" s="45"/>
      <c r="X1120" s="14"/>
      <c r="Y1120" s="13"/>
      <c r="Z1120" s="135" t="s">
        <v>3752</v>
      </c>
      <c r="AB1120" s="24" t="str">
        <f>VLOOKUP($A1120,電子入札登録状況!$A$2:$G$501,6,FALSE)</f>
        <v>○</v>
      </c>
      <c r="AC1120" s="24">
        <f>VLOOKUP($A1120,電子入札登録状況!$A$2:$G$501,7,FALSE)</f>
        <v>778</v>
      </c>
    </row>
    <row r="1121" spans="1:29" ht="18" customHeight="1">
      <c r="A1121" s="36" t="s">
        <v>235</v>
      </c>
      <c r="B1121" s="45">
        <v>2807</v>
      </c>
      <c r="C1121" s="54" t="s">
        <v>4055</v>
      </c>
      <c r="D1121" s="66" t="s">
        <v>3090</v>
      </c>
      <c r="E1121" s="45" t="s">
        <v>5822</v>
      </c>
      <c r="F1121" s="54" t="s">
        <v>3937</v>
      </c>
      <c r="G1121" s="13" t="s">
        <v>3690</v>
      </c>
      <c r="H1121" s="13" t="s">
        <v>260</v>
      </c>
      <c r="I1121" s="13" t="s">
        <v>4973</v>
      </c>
      <c r="J1121" s="74" t="s">
        <v>1642</v>
      </c>
      <c r="K1121" s="86"/>
      <c r="L1121" s="86"/>
      <c r="M1121" s="86"/>
      <c r="N1121" s="86"/>
      <c r="O1121" s="86"/>
      <c r="P1121" s="98">
        <v>141351</v>
      </c>
      <c r="Q1121" s="108">
        <v>6</v>
      </c>
      <c r="R1121" s="89"/>
      <c r="S1121" s="89"/>
      <c r="T1121" s="89"/>
      <c r="U1121" s="98">
        <v>10000</v>
      </c>
      <c r="V1121" s="66" t="s">
        <v>4172</v>
      </c>
      <c r="W1121" s="45" t="s">
        <v>3554</v>
      </c>
      <c r="X1121" s="14" t="s">
        <v>111</v>
      </c>
      <c r="Y1121" s="13" t="s">
        <v>5365</v>
      </c>
      <c r="Z1121" s="135" t="s">
        <v>3148</v>
      </c>
      <c r="AB1121" s="24" t="e">
        <f>VLOOKUP($A1121,電子入札登録状況!$A$2:$G$501,6,FALSE)</f>
        <v>#N/A</v>
      </c>
      <c r="AC1121" s="24" t="e">
        <f>VLOOKUP($A1121,電子入札登録状況!$A$2:$G$501,7,FALSE)</f>
        <v>#N/A</v>
      </c>
    </row>
    <row r="1122" spans="1:29" ht="18" customHeight="1">
      <c r="A1122" s="36" t="s">
        <v>2431</v>
      </c>
      <c r="B1122" s="45">
        <v>2813</v>
      </c>
      <c r="C1122" s="54" t="s">
        <v>2203</v>
      </c>
      <c r="D1122" s="66" t="s">
        <v>4172</v>
      </c>
      <c r="E1122" s="45" t="s">
        <v>4215</v>
      </c>
      <c r="F1122" s="54" t="s">
        <v>351</v>
      </c>
      <c r="G1122" s="13" t="s">
        <v>3679</v>
      </c>
      <c r="H1122" s="13" t="s">
        <v>4821</v>
      </c>
      <c r="I1122" s="13" t="s">
        <v>4526</v>
      </c>
      <c r="J1122" s="74" t="s">
        <v>558</v>
      </c>
      <c r="K1122" s="86"/>
      <c r="L1122" s="86"/>
      <c r="M1122" s="86"/>
      <c r="N1122" s="86"/>
      <c r="O1122" s="86"/>
      <c r="P1122" s="98">
        <v>38049</v>
      </c>
      <c r="Q1122" s="108">
        <v>1</v>
      </c>
      <c r="R1122" s="89"/>
      <c r="S1122" s="89"/>
      <c r="T1122" s="89"/>
      <c r="U1122" s="98">
        <v>3000</v>
      </c>
      <c r="V1122" s="66"/>
      <c r="W1122" s="45"/>
      <c r="X1122" s="14"/>
      <c r="Y1122" s="13"/>
      <c r="Z1122" s="135" t="s">
        <v>5436</v>
      </c>
      <c r="AB1122" s="24" t="str">
        <f>VLOOKUP($A1122,電子入札登録状況!$A$2:$G$501,6,FALSE)</f>
        <v>○</v>
      </c>
      <c r="AC1122" s="24">
        <f>VLOOKUP($A1122,電子入札登録状況!$A$2:$G$501,7,FALSE)</f>
        <v>375</v>
      </c>
    </row>
    <row r="1123" spans="1:29" ht="18" customHeight="1">
      <c r="A1123" s="36" t="s">
        <v>2119</v>
      </c>
      <c r="B1123" s="45">
        <v>2814</v>
      </c>
      <c r="C1123" s="54" t="s">
        <v>803</v>
      </c>
      <c r="D1123" s="67" t="s">
        <v>4172</v>
      </c>
      <c r="E1123" s="45" t="s">
        <v>1942</v>
      </c>
      <c r="F1123" s="54" t="s">
        <v>5016</v>
      </c>
      <c r="G1123" s="13" t="s">
        <v>3690</v>
      </c>
      <c r="H1123" s="13" t="s">
        <v>5980</v>
      </c>
      <c r="I1123" s="13" t="s">
        <v>3022</v>
      </c>
      <c r="J1123" s="74" t="s">
        <v>1767</v>
      </c>
      <c r="K1123" s="86"/>
      <c r="L1123" s="86"/>
      <c r="M1123" s="86"/>
      <c r="N1123" s="86"/>
      <c r="O1123" s="86"/>
      <c r="P1123" s="98">
        <v>102560</v>
      </c>
      <c r="Q1123" s="108">
        <v>52</v>
      </c>
      <c r="R1123" s="89"/>
      <c r="S1123" s="89"/>
      <c r="T1123" s="89"/>
      <c r="U1123" s="98">
        <v>96000</v>
      </c>
      <c r="V1123" s="66"/>
      <c r="W1123" s="45"/>
      <c r="X1123" s="14"/>
      <c r="Y1123" s="13"/>
      <c r="Z1123" s="135" t="s">
        <v>4411</v>
      </c>
      <c r="AB1123" s="24" t="e">
        <f>VLOOKUP($A1123,電子入札登録状況!$A$2:$G$501,6,FALSE)</f>
        <v>#N/A</v>
      </c>
      <c r="AC1123" s="24" t="e">
        <f>VLOOKUP($A1123,電子入札登録状況!$A$2:$G$501,7,FALSE)</f>
        <v>#N/A</v>
      </c>
    </row>
    <row r="1124" spans="1:29" ht="18" customHeight="1">
      <c r="A1124" s="36" t="s">
        <v>2119</v>
      </c>
      <c r="B1124" s="45">
        <v>2814</v>
      </c>
      <c r="C1124" s="54" t="s">
        <v>803</v>
      </c>
      <c r="D1124" s="67" t="s">
        <v>4172</v>
      </c>
      <c r="E1124" s="45" t="s">
        <v>1942</v>
      </c>
      <c r="F1124" s="54" t="s">
        <v>5016</v>
      </c>
      <c r="G1124" s="13" t="s">
        <v>3690</v>
      </c>
      <c r="H1124" s="13" t="s">
        <v>5980</v>
      </c>
      <c r="I1124" s="13" t="s">
        <v>3022</v>
      </c>
      <c r="J1124" s="74" t="s">
        <v>1642</v>
      </c>
      <c r="K1124" s="86"/>
      <c r="L1124" s="86"/>
      <c r="M1124" s="86"/>
      <c r="N1124" s="86"/>
      <c r="O1124" s="86"/>
      <c r="P1124" s="98">
        <v>631075</v>
      </c>
      <c r="Q1124" s="108">
        <v>52</v>
      </c>
      <c r="R1124" s="89"/>
      <c r="S1124" s="89"/>
      <c r="T1124" s="89"/>
      <c r="U1124" s="98">
        <v>96000</v>
      </c>
      <c r="V1124" s="66"/>
      <c r="W1124" s="45"/>
      <c r="X1124" s="14"/>
      <c r="Y1124" s="13"/>
      <c r="Z1124" s="135" t="s">
        <v>4411</v>
      </c>
      <c r="AB1124" s="24" t="e">
        <f>VLOOKUP($A1124,電子入札登録状況!$A$2:$G$501,6,FALSE)</f>
        <v>#N/A</v>
      </c>
      <c r="AC1124" s="24" t="e">
        <f>VLOOKUP($A1124,電子入札登録状況!$A$2:$G$501,7,FALSE)</f>
        <v>#N/A</v>
      </c>
    </row>
    <row r="1125" spans="1:29" ht="18" customHeight="1">
      <c r="A1125" s="37" t="s">
        <v>2119</v>
      </c>
      <c r="B1125" s="46">
        <v>2814</v>
      </c>
      <c r="C1125" s="56" t="s">
        <v>803</v>
      </c>
      <c r="D1125" s="67" t="s">
        <v>4172</v>
      </c>
      <c r="E1125" s="46" t="s">
        <v>1942</v>
      </c>
      <c r="F1125" s="54" t="s">
        <v>5016</v>
      </c>
      <c r="G1125" s="74" t="s">
        <v>3690</v>
      </c>
      <c r="H1125" s="13" t="s">
        <v>5980</v>
      </c>
      <c r="I1125" s="74" t="s">
        <v>3022</v>
      </c>
      <c r="J1125" s="74" t="s">
        <v>558</v>
      </c>
      <c r="K1125" s="86"/>
      <c r="L1125" s="86"/>
      <c r="M1125" s="86"/>
      <c r="N1125" s="86"/>
      <c r="O1125" s="86"/>
      <c r="P1125" s="97">
        <v>34596</v>
      </c>
      <c r="Q1125" s="99">
        <v>52</v>
      </c>
      <c r="R1125" s="89"/>
      <c r="S1125" s="89"/>
      <c r="T1125" s="89"/>
      <c r="U1125" s="97">
        <v>96000</v>
      </c>
      <c r="V1125" s="67"/>
      <c r="W1125" s="46"/>
      <c r="X1125" s="124"/>
      <c r="Y1125" s="74"/>
      <c r="Z1125" s="136" t="s">
        <v>4411</v>
      </c>
      <c r="AB1125" s="24" t="e">
        <f>VLOOKUP($A1125,電子入札登録状況!$A$2:$G$501,6,FALSE)</f>
        <v>#N/A</v>
      </c>
      <c r="AC1125" s="24" t="e">
        <f>VLOOKUP($A1125,電子入札登録状況!$A$2:$G$501,7,FALSE)</f>
        <v>#N/A</v>
      </c>
    </row>
    <row r="1126" spans="1:29" ht="18" customHeight="1">
      <c r="A1126" s="36" t="s">
        <v>535</v>
      </c>
      <c r="B1126" s="45">
        <v>2823</v>
      </c>
      <c r="C1126" s="54" t="s">
        <v>4165</v>
      </c>
      <c r="D1126" s="66" t="s">
        <v>4172</v>
      </c>
      <c r="E1126" s="45" t="s">
        <v>3770</v>
      </c>
      <c r="F1126" s="54" t="s">
        <v>3027</v>
      </c>
      <c r="G1126" s="13" t="s">
        <v>3679</v>
      </c>
      <c r="H1126" s="13" t="s">
        <v>4458</v>
      </c>
      <c r="I1126" s="13" t="s">
        <v>5122</v>
      </c>
      <c r="J1126" s="74" t="s">
        <v>1767</v>
      </c>
      <c r="K1126" s="86"/>
      <c r="L1126" s="86"/>
      <c r="M1126" s="86"/>
      <c r="N1126" s="86"/>
      <c r="O1126" s="86"/>
      <c r="P1126" s="98">
        <v>25274</v>
      </c>
      <c r="Q1126" s="108">
        <v>4</v>
      </c>
      <c r="R1126" s="89"/>
      <c r="S1126" s="89"/>
      <c r="T1126" s="89"/>
      <c r="U1126" s="98">
        <v>10000</v>
      </c>
      <c r="V1126" s="66"/>
      <c r="W1126" s="45"/>
      <c r="X1126" s="14"/>
      <c r="Y1126" s="13"/>
      <c r="Z1126" s="135" t="s">
        <v>5444</v>
      </c>
      <c r="AB1126" s="24" t="e">
        <f>VLOOKUP($A1126,電子入札登録状況!$A$2:$G$501,6,FALSE)</f>
        <v>#N/A</v>
      </c>
      <c r="AC1126" s="24" t="e">
        <f>VLOOKUP($A1126,電子入札登録状況!$A$2:$G$501,7,FALSE)</f>
        <v>#N/A</v>
      </c>
    </row>
    <row r="1127" spans="1:29" ht="18" customHeight="1">
      <c r="A1127" s="36" t="s">
        <v>535</v>
      </c>
      <c r="B1127" s="45">
        <v>2823</v>
      </c>
      <c r="C1127" s="54" t="s">
        <v>4165</v>
      </c>
      <c r="D1127" s="66" t="s">
        <v>4172</v>
      </c>
      <c r="E1127" s="45" t="s">
        <v>3770</v>
      </c>
      <c r="F1127" s="54" t="s">
        <v>3027</v>
      </c>
      <c r="G1127" s="13" t="s">
        <v>3679</v>
      </c>
      <c r="H1127" s="13" t="s">
        <v>4458</v>
      </c>
      <c r="I1127" s="13" t="s">
        <v>5122</v>
      </c>
      <c r="J1127" s="74" t="s">
        <v>1642</v>
      </c>
      <c r="K1127" s="86"/>
      <c r="L1127" s="86"/>
      <c r="M1127" s="86"/>
      <c r="N1127" s="86"/>
      <c r="O1127" s="86"/>
      <c r="P1127" s="98">
        <v>0</v>
      </c>
      <c r="Q1127" s="108">
        <v>4</v>
      </c>
      <c r="R1127" s="89"/>
      <c r="S1127" s="89"/>
      <c r="T1127" s="89"/>
      <c r="U1127" s="98">
        <v>10000</v>
      </c>
      <c r="V1127" s="66"/>
      <c r="W1127" s="45"/>
      <c r="X1127" s="14"/>
      <c r="Y1127" s="13"/>
      <c r="Z1127" s="135" t="s">
        <v>5444</v>
      </c>
      <c r="AB1127" s="24" t="e">
        <f>VLOOKUP($A1127,電子入札登録状況!$A$2:$G$501,6,FALSE)</f>
        <v>#N/A</v>
      </c>
      <c r="AC1127" s="24" t="e">
        <f>VLOOKUP($A1127,電子入札登録状況!$A$2:$G$501,7,FALSE)</f>
        <v>#N/A</v>
      </c>
    </row>
    <row r="1128" spans="1:29" ht="18" customHeight="1">
      <c r="A1128" s="36" t="s">
        <v>535</v>
      </c>
      <c r="B1128" s="45">
        <v>2823</v>
      </c>
      <c r="C1128" s="54" t="s">
        <v>4165</v>
      </c>
      <c r="D1128" s="66" t="s">
        <v>4172</v>
      </c>
      <c r="E1128" s="45" t="s">
        <v>3770</v>
      </c>
      <c r="F1128" s="54" t="s">
        <v>3027</v>
      </c>
      <c r="G1128" s="13" t="s">
        <v>3679</v>
      </c>
      <c r="H1128" s="13" t="s">
        <v>4458</v>
      </c>
      <c r="I1128" s="13" t="s">
        <v>5122</v>
      </c>
      <c r="J1128" s="74" t="s">
        <v>558</v>
      </c>
      <c r="K1128" s="86"/>
      <c r="L1128" s="86"/>
      <c r="M1128" s="86"/>
      <c r="N1128" s="86"/>
      <c r="O1128" s="86"/>
      <c r="P1128" s="98">
        <v>2184</v>
      </c>
      <c r="Q1128" s="108">
        <v>4</v>
      </c>
      <c r="R1128" s="89"/>
      <c r="S1128" s="89"/>
      <c r="T1128" s="89"/>
      <c r="U1128" s="98">
        <v>10000</v>
      </c>
      <c r="V1128" s="66"/>
      <c r="W1128" s="45"/>
      <c r="X1128" s="14"/>
      <c r="Y1128" s="13"/>
      <c r="Z1128" s="135" t="s">
        <v>5444</v>
      </c>
      <c r="AA1128" s="144"/>
      <c r="AB1128" s="24" t="e">
        <f>VLOOKUP($A1128,電子入札登録状況!$A$2:$G$501,6,FALSE)</f>
        <v>#N/A</v>
      </c>
      <c r="AC1128" s="24" t="e">
        <f>VLOOKUP($A1128,電子入札登録状況!$A$2:$G$501,7,FALSE)</f>
        <v>#N/A</v>
      </c>
    </row>
    <row r="1129" spans="1:29" ht="18" customHeight="1">
      <c r="A1129" s="36" t="s">
        <v>3870</v>
      </c>
      <c r="B1129" s="45">
        <v>2828</v>
      </c>
      <c r="C1129" s="54" t="s">
        <v>4034</v>
      </c>
      <c r="D1129" s="66" t="s">
        <v>4172</v>
      </c>
      <c r="E1129" s="45" t="s">
        <v>1537</v>
      </c>
      <c r="F1129" s="54" t="s">
        <v>3927</v>
      </c>
      <c r="G1129" s="13" t="s">
        <v>3679</v>
      </c>
      <c r="H1129" s="13" t="s">
        <v>3565</v>
      </c>
      <c r="I1129" s="13" t="s">
        <v>3120</v>
      </c>
      <c r="J1129" s="74" t="s">
        <v>2872</v>
      </c>
      <c r="K1129" s="86"/>
      <c r="L1129" s="86"/>
      <c r="M1129" s="86"/>
      <c r="N1129" s="86"/>
      <c r="O1129" s="86"/>
      <c r="P1129" s="98">
        <v>15520</v>
      </c>
      <c r="Q1129" s="108">
        <v>2</v>
      </c>
      <c r="R1129" s="89"/>
      <c r="S1129" s="89"/>
      <c r="T1129" s="89"/>
      <c r="U1129" s="98">
        <v>3000</v>
      </c>
      <c r="V1129" s="66"/>
      <c r="W1129" s="45"/>
      <c r="X1129" s="14"/>
      <c r="Y1129" s="13"/>
      <c r="Z1129" s="135" t="s">
        <v>5436</v>
      </c>
      <c r="AB1129" s="24" t="e">
        <f>VLOOKUP($A1129,電子入札登録状況!$A$2:$G$501,6,FALSE)</f>
        <v>#N/A</v>
      </c>
      <c r="AC1129" s="24" t="e">
        <f>VLOOKUP($A1129,電子入札登録状況!$A$2:$G$501,7,FALSE)</f>
        <v>#N/A</v>
      </c>
    </row>
    <row r="1130" spans="1:29" ht="18" customHeight="1">
      <c r="A1130" s="36" t="s">
        <v>1325</v>
      </c>
      <c r="B1130" s="45">
        <v>2830</v>
      </c>
      <c r="C1130" s="54" t="s">
        <v>1532</v>
      </c>
      <c r="D1130" s="66" t="s">
        <v>3090</v>
      </c>
      <c r="E1130" s="45" t="s">
        <v>173</v>
      </c>
      <c r="F1130" s="54" t="s">
        <v>3781</v>
      </c>
      <c r="G1130" s="13" t="s">
        <v>3690</v>
      </c>
      <c r="H1130" s="13" t="s">
        <v>1658</v>
      </c>
      <c r="I1130" s="13" t="s">
        <v>2928</v>
      </c>
      <c r="J1130" s="74" t="s">
        <v>1767</v>
      </c>
      <c r="K1130" s="86"/>
      <c r="L1130" s="86"/>
      <c r="M1130" s="86"/>
      <c r="N1130" s="86"/>
      <c r="O1130" s="86"/>
      <c r="P1130" s="98">
        <v>29663</v>
      </c>
      <c r="Q1130" s="108">
        <v>38</v>
      </c>
      <c r="R1130" s="89"/>
      <c r="S1130" s="89"/>
      <c r="T1130" s="89"/>
      <c r="U1130" s="98">
        <v>52700</v>
      </c>
      <c r="V1130" s="66" t="s">
        <v>4172</v>
      </c>
      <c r="W1130" s="45" t="s">
        <v>4175</v>
      </c>
      <c r="X1130" s="14" t="s">
        <v>643</v>
      </c>
      <c r="Y1130" s="13" t="s">
        <v>1613</v>
      </c>
      <c r="Z1130" s="135" t="s">
        <v>1987</v>
      </c>
      <c r="AB1130" s="24" t="e">
        <f>VLOOKUP($A1130,電子入札登録状況!$A$2:$G$501,6,FALSE)</f>
        <v>#N/A</v>
      </c>
      <c r="AC1130" s="24" t="e">
        <f>VLOOKUP($A1130,電子入札登録状況!$A$2:$G$501,7,FALSE)</f>
        <v>#N/A</v>
      </c>
    </row>
    <row r="1131" spans="1:29" ht="18" customHeight="1">
      <c r="A1131" s="36" t="s">
        <v>1325</v>
      </c>
      <c r="B1131" s="45">
        <v>2830</v>
      </c>
      <c r="C1131" s="54" t="s">
        <v>1532</v>
      </c>
      <c r="D1131" s="66" t="s">
        <v>3090</v>
      </c>
      <c r="E1131" s="45" t="s">
        <v>173</v>
      </c>
      <c r="F1131" s="54" t="s">
        <v>3781</v>
      </c>
      <c r="G1131" s="13" t="s">
        <v>3690</v>
      </c>
      <c r="H1131" s="13" t="s">
        <v>1658</v>
      </c>
      <c r="I1131" s="13" t="s">
        <v>2928</v>
      </c>
      <c r="J1131" s="74" t="s">
        <v>1642</v>
      </c>
      <c r="K1131" s="86"/>
      <c r="L1131" s="86"/>
      <c r="M1131" s="86"/>
      <c r="N1131" s="86"/>
      <c r="O1131" s="86"/>
      <c r="P1131" s="98">
        <v>935980</v>
      </c>
      <c r="Q1131" s="108">
        <v>38</v>
      </c>
      <c r="R1131" s="89"/>
      <c r="S1131" s="89"/>
      <c r="T1131" s="89"/>
      <c r="U1131" s="98">
        <v>52700</v>
      </c>
      <c r="V1131" s="66" t="s">
        <v>4172</v>
      </c>
      <c r="W1131" s="45" t="s">
        <v>4175</v>
      </c>
      <c r="X1131" s="14" t="s">
        <v>643</v>
      </c>
      <c r="Y1131" s="13" t="s">
        <v>1613</v>
      </c>
      <c r="Z1131" s="135" t="s">
        <v>1987</v>
      </c>
      <c r="AB1131" s="24" t="e">
        <f>VLOOKUP($A1131,電子入札登録状況!$A$2:$G$501,6,FALSE)</f>
        <v>#N/A</v>
      </c>
      <c r="AC1131" s="24" t="e">
        <f>VLOOKUP($A1131,電子入札登録状況!$A$2:$G$501,7,FALSE)</f>
        <v>#N/A</v>
      </c>
    </row>
    <row r="1132" spans="1:29" ht="18" customHeight="1">
      <c r="A1132" s="36" t="s">
        <v>1325</v>
      </c>
      <c r="B1132" s="45">
        <v>2830</v>
      </c>
      <c r="C1132" s="54" t="s">
        <v>1532</v>
      </c>
      <c r="D1132" s="66" t="s">
        <v>3090</v>
      </c>
      <c r="E1132" s="45" t="s">
        <v>173</v>
      </c>
      <c r="F1132" s="54" t="s">
        <v>3781</v>
      </c>
      <c r="G1132" s="13" t="s">
        <v>3690</v>
      </c>
      <c r="H1132" s="13" t="s">
        <v>1658</v>
      </c>
      <c r="I1132" s="13" t="s">
        <v>2928</v>
      </c>
      <c r="J1132" s="74" t="s">
        <v>2872</v>
      </c>
      <c r="K1132" s="86"/>
      <c r="L1132" s="86"/>
      <c r="M1132" s="86"/>
      <c r="N1132" s="86"/>
      <c r="O1132" s="86"/>
      <c r="P1132" s="98">
        <v>11472</v>
      </c>
      <c r="Q1132" s="108">
        <v>38</v>
      </c>
      <c r="R1132" s="89"/>
      <c r="S1132" s="89"/>
      <c r="T1132" s="89"/>
      <c r="U1132" s="98">
        <v>52700</v>
      </c>
      <c r="V1132" s="66" t="s">
        <v>4172</v>
      </c>
      <c r="W1132" s="45" t="s">
        <v>4175</v>
      </c>
      <c r="X1132" s="14" t="s">
        <v>643</v>
      </c>
      <c r="Y1132" s="13" t="s">
        <v>1613</v>
      </c>
      <c r="Z1132" s="135" t="s">
        <v>1987</v>
      </c>
      <c r="AB1132" s="24" t="e">
        <f>VLOOKUP($A1132,電子入札登録状況!$A$2:$G$501,6,FALSE)</f>
        <v>#N/A</v>
      </c>
      <c r="AC1132" s="24" t="e">
        <f>VLOOKUP($A1132,電子入札登録状況!$A$2:$G$501,7,FALSE)</f>
        <v>#N/A</v>
      </c>
    </row>
    <row r="1133" spans="1:29" ht="18" customHeight="1">
      <c r="A1133" s="36" t="s">
        <v>1325</v>
      </c>
      <c r="B1133" s="45">
        <v>2830</v>
      </c>
      <c r="C1133" s="54" t="s">
        <v>1532</v>
      </c>
      <c r="D1133" s="66" t="s">
        <v>3090</v>
      </c>
      <c r="E1133" s="45" t="s">
        <v>173</v>
      </c>
      <c r="F1133" s="54" t="s">
        <v>3781</v>
      </c>
      <c r="G1133" s="13" t="s">
        <v>3690</v>
      </c>
      <c r="H1133" s="13" t="s">
        <v>1658</v>
      </c>
      <c r="I1133" s="13" t="s">
        <v>2928</v>
      </c>
      <c r="J1133" s="74" t="s">
        <v>1980</v>
      </c>
      <c r="K1133" s="86"/>
      <c r="L1133" s="86"/>
      <c r="M1133" s="86"/>
      <c r="N1133" s="86"/>
      <c r="O1133" s="86"/>
      <c r="P1133" s="98">
        <v>17907</v>
      </c>
      <c r="Q1133" s="108">
        <v>38</v>
      </c>
      <c r="R1133" s="89"/>
      <c r="S1133" s="89"/>
      <c r="T1133" s="89"/>
      <c r="U1133" s="98">
        <v>52700</v>
      </c>
      <c r="V1133" s="66" t="s">
        <v>4172</v>
      </c>
      <c r="W1133" s="45" t="s">
        <v>4175</v>
      </c>
      <c r="X1133" s="14" t="s">
        <v>643</v>
      </c>
      <c r="Y1133" s="13" t="s">
        <v>1613</v>
      </c>
      <c r="Z1133" s="135" t="s">
        <v>1987</v>
      </c>
      <c r="AB1133" s="24" t="e">
        <f>VLOOKUP($A1133,電子入札登録状況!$A$2:$G$501,6,FALSE)</f>
        <v>#N/A</v>
      </c>
      <c r="AC1133" s="24" t="e">
        <f>VLOOKUP($A1133,電子入札登録状況!$A$2:$G$501,7,FALSE)</f>
        <v>#N/A</v>
      </c>
    </row>
    <row r="1134" spans="1:29" ht="18" customHeight="1">
      <c r="A1134" s="36" t="s">
        <v>1325</v>
      </c>
      <c r="B1134" s="45">
        <v>2830</v>
      </c>
      <c r="C1134" s="54" t="s">
        <v>1532</v>
      </c>
      <c r="D1134" s="66" t="s">
        <v>3090</v>
      </c>
      <c r="E1134" s="45" t="s">
        <v>173</v>
      </c>
      <c r="F1134" s="54" t="s">
        <v>3781</v>
      </c>
      <c r="G1134" s="13" t="s">
        <v>3690</v>
      </c>
      <c r="H1134" s="13" t="s">
        <v>1658</v>
      </c>
      <c r="I1134" s="13" t="s">
        <v>2928</v>
      </c>
      <c r="J1134" s="74" t="s">
        <v>558</v>
      </c>
      <c r="K1134" s="86"/>
      <c r="L1134" s="86"/>
      <c r="M1134" s="86"/>
      <c r="N1134" s="86"/>
      <c r="O1134" s="86"/>
      <c r="P1134" s="98">
        <v>1400</v>
      </c>
      <c r="Q1134" s="108">
        <v>38</v>
      </c>
      <c r="R1134" s="89"/>
      <c r="S1134" s="89"/>
      <c r="T1134" s="89"/>
      <c r="U1134" s="98">
        <v>52700</v>
      </c>
      <c r="V1134" s="66" t="s">
        <v>4172</v>
      </c>
      <c r="W1134" s="45" t="s">
        <v>4175</v>
      </c>
      <c r="X1134" s="14" t="s">
        <v>643</v>
      </c>
      <c r="Y1134" s="13" t="s">
        <v>1613</v>
      </c>
      <c r="Z1134" s="135" t="s">
        <v>1987</v>
      </c>
      <c r="AB1134" s="24" t="e">
        <f>VLOOKUP($A1134,電子入札登録状況!$A$2:$G$501,6,FALSE)</f>
        <v>#N/A</v>
      </c>
      <c r="AC1134" s="24" t="e">
        <f>VLOOKUP($A1134,電子入札登録状況!$A$2:$G$501,7,FALSE)</f>
        <v>#N/A</v>
      </c>
    </row>
    <row r="1135" spans="1:29" ht="18" customHeight="1">
      <c r="A1135" s="36" t="s">
        <v>3153</v>
      </c>
      <c r="B1135" s="45">
        <v>2831</v>
      </c>
      <c r="C1135" s="54" t="s">
        <v>720</v>
      </c>
      <c r="D1135" s="66" t="s">
        <v>4172</v>
      </c>
      <c r="E1135" s="45" t="s">
        <v>4938</v>
      </c>
      <c r="F1135" s="54" t="s">
        <v>4665</v>
      </c>
      <c r="G1135" s="13" t="s">
        <v>3679</v>
      </c>
      <c r="H1135" s="13" t="s">
        <v>3412</v>
      </c>
      <c r="I1135" s="13" t="s">
        <v>3003</v>
      </c>
      <c r="J1135" s="74" t="s">
        <v>1767</v>
      </c>
      <c r="K1135" s="86"/>
      <c r="L1135" s="86"/>
      <c r="M1135" s="86"/>
      <c r="N1135" s="86"/>
      <c r="O1135" s="86"/>
      <c r="P1135" s="98">
        <v>0</v>
      </c>
      <c r="Q1135" s="108">
        <v>7</v>
      </c>
      <c r="R1135" s="89"/>
      <c r="S1135" s="89"/>
      <c r="T1135" s="89"/>
      <c r="U1135" s="98">
        <v>20000</v>
      </c>
      <c r="V1135" s="66"/>
      <c r="W1135" s="45"/>
      <c r="X1135" s="14"/>
      <c r="Y1135" s="13"/>
      <c r="Z1135" s="135" t="s">
        <v>5519</v>
      </c>
      <c r="AB1135" s="24" t="str">
        <f>VLOOKUP($A1135,電子入札登録状況!$A$2:$G$501,6,FALSE)</f>
        <v>○</v>
      </c>
      <c r="AC1135" s="24">
        <f>VLOOKUP($A1135,電子入札登録状況!$A$2:$G$501,7,FALSE)</f>
        <v>379</v>
      </c>
    </row>
    <row r="1136" spans="1:29" ht="18" customHeight="1">
      <c r="A1136" s="36" t="s">
        <v>3153</v>
      </c>
      <c r="B1136" s="45">
        <v>2831</v>
      </c>
      <c r="C1136" s="54" t="s">
        <v>720</v>
      </c>
      <c r="D1136" s="66" t="s">
        <v>4172</v>
      </c>
      <c r="E1136" s="45" t="s">
        <v>4938</v>
      </c>
      <c r="F1136" s="54" t="s">
        <v>4665</v>
      </c>
      <c r="G1136" s="13" t="s">
        <v>3679</v>
      </c>
      <c r="H1136" s="13" t="s">
        <v>3412</v>
      </c>
      <c r="I1136" s="13" t="s">
        <v>3003</v>
      </c>
      <c r="J1136" s="74" t="s">
        <v>1642</v>
      </c>
      <c r="K1136" s="86"/>
      <c r="L1136" s="86"/>
      <c r="M1136" s="86"/>
      <c r="N1136" s="86"/>
      <c r="O1136" s="86"/>
      <c r="P1136" s="98">
        <v>177281</v>
      </c>
      <c r="Q1136" s="108">
        <v>7</v>
      </c>
      <c r="R1136" s="89"/>
      <c r="S1136" s="89"/>
      <c r="T1136" s="89"/>
      <c r="U1136" s="98">
        <v>20000</v>
      </c>
      <c r="V1136" s="66"/>
      <c r="W1136" s="45"/>
      <c r="X1136" s="14"/>
      <c r="Y1136" s="13"/>
      <c r="Z1136" s="135" t="s">
        <v>5519</v>
      </c>
      <c r="AB1136" s="24" t="str">
        <f>VLOOKUP($A1136,電子入札登録状況!$A$2:$G$501,6,FALSE)</f>
        <v>○</v>
      </c>
      <c r="AC1136" s="24">
        <f>VLOOKUP($A1136,電子入札登録状況!$A$2:$G$501,7,FALSE)</f>
        <v>379</v>
      </c>
    </row>
    <row r="1137" spans="1:29" ht="18" customHeight="1">
      <c r="A1137" s="36" t="s">
        <v>3153</v>
      </c>
      <c r="B1137" s="45">
        <v>2831</v>
      </c>
      <c r="C1137" s="54" t="s">
        <v>720</v>
      </c>
      <c r="D1137" s="66" t="s">
        <v>4172</v>
      </c>
      <c r="E1137" s="45" t="s">
        <v>4938</v>
      </c>
      <c r="F1137" s="54" t="s">
        <v>4665</v>
      </c>
      <c r="G1137" s="13" t="s">
        <v>3679</v>
      </c>
      <c r="H1137" s="13" t="s">
        <v>3412</v>
      </c>
      <c r="I1137" s="13" t="s">
        <v>3003</v>
      </c>
      <c r="J1137" s="74" t="s">
        <v>1980</v>
      </c>
      <c r="K1137" s="86"/>
      <c r="L1137" s="86"/>
      <c r="M1137" s="86"/>
      <c r="N1137" s="86"/>
      <c r="O1137" s="86"/>
      <c r="P1137" s="98">
        <v>0</v>
      </c>
      <c r="Q1137" s="108">
        <v>7</v>
      </c>
      <c r="R1137" s="89"/>
      <c r="S1137" s="89"/>
      <c r="T1137" s="89"/>
      <c r="U1137" s="98">
        <v>20000</v>
      </c>
      <c r="V1137" s="66"/>
      <c r="W1137" s="45"/>
      <c r="X1137" s="14"/>
      <c r="Y1137" s="13"/>
      <c r="Z1137" s="135" t="s">
        <v>5519</v>
      </c>
      <c r="AB1137" s="24" t="str">
        <f>VLOOKUP($A1137,電子入札登録状況!$A$2:$G$501,6,FALSE)</f>
        <v>○</v>
      </c>
      <c r="AC1137" s="24">
        <f>VLOOKUP($A1137,電子入札登録状況!$A$2:$G$501,7,FALSE)</f>
        <v>379</v>
      </c>
    </row>
    <row r="1138" spans="1:29" ht="18" customHeight="1">
      <c r="A1138" s="36" t="s">
        <v>3153</v>
      </c>
      <c r="B1138" s="45">
        <v>2831</v>
      </c>
      <c r="C1138" s="54" t="s">
        <v>720</v>
      </c>
      <c r="D1138" s="66" t="s">
        <v>4172</v>
      </c>
      <c r="E1138" s="45" t="s">
        <v>4938</v>
      </c>
      <c r="F1138" s="54" t="s">
        <v>4665</v>
      </c>
      <c r="G1138" s="13" t="s">
        <v>3679</v>
      </c>
      <c r="H1138" s="13" t="s">
        <v>3412</v>
      </c>
      <c r="I1138" s="13" t="s">
        <v>3003</v>
      </c>
      <c r="J1138" s="74" t="s">
        <v>558</v>
      </c>
      <c r="K1138" s="86"/>
      <c r="L1138" s="86"/>
      <c r="M1138" s="86"/>
      <c r="N1138" s="86"/>
      <c r="O1138" s="86"/>
      <c r="P1138" s="98">
        <v>0</v>
      </c>
      <c r="Q1138" s="108">
        <v>7</v>
      </c>
      <c r="R1138" s="89"/>
      <c r="S1138" s="89"/>
      <c r="T1138" s="89"/>
      <c r="U1138" s="98">
        <v>20000</v>
      </c>
      <c r="V1138" s="66"/>
      <c r="W1138" s="45"/>
      <c r="X1138" s="14"/>
      <c r="Y1138" s="13"/>
      <c r="Z1138" s="135" t="s">
        <v>5519</v>
      </c>
      <c r="AB1138" s="24" t="str">
        <f>VLOOKUP($A1138,電子入札登録状況!$A$2:$G$501,6,FALSE)</f>
        <v>○</v>
      </c>
      <c r="AC1138" s="24">
        <f>VLOOKUP($A1138,電子入札登録状況!$A$2:$G$501,7,FALSE)</f>
        <v>379</v>
      </c>
    </row>
    <row r="1139" spans="1:29" ht="18" customHeight="1">
      <c r="A1139" s="36" t="s">
        <v>144</v>
      </c>
      <c r="B1139" s="45">
        <v>2833</v>
      </c>
      <c r="C1139" s="54" t="s">
        <v>4007</v>
      </c>
      <c r="D1139" s="66" t="s">
        <v>3199</v>
      </c>
      <c r="E1139" s="45" t="s">
        <v>2619</v>
      </c>
      <c r="F1139" s="54" t="s">
        <v>1435</v>
      </c>
      <c r="G1139" s="13" t="s">
        <v>1514</v>
      </c>
      <c r="H1139" s="13" t="s">
        <v>1231</v>
      </c>
      <c r="I1139" s="13"/>
      <c r="J1139" s="74" t="s">
        <v>1767</v>
      </c>
      <c r="K1139" s="86"/>
      <c r="L1139" s="86"/>
      <c r="M1139" s="86"/>
      <c r="N1139" s="86"/>
      <c r="O1139" s="86"/>
      <c r="P1139" s="98">
        <v>35101</v>
      </c>
      <c r="Q1139" s="108">
        <v>2</v>
      </c>
      <c r="R1139" s="89"/>
      <c r="S1139" s="89"/>
      <c r="T1139" s="89"/>
      <c r="U1139" s="98">
        <v>1000</v>
      </c>
      <c r="V1139" s="66" t="s">
        <v>4172</v>
      </c>
      <c r="W1139" s="45" t="s">
        <v>4183</v>
      </c>
      <c r="X1139" s="14" t="s">
        <v>411</v>
      </c>
      <c r="Y1139" s="13" t="s">
        <v>5352</v>
      </c>
      <c r="Z1139" s="135" t="s">
        <v>1781</v>
      </c>
      <c r="AB1139" s="24" t="str">
        <f>VLOOKUP($A1139,電子入札登録状況!$A$2:$G$501,6,FALSE)</f>
        <v>○</v>
      </c>
      <c r="AC1139" s="24">
        <f>VLOOKUP($A1139,電子入札登録状況!$A$2:$G$501,7,FALSE)</f>
        <v>638</v>
      </c>
    </row>
    <row r="1140" spans="1:29" ht="18" customHeight="1">
      <c r="A1140" s="36" t="s">
        <v>144</v>
      </c>
      <c r="B1140" s="45">
        <v>2833</v>
      </c>
      <c r="C1140" s="54" t="s">
        <v>4007</v>
      </c>
      <c r="D1140" s="66" t="s">
        <v>3199</v>
      </c>
      <c r="E1140" s="45" t="s">
        <v>2619</v>
      </c>
      <c r="F1140" s="54" t="s">
        <v>1435</v>
      </c>
      <c r="G1140" s="13" t="s">
        <v>1514</v>
      </c>
      <c r="H1140" s="13" t="s">
        <v>1231</v>
      </c>
      <c r="I1140" s="13"/>
      <c r="J1140" s="74" t="s">
        <v>1642</v>
      </c>
      <c r="K1140" s="86"/>
      <c r="L1140" s="86"/>
      <c r="M1140" s="86"/>
      <c r="N1140" s="86"/>
      <c r="O1140" s="86"/>
      <c r="P1140" s="98">
        <v>0</v>
      </c>
      <c r="Q1140" s="108">
        <v>2</v>
      </c>
      <c r="R1140" s="89"/>
      <c r="S1140" s="89"/>
      <c r="T1140" s="89"/>
      <c r="U1140" s="98">
        <v>1000</v>
      </c>
      <c r="V1140" s="66" t="s">
        <v>4172</v>
      </c>
      <c r="W1140" s="45" t="s">
        <v>4183</v>
      </c>
      <c r="X1140" s="14" t="s">
        <v>411</v>
      </c>
      <c r="Y1140" s="13" t="s">
        <v>5352</v>
      </c>
      <c r="Z1140" s="135" t="s">
        <v>1781</v>
      </c>
      <c r="AB1140" s="24" t="str">
        <f>VLOOKUP($A1140,電子入札登録状況!$A$2:$G$501,6,FALSE)</f>
        <v>○</v>
      </c>
      <c r="AC1140" s="24">
        <f>VLOOKUP($A1140,電子入札登録状況!$A$2:$G$501,7,FALSE)</f>
        <v>638</v>
      </c>
    </row>
    <row r="1141" spans="1:29" ht="18" customHeight="1">
      <c r="A1141" s="36" t="s">
        <v>144</v>
      </c>
      <c r="B1141" s="45">
        <v>2833</v>
      </c>
      <c r="C1141" s="54" t="s">
        <v>4007</v>
      </c>
      <c r="D1141" s="66" t="s">
        <v>3199</v>
      </c>
      <c r="E1141" s="45" t="s">
        <v>2619</v>
      </c>
      <c r="F1141" s="54" t="s">
        <v>1435</v>
      </c>
      <c r="G1141" s="13" t="s">
        <v>1514</v>
      </c>
      <c r="H1141" s="13" t="s">
        <v>1231</v>
      </c>
      <c r="I1141" s="13"/>
      <c r="J1141" s="74" t="s">
        <v>558</v>
      </c>
      <c r="K1141" s="86"/>
      <c r="L1141" s="86"/>
      <c r="M1141" s="86"/>
      <c r="N1141" s="86"/>
      <c r="O1141" s="86"/>
      <c r="P1141" s="98">
        <v>0</v>
      </c>
      <c r="Q1141" s="108">
        <v>2</v>
      </c>
      <c r="R1141" s="89"/>
      <c r="S1141" s="89"/>
      <c r="T1141" s="89"/>
      <c r="U1141" s="98">
        <v>1000</v>
      </c>
      <c r="V1141" s="66" t="s">
        <v>4172</v>
      </c>
      <c r="W1141" s="45" t="s">
        <v>4183</v>
      </c>
      <c r="X1141" s="14" t="s">
        <v>411</v>
      </c>
      <c r="Y1141" s="13" t="s">
        <v>5352</v>
      </c>
      <c r="Z1141" s="135" t="s">
        <v>1781</v>
      </c>
      <c r="AB1141" s="24" t="str">
        <f>VLOOKUP($A1141,電子入札登録状況!$A$2:$G$501,6,FALSE)</f>
        <v>○</v>
      </c>
      <c r="AC1141" s="24">
        <f>VLOOKUP($A1141,電子入札登録状況!$A$2:$G$501,7,FALSE)</f>
        <v>638</v>
      </c>
    </row>
    <row r="1142" spans="1:29" ht="18" customHeight="1">
      <c r="A1142" s="36" t="s">
        <v>9</v>
      </c>
      <c r="B1142" s="45">
        <v>2837</v>
      </c>
      <c r="C1142" s="54" t="s">
        <v>309</v>
      </c>
      <c r="D1142" s="66" t="s">
        <v>4239</v>
      </c>
      <c r="E1142" s="45" t="s">
        <v>208</v>
      </c>
      <c r="F1142" s="54" t="s">
        <v>3535</v>
      </c>
      <c r="G1142" s="13" t="s">
        <v>3679</v>
      </c>
      <c r="H1142" s="13" t="s">
        <v>3755</v>
      </c>
      <c r="I1142" s="13" t="s">
        <v>3242</v>
      </c>
      <c r="J1142" s="74" t="s">
        <v>1642</v>
      </c>
      <c r="K1142" s="86"/>
      <c r="L1142" s="86"/>
      <c r="M1142" s="86"/>
      <c r="N1142" s="86"/>
      <c r="O1142" s="86"/>
      <c r="P1142" s="98">
        <v>263623</v>
      </c>
      <c r="Q1142" s="108">
        <v>56</v>
      </c>
      <c r="R1142" s="89"/>
      <c r="S1142" s="89"/>
      <c r="T1142" s="89"/>
      <c r="U1142" s="98">
        <v>334000</v>
      </c>
      <c r="V1142" s="66"/>
      <c r="W1142" s="45"/>
      <c r="X1142" s="14"/>
      <c r="Y1142" s="13"/>
      <c r="Z1142" s="135" t="s">
        <v>286</v>
      </c>
      <c r="AB1142" s="24" t="str">
        <f>VLOOKUP($A1142,電子入札登録状況!$A$2:$G$501,6,FALSE)</f>
        <v>○</v>
      </c>
      <c r="AC1142" s="24">
        <f>VLOOKUP($A1142,電子入札登録状況!$A$2:$G$501,7,FALSE)</f>
        <v>720</v>
      </c>
    </row>
    <row r="1143" spans="1:29" ht="18" customHeight="1">
      <c r="A1143" s="36" t="s">
        <v>9</v>
      </c>
      <c r="B1143" s="45">
        <v>2837</v>
      </c>
      <c r="C1143" s="54" t="s">
        <v>309</v>
      </c>
      <c r="D1143" s="66" t="s">
        <v>4239</v>
      </c>
      <c r="E1143" s="45" t="s">
        <v>208</v>
      </c>
      <c r="F1143" s="54" t="s">
        <v>3535</v>
      </c>
      <c r="G1143" s="13" t="s">
        <v>3679</v>
      </c>
      <c r="H1143" s="13" t="s">
        <v>3755</v>
      </c>
      <c r="I1143" s="13" t="s">
        <v>3242</v>
      </c>
      <c r="J1143" s="74" t="s">
        <v>281</v>
      </c>
      <c r="K1143" s="86"/>
      <c r="L1143" s="86"/>
      <c r="M1143" s="86"/>
      <c r="N1143" s="86"/>
      <c r="O1143" s="86"/>
      <c r="P1143" s="98">
        <v>796120</v>
      </c>
      <c r="Q1143" s="108">
        <v>56</v>
      </c>
      <c r="R1143" s="89"/>
      <c r="S1143" s="89"/>
      <c r="T1143" s="89"/>
      <c r="U1143" s="98">
        <v>334000</v>
      </c>
      <c r="V1143" s="66"/>
      <c r="W1143" s="45"/>
      <c r="X1143" s="14"/>
      <c r="Y1143" s="13"/>
      <c r="Z1143" s="135" t="s">
        <v>286</v>
      </c>
      <c r="AB1143" s="24" t="str">
        <f>VLOOKUP($A1143,電子入札登録状況!$A$2:$G$501,6,FALSE)</f>
        <v>○</v>
      </c>
      <c r="AC1143" s="24">
        <f>VLOOKUP($A1143,電子入札登録状況!$A$2:$G$501,7,FALSE)</f>
        <v>720</v>
      </c>
    </row>
    <row r="1144" spans="1:29" ht="18" customHeight="1">
      <c r="A1144" s="36" t="s">
        <v>1241</v>
      </c>
      <c r="B1144" s="45">
        <v>2839</v>
      </c>
      <c r="C1144" s="54" t="s">
        <v>3663</v>
      </c>
      <c r="D1144" s="66" t="s">
        <v>3090</v>
      </c>
      <c r="E1144" s="45" t="s">
        <v>2193</v>
      </c>
      <c r="F1144" s="54" t="s">
        <v>2614</v>
      </c>
      <c r="G1144" s="13" t="s">
        <v>3679</v>
      </c>
      <c r="H1144" s="13" t="s">
        <v>397</v>
      </c>
      <c r="I1144" s="13" t="s">
        <v>1634</v>
      </c>
      <c r="J1144" s="74" t="s">
        <v>1767</v>
      </c>
      <c r="K1144" s="86"/>
      <c r="L1144" s="86"/>
      <c r="M1144" s="86"/>
      <c r="N1144" s="86"/>
      <c r="O1144" s="86"/>
      <c r="P1144" s="98">
        <v>3425</v>
      </c>
      <c r="Q1144" s="108">
        <v>162</v>
      </c>
      <c r="R1144" s="89"/>
      <c r="S1144" s="89"/>
      <c r="T1144" s="89"/>
      <c r="U1144" s="98">
        <v>30000</v>
      </c>
      <c r="V1144" s="66" t="s">
        <v>4172</v>
      </c>
      <c r="W1144" s="45" t="s">
        <v>3164</v>
      </c>
      <c r="X1144" s="14" t="s">
        <v>5743</v>
      </c>
      <c r="Y1144" s="13" t="s">
        <v>3798</v>
      </c>
      <c r="Z1144" s="135" t="s">
        <v>3719</v>
      </c>
      <c r="AB1144" s="24" t="str">
        <f>VLOOKUP($A1144,電子入札登録状況!$A$2:$G$501,6,FALSE)</f>
        <v>○</v>
      </c>
      <c r="AC1144" s="24">
        <f>VLOOKUP($A1144,電子入札登録状況!$A$2:$G$501,7,FALSE)</f>
        <v>770</v>
      </c>
    </row>
    <row r="1145" spans="1:29" ht="18" customHeight="1">
      <c r="A1145" s="36" t="s">
        <v>1241</v>
      </c>
      <c r="B1145" s="45">
        <v>2839</v>
      </c>
      <c r="C1145" s="54" t="s">
        <v>3663</v>
      </c>
      <c r="D1145" s="66" t="s">
        <v>3090</v>
      </c>
      <c r="E1145" s="45" t="s">
        <v>2193</v>
      </c>
      <c r="F1145" s="54" t="s">
        <v>2614</v>
      </c>
      <c r="G1145" s="13" t="s">
        <v>3679</v>
      </c>
      <c r="H1145" s="13" t="s">
        <v>397</v>
      </c>
      <c r="I1145" s="13" t="s">
        <v>1634</v>
      </c>
      <c r="J1145" s="74" t="s">
        <v>1642</v>
      </c>
      <c r="K1145" s="86"/>
      <c r="L1145" s="86"/>
      <c r="M1145" s="86"/>
      <c r="N1145" s="86"/>
      <c r="O1145" s="86"/>
      <c r="P1145" s="98">
        <v>3118358</v>
      </c>
      <c r="Q1145" s="108">
        <v>162</v>
      </c>
      <c r="R1145" s="89"/>
      <c r="S1145" s="89"/>
      <c r="T1145" s="89"/>
      <c r="U1145" s="98">
        <v>30000</v>
      </c>
      <c r="V1145" s="66" t="s">
        <v>4172</v>
      </c>
      <c r="W1145" s="45" t="s">
        <v>3164</v>
      </c>
      <c r="X1145" s="14" t="s">
        <v>5743</v>
      </c>
      <c r="Y1145" s="13" t="s">
        <v>3798</v>
      </c>
      <c r="Z1145" s="135" t="s">
        <v>3719</v>
      </c>
      <c r="AB1145" s="24" t="str">
        <f>VLOOKUP($A1145,電子入札登録状況!$A$2:$G$501,6,FALSE)</f>
        <v>○</v>
      </c>
      <c r="AC1145" s="24">
        <f>VLOOKUP($A1145,電子入札登録状況!$A$2:$G$501,7,FALSE)</f>
        <v>770</v>
      </c>
    </row>
    <row r="1146" spans="1:29" ht="18" customHeight="1">
      <c r="A1146" s="36" t="s">
        <v>1241</v>
      </c>
      <c r="B1146" s="45">
        <v>2839</v>
      </c>
      <c r="C1146" s="54" t="s">
        <v>3663</v>
      </c>
      <c r="D1146" s="66" t="s">
        <v>3090</v>
      </c>
      <c r="E1146" s="45" t="s">
        <v>2193</v>
      </c>
      <c r="F1146" s="54" t="s">
        <v>2614</v>
      </c>
      <c r="G1146" s="13" t="s">
        <v>3679</v>
      </c>
      <c r="H1146" s="13" t="s">
        <v>397</v>
      </c>
      <c r="I1146" s="13" t="s">
        <v>1634</v>
      </c>
      <c r="J1146" s="74" t="s">
        <v>1980</v>
      </c>
      <c r="K1146" s="86"/>
      <c r="L1146" s="86"/>
      <c r="M1146" s="86"/>
      <c r="N1146" s="86"/>
      <c r="O1146" s="86"/>
      <c r="P1146" s="98">
        <v>5725</v>
      </c>
      <c r="Q1146" s="108">
        <v>162</v>
      </c>
      <c r="R1146" s="89"/>
      <c r="S1146" s="89"/>
      <c r="T1146" s="89"/>
      <c r="U1146" s="98">
        <v>30000</v>
      </c>
      <c r="V1146" s="66" t="s">
        <v>4172</v>
      </c>
      <c r="W1146" s="45" t="s">
        <v>3164</v>
      </c>
      <c r="X1146" s="14" t="s">
        <v>5743</v>
      </c>
      <c r="Y1146" s="13" t="s">
        <v>3798</v>
      </c>
      <c r="Z1146" s="135" t="s">
        <v>3719</v>
      </c>
      <c r="AB1146" s="24" t="str">
        <f>VLOOKUP($A1146,電子入札登録状況!$A$2:$G$501,6,FALSE)</f>
        <v>○</v>
      </c>
      <c r="AC1146" s="24">
        <f>VLOOKUP($A1146,電子入札登録状況!$A$2:$G$501,7,FALSE)</f>
        <v>770</v>
      </c>
    </row>
    <row r="1147" spans="1:29" ht="18" customHeight="1">
      <c r="A1147" s="36" t="s">
        <v>3267</v>
      </c>
      <c r="B1147" s="45">
        <v>2846</v>
      </c>
      <c r="C1147" s="54" t="s">
        <v>1061</v>
      </c>
      <c r="D1147" s="66" t="s">
        <v>4172</v>
      </c>
      <c r="E1147" s="45" t="s">
        <v>3873</v>
      </c>
      <c r="F1147" s="54" t="s">
        <v>1792</v>
      </c>
      <c r="G1147" s="13" t="s">
        <v>3690</v>
      </c>
      <c r="H1147" s="13" t="s">
        <v>1380</v>
      </c>
      <c r="I1147" s="13" t="s">
        <v>1263</v>
      </c>
      <c r="J1147" s="74" t="s">
        <v>1767</v>
      </c>
      <c r="K1147" s="86"/>
      <c r="L1147" s="86"/>
      <c r="M1147" s="86"/>
      <c r="N1147" s="86"/>
      <c r="O1147" s="86"/>
      <c r="P1147" s="98">
        <v>583185</v>
      </c>
      <c r="Q1147" s="108">
        <v>46</v>
      </c>
      <c r="R1147" s="89"/>
      <c r="S1147" s="89"/>
      <c r="T1147" s="89"/>
      <c r="U1147" s="98">
        <v>20000</v>
      </c>
      <c r="V1147" s="66"/>
      <c r="W1147" s="45"/>
      <c r="X1147" s="14"/>
      <c r="Y1147" s="13"/>
      <c r="Z1147" s="135" t="s">
        <v>5479</v>
      </c>
      <c r="AB1147" s="24" t="e">
        <f>VLOOKUP($A1147,電子入札登録状況!$A$2:$G$501,6,FALSE)</f>
        <v>#N/A</v>
      </c>
      <c r="AC1147" s="24" t="e">
        <f>VLOOKUP($A1147,電子入札登録状況!$A$2:$G$501,7,FALSE)</f>
        <v>#N/A</v>
      </c>
    </row>
    <row r="1148" spans="1:29" ht="18" customHeight="1">
      <c r="A1148" s="36" t="s">
        <v>3267</v>
      </c>
      <c r="B1148" s="45">
        <v>2846</v>
      </c>
      <c r="C1148" s="54" t="s">
        <v>1061</v>
      </c>
      <c r="D1148" s="66" t="s">
        <v>4172</v>
      </c>
      <c r="E1148" s="45" t="s">
        <v>3873</v>
      </c>
      <c r="F1148" s="54" t="s">
        <v>1792</v>
      </c>
      <c r="G1148" s="13" t="s">
        <v>3690</v>
      </c>
      <c r="H1148" s="13" t="s">
        <v>1380</v>
      </c>
      <c r="I1148" s="13" t="s">
        <v>1263</v>
      </c>
      <c r="J1148" s="74" t="s">
        <v>1642</v>
      </c>
      <c r="K1148" s="86"/>
      <c r="L1148" s="86"/>
      <c r="M1148" s="86"/>
      <c r="N1148" s="86"/>
      <c r="O1148" s="86"/>
      <c r="P1148" s="98">
        <v>236574</v>
      </c>
      <c r="Q1148" s="108">
        <v>46</v>
      </c>
      <c r="R1148" s="89"/>
      <c r="S1148" s="89"/>
      <c r="T1148" s="89"/>
      <c r="U1148" s="98">
        <v>20000</v>
      </c>
      <c r="V1148" s="66"/>
      <c r="W1148" s="45"/>
      <c r="X1148" s="14"/>
      <c r="Y1148" s="13"/>
      <c r="Z1148" s="135" t="s">
        <v>5479</v>
      </c>
      <c r="AB1148" s="24" t="e">
        <f>VLOOKUP($A1148,電子入札登録状況!$A$2:$G$501,6,FALSE)</f>
        <v>#N/A</v>
      </c>
      <c r="AC1148" s="24" t="e">
        <f>VLOOKUP($A1148,電子入札登録状況!$A$2:$G$501,7,FALSE)</f>
        <v>#N/A</v>
      </c>
    </row>
    <row r="1149" spans="1:29" ht="18" customHeight="1">
      <c r="A1149" s="36" t="s">
        <v>2930</v>
      </c>
      <c r="B1149" s="45">
        <v>2851</v>
      </c>
      <c r="C1149" s="54" t="s">
        <v>3373</v>
      </c>
      <c r="D1149" s="66" t="s">
        <v>3090</v>
      </c>
      <c r="E1149" s="45" t="s">
        <v>4227</v>
      </c>
      <c r="F1149" s="54" t="s">
        <v>2371</v>
      </c>
      <c r="G1149" s="13" t="s">
        <v>3679</v>
      </c>
      <c r="H1149" s="13" t="s">
        <v>2858</v>
      </c>
      <c r="I1149" s="13" t="s">
        <v>1086</v>
      </c>
      <c r="J1149" s="74" t="s">
        <v>1767</v>
      </c>
      <c r="K1149" s="86"/>
      <c r="L1149" s="86"/>
      <c r="M1149" s="86"/>
      <c r="N1149" s="86"/>
      <c r="O1149" s="86"/>
      <c r="P1149" s="98">
        <v>24260</v>
      </c>
      <c r="Q1149" s="108">
        <v>229</v>
      </c>
      <c r="R1149" s="89"/>
      <c r="S1149" s="89"/>
      <c r="T1149" s="89"/>
      <c r="U1149" s="98">
        <v>100000</v>
      </c>
      <c r="V1149" s="66" t="s">
        <v>1353</v>
      </c>
      <c r="W1149" s="45" t="s">
        <v>6001</v>
      </c>
      <c r="X1149" s="14" t="s">
        <v>1311</v>
      </c>
      <c r="Y1149" s="13" t="s">
        <v>5962</v>
      </c>
      <c r="Z1149" s="135" t="s">
        <v>5469</v>
      </c>
      <c r="AB1149" s="24" t="str">
        <f>VLOOKUP($A1149,電子入札登録状況!$A$2:$G$501,6,FALSE)</f>
        <v>○</v>
      </c>
      <c r="AC1149" s="24">
        <f>VLOOKUP($A1149,電子入札登録状況!$A$2:$G$501,7,FALSE)</f>
        <v>773</v>
      </c>
    </row>
    <row r="1150" spans="1:29" ht="18" customHeight="1">
      <c r="A1150" s="36" t="s">
        <v>2930</v>
      </c>
      <c r="B1150" s="45">
        <v>2851</v>
      </c>
      <c r="C1150" s="54" t="s">
        <v>3373</v>
      </c>
      <c r="D1150" s="66" t="s">
        <v>3090</v>
      </c>
      <c r="E1150" s="45" t="s">
        <v>4227</v>
      </c>
      <c r="F1150" s="54" t="s">
        <v>2371</v>
      </c>
      <c r="G1150" s="13" t="s">
        <v>3679</v>
      </c>
      <c r="H1150" s="13" t="s">
        <v>2858</v>
      </c>
      <c r="I1150" s="13" t="s">
        <v>1086</v>
      </c>
      <c r="J1150" s="74" t="s">
        <v>1642</v>
      </c>
      <c r="K1150" s="86"/>
      <c r="L1150" s="86"/>
      <c r="M1150" s="86"/>
      <c r="N1150" s="86"/>
      <c r="O1150" s="86"/>
      <c r="P1150" s="98">
        <v>6057202</v>
      </c>
      <c r="Q1150" s="108">
        <v>229</v>
      </c>
      <c r="R1150" s="89"/>
      <c r="S1150" s="89"/>
      <c r="T1150" s="89"/>
      <c r="U1150" s="98">
        <v>100000</v>
      </c>
      <c r="V1150" s="66" t="s">
        <v>1353</v>
      </c>
      <c r="W1150" s="45" t="s">
        <v>6001</v>
      </c>
      <c r="X1150" s="14" t="s">
        <v>1311</v>
      </c>
      <c r="Y1150" s="13" t="s">
        <v>5962</v>
      </c>
      <c r="Z1150" s="135" t="s">
        <v>5469</v>
      </c>
      <c r="AB1150" s="24" t="str">
        <f>VLOOKUP($A1150,電子入札登録状況!$A$2:$G$501,6,FALSE)</f>
        <v>○</v>
      </c>
      <c r="AC1150" s="24">
        <f>VLOOKUP($A1150,電子入札登録状況!$A$2:$G$501,7,FALSE)</f>
        <v>773</v>
      </c>
    </row>
    <row r="1151" spans="1:29" ht="18" customHeight="1">
      <c r="A1151" s="36" t="s">
        <v>2930</v>
      </c>
      <c r="B1151" s="45">
        <v>2851</v>
      </c>
      <c r="C1151" s="54" t="s">
        <v>3373</v>
      </c>
      <c r="D1151" s="66" t="s">
        <v>3090</v>
      </c>
      <c r="E1151" s="45" t="s">
        <v>4227</v>
      </c>
      <c r="F1151" s="54" t="s">
        <v>2371</v>
      </c>
      <c r="G1151" s="13" t="s">
        <v>3679</v>
      </c>
      <c r="H1151" s="13" t="s">
        <v>2858</v>
      </c>
      <c r="I1151" s="13" t="s">
        <v>1086</v>
      </c>
      <c r="J1151" s="74" t="s">
        <v>2872</v>
      </c>
      <c r="K1151" s="86"/>
      <c r="L1151" s="86"/>
      <c r="M1151" s="86"/>
      <c r="N1151" s="86"/>
      <c r="O1151" s="86"/>
      <c r="P1151" s="98">
        <v>209681</v>
      </c>
      <c r="Q1151" s="108">
        <v>229</v>
      </c>
      <c r="R1151" s="89"/>
      <c r="S1151" s="89"/>
      <c r="T1151" s="89"/>
      <c r="U1151" s="98">
        <v>100000</v>
      </c>
      <c r="V1151" s="66" t="s">
        <v>1353</v>
      </c>
      <c r="W1151" s="45" t="s">
        <v>6001</v>
      </c>
      <c r="X1151" s="14" t="s">
        <v>1311</v>
      </c>
      <c r="Y1151" s="13" t="s">
        <v>5962</v>
      </c>
      <c r="Z1151" s="135" t="s">
        <v>5469</v>
      </c>
      <c r="AB1151" s="24" t="str">
        <f>VLOOKUP($A1151,電子入札登録状況!$A$2:$G$501,6,FALSE)</f>
        <v>○</v>
      </c>
      <c r="AC1151" s="24">
        <f>VLOOKUP($A1151,電子入札登録状況!$A$2:$G$501,7,FALSE)</f>
        <v>773</v>
      </c>
    </row>
    <row r="1152" spans="1:29" ht="18" customHeight="1">
      <c r="A1152" s="36" t="s">
        <v>2930</v>
      </c>
      <c r="B1152" s="45">
        <v>2851</v>
      </c>
      <c r="C1152" s="54" t="s">
        <v>3373</v>
      </c>
      <c r="D1152" s="66" t="s">
        <v>3090</v>
      </c>
      <c r="E1152" s="45" t="s">
        <v>4227</v>
      </c>
      <c r="F1152" s="54" t="s">
        <v>2371</v>
      </c>
      <c r="G1152" s="13" t="s">
        <v>3679</v>
      </c>
      <c r="H1152" s="13" t="s">
        <v>2858</v>
      </c>
      <c r="I1152" s="13" t="s">
        <v>1086</v>
      </c>
      <c r="J1152" s="74" t="s">
        <v>1980</v>
      </c>
      <c r="K1152" s="86"/>
      <c r="L1152" s="86"/>
      <c r="M1152" s="86"/>
      <c r="N1152" s="86"/>
      <c r="O1152" s="86"/>
      <c r="P1152" s="98">
        <v>23970</v>
      </c>
      <c r="Q1152" s="108">
        <v>229</v>
      </c>
      <c r="R1152" s="89"/>
      <c r="S1152" s="89"/>
      <c r="T1152" s="89"/>
      <c r="U1152" s="98">
        <v>100000</v>
      </c>
      <c r="V1152" s="66" t="s">
        <v>1353</v>
      </c>
      <c r="W1152" s="45" t="s">
        <v>6001</v>
      </c>
      <c r="X1152" s="14" t="s">
        <v>1311</v>
      </c>
      <c r="Y1152" s="13" t="s">
        <v>5962</v>
      </c>
      <c r="Z1152" s="135" t="s">
        <v>5469</v>
      </c>
      <c r="AB1152" s="24" t="str">
        <f>VLOOKUP($A1152,電子入札登録状況!$A$2:$G$501,6,FALSE)</f>
        <v>○</v>
      </c>
      <c r="AC1152" s="24">
        <f>VLOOKUP($A1152,電子入札登録状況!$A$2:$G$501,7,FALSE)</f>
        <v>773</v>
      </c>
    </row>
    <row r="1153" spans="1:29" ht="18" customHeight="1">
      <c r="A1153" s="36" t="s">
        <v>2367</v>
      </c>
      <c r="B1153" s="45">
        <v>2859</v>
      </c>
      <c r="C1153" s="54" t="s">
        <v>4154</v>
      </c>
      <c r="D1153" s="66" t="s">
        <v>4172</v>
      </c>
      <c r="E1153" s="45" t="s">
        <v>1713</v>
      </c>
      <c r="F1153" s="54" t="s">
        <v>2033</v>
      </c>
      <c r="G1153" s="13" t="s">
        <v>3690</v>
      </c>
      <c r="H1153" s="13" t="s">
        <v>3249</v>
      </c>
      <c r="I1153" s="13" t="s">
        <v>4946</v>
      </c>
      <c r="J1153" s="74" t="s">
        <v>1767</v>
      </c>
      <c r="K1153" s="86"/>
      <c r="L1153" s="86"/>
      <c r="M1153" s="86"/>
      <c r="N1153" s="86"/>
      <c r="O1153" s="86"/>
      <c r="P1153" s="98">
        <v>103713</v>
      </c>
      <c r="Q1153" s="108">
        <v>17</v>
      </c>
      <c r="R1153" s="89"/>
      <c r="S1153" s="89"/>
      <c r="T1153" s="89"/>
      <c r="U1153" s="98">
        <v>10000</v>
      </c>
      <c r="V1153" s="66" t="s">
        <v>4172</v>
      </c>
      <c r="W1153" s="45" t="s">
        <v>1713</v>
      </c>
      <c r="X1153" s="14" t="s">
        <v>2272</v>
      </c>
      <c r="Y1153" s="13" t="s">
        <v>3249</v>
      </c>
      <c r="Z1153" s="135" t="s">
        <v>5451</v>
      </c>
      <c r="AB1153" s="24" t="e">
        <f>VLOOKUP($A1153,電子入札登録状況!$A$2:$G$501,6,FALSE)</f>
        <v>#N/A</v>
      </c>
      <c r="AC1153" s="24" t="e">
        <f>VLOOKUP($A1153,電子入札登録状況!$A$2:$G$501,7,FALSE)</f>
        <v>#N/A</v>
      </c>
    </row>
    <row r="1154" spans="1:29" ht="18" customHeight="1">
      <c r="A1154" s="36" t="s">
        <v>2367</v>
      </c>
      <c r="B1154" s="45">
        <v>2859</v>
      </c>
      <c r="C1154" s="54" t="s">
        <v>4154</v>
      </c>
      <c r="D1154" s="66" t="s">
        <v>4172</v>
      </c>
      <c r="E1154" s="45" t="s">
        <v>1713</v>
      </c>
      <c r="F1154" s="54" t="s">
        <v>2033</v>
      </c>
      <c r="G1154" s="13" t="s">
        <v>3690</v>
      </c>
      <c r="H1154" s="13" t="s">
        <v>3249</v>
      </c>
      <c r="I1154" s="13" t="s">
        <v>4946</v>
      </c>
      <c r="J1154" s="74" t="s">
        <v>1642</v>
      </c>
      <c r="K1154" s="86"/>
      <c r="L1154" s="86"/>
      <c r="M1154" s="86"/>
      <c r="N1154" s="86"/>
      <c r="O1154" s="86"/>
      <c r="P1154" s="98">
        <v>41076</v>
      </c>
      <c r="Q1154" s="108">
        <v>17</v>
      </c>
      <c r="R1154" s="89"/>
      <c r="S1154" s="89"/>
      <c r="T1154" s="89"/>
      <c r="U1154" s="98">
        <v>10000</v>
      </c>
      <c r="V1154" s="66" t="s">
        <v>4172</v>
      </c>
      <c r="W1154" s="45" t="s">
        <v>1713</v>
      </c>
      <c r="X1154" s="14" t="s">
        <v>2272</v>
      </c>
      <c r="Y1154" s="13" t="s">
        <v>3249</v>
      </c>
      <c r="Z1154" s="135" t="s">
        <v>5451</v>
      </c>
      <c r="AB1154" s="24" t="e">
        <f>VLOOKUP($A1154,電子入札登録状況!$A$2:$G$501,6,FALSE)</f>
        <v>#N/A</v>
      </c>
      <c r="AC1154" s="24" t="e">
        <f>VLOOKUP($A1154,電子入札登録状況!$A$2:$G$501,7,FALSE)</f>
        <v>#N/A</v>
      </c>
    </row>
    <row r="1155" spans="1:29" ht="18" customHeight="1">
      <c r="A1155" s="36" t="s">
        <v>2367</v>
      </c>
      <c r="B1155" s="45">
        <v>2859</v>
      </c>
      <c r="C1155" s="54" t="s">
        <v>4154</v>
      </c>
      <c r="D1155" s="66" t="s">
        <v>4172</v>
      </c>
      <c r="E1155" s="45" t="s">
        <v>1713</v>
      </c>
      <c r="F1155" s="54" t="s">
        <v>2033</v>
      </c>
      <c r="G1155" s="13" t="s">
        <v>3690</v>
      </c>
      <c r="H1155" s="13" t="s">
        <v>3249</v>
      </c>
      <c r="I1155" s="13" t="s">
        <v>4946</v>
      </c>
      <c r="J1155" s="74" t="s">
        <v>2872</v>
      </c>
      <c r="K1155" s="86"/>
      <c r="L1155" s="86"/>
      <c r="M1155" s="86"/>
      <c r="N1155" s="86"/>
      <c r="O1155" s="86"/>
      <c r="P1155" s="98">
        <v>22689</v>
      </c>
      <c r="Q1155" s="108">
        <v>17</v>
      </c>
      <c r="R1155" s="89"/>
      <c r="S1155" s="89"/>
      <c r="T1155" s="89"/>
      <c r="U1155" s="98">
        <v>10000</v>
      </c>
      <c r="V1155" s="66" t="s">
        <v>4172</v>
      </c>
      <c r="W1155" s="45" t="s">
        <v>1713</v>
      </c>
      <c r="X1155" s="14" t="s">
        <v>2272</v>
      </c>
      <c r="Y1155" s="13" t="s">
        <v>3249</v>
      </c>
      <c r="Z1155" s="135" t="s">
        <v>5451</v>
      </c>
      <c r="AB1155" s="24" t="e">
        <f>VLOOKUP($A1155,電子入札登録状況!$A$2:$G$501,6,FALSE)</f>
        <v>#N/A</v>
      </c>
      <c r="AC1155" s="24" t="e">
        <f>VLOOKUP($A1155,電子入札登録状況!$A$2:$G$501,7,FALSE)</f>
        <v>#N/A</v>
      </c>
    </row>
    <row r="1156" spans="1:29" ht="18" customHeight="1">
      <c r="A1156" s="36" t="s">
        <v>2367</v>
      </c>
      <c r="B1156" s="45">
        <v>2859</v>
      </c>
      <c r="C1156" s="54" t="s">
        <v>4154</v>
      </c>
      <c r="D1156" s="66" t="s">
        <v>4172</v>
      </c>
      <c r="E1156" s="45" t="s">
        <v>1713</v>
      </c>
      <c r="F1156" s="54" t="s">
        <v>2033</v>
      </c>
      <c r="G1156" s="13" t="s">
        <v>3690</v>
      </c>
      <c r="H1156" s="13" t="s">
        <v>3249</v>
      </c>
      <c r="I1156" s="13" t="s">
        <v>4946</v>
      </c>
      <c r="J1156" s="74" t="s">
        <v>1980</v>
      </c>
      <c r="K1156" s="86"/>
      <c r="L1156" s="86"/>
      <c r="M1156" s="86"/>
      <c r="N1156" s="86"/>
      <c r="O1156" s="86"/>
      <c r="P1156" s="98">
        <v>1850</v>
      </c>
      <c r="Q1156" s="108">
        <v>17</v>
      </c>
      <c r="R1156" s="89"/>
      <c r="S1156" s="89"/>
      <c r="T1156" s="89"/>
      <c r="U1156" s="98">
        <v>10000</v>
      </c>
      <c r="V1156" s="66" t="s">
        <v>4172</v>
      </c>
      <c r="W1156" s="45" t="s">
        <v>1713</v>
      </c>
      <c r="X1156" s="14" t="s">
        <v>2272</v>
      </c>
      <c r="Y1156" s="13" t="s">
        <v>3249</v>
      </c>
      <c r="Z1156" s="135" t="s">
        <v>5451</v>
      </c>
      <c r="AB1156" s="24" t="e">
        <f>VLOOKUP($A1156,電子入札登録状況!$A$2:$G$501,6,FALSE)</f>
        <v>#N/A</v>
      </c>
      <c r="AC1156" s="24" t="e">
        <f>VLOOKUP($A1156,電子入札登録状況!$A$2:$G$501,7,FALSE)</f>
        <v>#N/A</v>
      </c>
    </row>
    <row r="1157" spans="1:29" ht="18" customHeight="1">
      <c r="A1157" s="36" t="s">
        <v>2367</v>
      </c>
      <c r="B1157" s="45">
        <v>2859</v>
      </c>
      <c r="C1157" s="54" t="s">
        <v>4154</v>
      </c>
      <c r="D1157" s="66" t="s">
        <v>4172</v>
      </c>
      <c r="E1157" s="45" t="s">
        <v>1713</v>
      </c>
      <c r="F1157" s="54" t="s">
        <v>2033</v>
      </c>
      <c r="G1157" s="13" t="s">
        <v>3690</v>
      </c>
      <c r="H1157" s="13" t="s">
        <v>3249</v>
      </c>
      <c r="I1157" s="13" t="s">
        <v>4946</v>
      </c>
      <c r="J1157" s="74" t="s">
        <v>558</v>
      </c>
      <c r="K1157" s="86"/>
      <c r="L1157" s="86"/>
      <c r="M1157" s="86"/>
      <c r="N1157" s="86"/>
      <c r="O1157" s="86"/>
      <c r="P1157" s="98">
        <v>89257</v>
      </c>
      <c r="Q1157" s="108">
        <v>17</v>
      </c>
      <c r="R1157" s="89"/>
      <c r="S1157" s="89"/>
      <c r="T1157" s="89"/>
      <c r="U1157" s="98">
        <v>10000</v>
      </c>
      <c r="V1157" s="66" t="s">
        <v>4172</v>
      </c>
      <c r="W1157" s="45" t="s">
        <v>1713</v>
      </c>
      <c r="X1157" s="14" t="s">
        <v>2272</v>
      </c>
      <c r="Y1157" s="13" t="s">
        <v>3249</v>
      </c>
      <c r="Z1157" s="135" t="s">
        <v>5451</v>
      </c>
      <c r="AB1157" s="24" t="e">
        <f>VLOOKUP($A1157,電子入札登録状況!$A$2:$G$501,6,FALSE)</f>
        <v>#N/A</v>
      </c>
      <c r="AC1157" s="24" t="e">
        <f>VLOOKUP($A1157,電子入札登録状況!$A$2:$G$501,7,FALSE)</f>
        <v>#N/A</v>
      </c>
    </row>
    <row r="1158" spans="1:29" ht="18" customHeight="1">
      <c r="A1158" s="36" t="s">
        <v>2192</v>
      </c>
      <c r="B1158" s="45">
        <v>2865</v>
      </c>
      <c r="C1158" s="54" t="s">
        <v>4164</v>
      </c>
      <c r="D1158" s="66"/>
      <c r="E1158" s="45" t="s">
        <v>1890</v>
      </c>
      <c r="F1158" s="54" t="s">
        <v>4662</v>
      </c>
      <c r="G1158" s="13" t="s">
        <v>3679</v>
      </c>
      <c r="H1158" s="13" t="s">
        <v>3702</v>
      </c>
      <c r="I1158" s="13"/>
      <c r="J1158" s="74" t="s">
        <v>2872</v>
      </c>
      <c r="K1158" s="86"/>
      <c r="L1158" s="86"/>
      <c r="M1158" s="86"/>
      <c r="N1158" s="86"/>
      <c r="O1158" s="86"/>
      <c r="P1158" s="98">
        <v>5021</v>
      </c>
      <c r="Q1158" s="108">
        <v>1</v>
      </c>
      <c r="R1158" s="89"/>
      <c r="S1158" s="89"/>
      <c r="T1158" s="89"/>
      <c r="U1158" s="98">
        <v>124</v>
      </c>
      <c r="V1158" s="66"/>
      <c r="W1158" s="45"/>
      <c r="X1158" s="14"/>
      <c r="Y1158" s="13"/>
      <c r="Z1158" s="135" t="s">
        <v>5518</v>
      </c>
      <c r="AB1158" s="24" t="e">
        <f>VLOOKUP($A1158,電子入札登録状況!$A$2:$G$501,6,FALSE)</f>
        <v>#N/A</v>
      </c>
      <c r="AC1158" s="24" t="e">
        <f>VLOOKUP($A1158,電子入札登録状況!$A$2:$G$501,7,FALSE)</f>
        <v>#N/A</v>
      </c>
    </row>
    <row r="1159" spans="1:29" ht="18" customHeight="1">
      <c r="A1159" s="36" t="s">
        <v>3571</v>
      </c>
      <c r="B1159" s="45">
        <v>2886</v>
      </c>
      <c r="C1159" s="54" t="s">
        <v>2208</v>
      </c>
      <c r="D1159" s="66" t="s">
        <v>963</v>
      </c>
      <c r="E1159" s="45" t="s">
        <v>4386</v>
      </c>
      <c r="F1159" s="54" t="s">
        <v>4609</v>
      </c>
      <c r="G1159" s="13" t="s">
        <v>3679</v>
      </c>
      <c r="H1159" s="13" t="s">
        <v>4768</v>
      </c>
      <c r="I1159" s="13" t="s">
        <v>5006</v>
      </c>
      <c r="J1159" s="74" t="s">
        <v>1980</v>
      </c>
      <c r="K1159" s="86"/>
      <c r="L1159" s="86"/>
      <c r="M1159" s="86"/>
      <c r="N1159" s="86"/>
      <c r="O1159" s="86"/>
      <c r="P1159" s="98">
        <v>473868</v>
      </c>
      <c r="Q1159" s="108">
        <v>14</v>
      </c>
      <c r="R1159" s="89"/>
      <c r="S1159" s="89"/>
      <c r="T1159" s="89"/>
      <c r="U1159" s="98">
        <v>18000</v>
      </c>
      <c r="V1159" s="66" t="s">
        <v>4172</v>
      </c>
      <c r="W1159" s="45" t="s">
        <v>4386</v>
      </c>
      <c r="X1159" s="14" t="s">
        <v>5288</v>
      </c>
      <c r="Y1159" s="13" t="s">
        <v>3599</v>
      </c>
      <c r="Z1159" s="135" t="s">
        <v>286</v>
      </c>
      <c r="AB1159" s="24" t="str">
        <f>VLOOKUP($A1159,電子入札登録状況!$A$2:$G$501,6,FALSE)</f>
        <v>○</v>
      </c>
      <c r="AC1159" s="24">
        <f>VLOOKUP($A1159,電子入札登録状況!$A$2:$G$501,7,FALSE)</f>
        <v>497</v>
      </c>
    </row>
    <row r="1160" spans="1:29" ht="18" customHeight="1">
      <c r="A1160" s="36" t="s">
        <v>3573</v>
      </c>
      <c r="B1160" s="45">
        <v>2891</v>
      </c>
      <c r="C1160" s="54" t="s">
        <v>3112</v>
      </c>
      <c r="D1160" s="66" t="s">
        <v>2849</v>
      </c>
      <c r="E1160" s="45" t="s">
        <v>4384</v>
      </c>
      <c r="F1160" s="54" t="s">
        <v>4608</v>
      </c>
      <c r="G1160" s="13" t="s">
        <v>3690</v>
      </c>
      <c r="H1160" s="13" t="s">
        <v>4765</v>
      </c>
      <c r="I1160" s="13" t="s">
        <v>3516</v>
      </c>
      <c r="J1160" s="74" t="s">
        <v>1642</v>
      </c>
      <c r="K1160" s="86"/>
      <c r="L1160" s="86"/>
      <c r="M1160" s="86"/>
      <c r="N1160" s="86"/>
      <c r="O1160" s="86"/>
      <c r="P1160" s="98">
        <v>0</v>
      </c>
      <c r="Q1160" s="108">
        <v>28</v>
      </c>
      <c r="R1160" s="89"/>
      <c r="S1160" s="89"/>
      <c r="T1160" s="89"/>
      <c r="U1160" s="98">
        <v>30000</v>
      </c>
      <c r="V1160" s="66" t="s">
        <v>4172</v>
      </c>
      <c r="W1160" s="45" t="s">
        <v>4107</v>
      </c>
      <c r="X1160" s="14" t="s">
        <v>4162</v>
      </c>
      <c r="Y1160" s="13" t="s">
        <v>4593</v>
      </c>
      <c r="Z1160" s="135" t="s">
        <v>5468</v>
      </c>
      <c r="AB1160" s="24" t="str">
        <f>VLOOKUP($A1160,電子入札登録状況!$A$2:$G$501,6,FALSE)</f>
        <v>○</v>
      </c>
      <c r="AC1160" s="24">
        <f>VLOOKUP($A1160,電子入札登録状況!$A$2:$G$501,7,FALSE)</f>
        <v>336</v>
      </c>
    </row>
    <row r="1161" spans="1:29" ht="18" customHeight="1">
      <c r="A1161" s="36" t="s">
        <v>3573</v>
      </c>
      <c r="B1161" s="45">
        <v>2891</v>
      </c>
      <c r="C1161" s="54" t="s">
        <v>3112</v>
      </c>
      <c r="D1161" s="66" t="s">
        <v>2849</v>
      </c>
      <c r="E1161" s="45" t="s">
        <v>4384</v>
      </c>
      <c r="F1161" s="54" t="s">
        <v>4608</v>
      </c>
      <c r="G1161" s="13" t="s">
        <v>3690</v>
      </c>
      <c r="H1161" s="13" t="s">
        <v>4765</v>
      </c>
      <c r="I1161" s="13" t="s">
        <v>3516</v>
      </c>
      <c r="J1161" s="74" t="s">
        <v>2872</v>
      </c>
      <c r="K1161" s="86"/>
      <c r="L1161" s="86"/>
      <c r="M1161" s="86"/>
      <c r="N1161" s="86"/>
      <c r="O1161" s="86"/>
      <c r="P1161" s="98">
        <v>353176</v>
      </c>
      <c r="Q1161" s="108">
        <v>28</v>
      </c>
      <c r="R1161" s="89"/>
      <c r="S1161" s="89"/>
      <c r="T1161" s="89"/>
      <c r="U1161" s="98">
        <v>30000</v>
      </c>
      <c r="V1161" s="66" t="s">
        <v>4172</v>
      </c>
      <c r="W1161" s="45" t="s">
        <v>4107</v>
      </c>
      <c r="X1161" s="14" t="s">
        <v>4162</v>
      </c>
      <c r="Y1161" s="13" t="s">
        <v>4593</v>
      </c>
      <c r="Z1161" s="135" t="s">
        <v>5468</v>
      </c>
      <c r="AB1161" s="24" t="str">
        <f>VLOOKUP($A1161,電子入札登録状況!$A$2:$G$501,6,FALSE)</f>
        <v>○</v>
      </c>
      <c r="AC1161" s="24">
        <f>VLOOKUP($A1161,電子入札登録状況!$A$2:$G$501,7,FALSE)</f>
        <v>336</v>
      </c>
    </row>
    <row r="1162" spans="1:29" ht="18" customHeight="1">
      <c r="A1162" s="36" t="s">
        <v>2476</v>
      </c>
      <c r="B1162" s="45">
        <v>2896</v>
      </c>
      <c r="C1162" s="54" t="s">
        <v>4090</v>
      </c>
      <c r="D1162" s="66" t="s">
        <v>4172</v>
      </c>
      <c r="E1162" s="45" t="s">
        <v>810</v>
      </c>
      <c r="F1162" s="54" t="s">
        <v>2175</v>
      </c>
      <c r="G1162" s="13" t="s">
        <v>3690</v>
      </c>
      <c r="H1162" s="13" t="s">
        <v>944</v>
      </c>
      <c r="I1162" s="13" t="s">
        <v>5003</v>
      </c>
      <c r="J1162" s="74" t="s">
        <v>1642</v>
      </c>
      <c r="K1162" s="86"/>
      <c r="L1162" s="86"/>
      <c r="M1162" s="86"/>
      <c r="N1162" s="86"/>
      <c r="O1162" s="86"/>
      <c r="P1162" s="98">
        <v>125983</v>
      </c>
      <c r="Q1162" s="108">
        <v>20</v>
      </c>
      <c r="R1162" s="89"/>
      <c r="S1162" s="89"/>
      <c r="T1162" s="89"/>
      <c r="U1162" s="98">
        <v>70100</v>
      </c>
      <c r="V1162" s="66"/>
      <c r="W1162" s="45"/>
      <c r="X1162" s="14"/>
      <c r="Y1162" s="13"/>
      <c r="Z1162" s="135" t="s">
        <v>5477</v>
      </c>
      <c r="AB1162" s="24" t="e">
        <f>VLOOKUP($A1162,電子入札登録状況!$A$2:$G$501,6,FALSE)</f>
        <v>#N/A</v>
      </c>
      <c r="AC1162" s="24" t="e">
        <f>VLOOKUP($A1162,電子入札登録状況!$A$2:$G$501,7,FALSE)</f>
        <v>#N/A</v>
      </c>
    </row>
    <row r="1163" spans="1:29" ht="18" customHeight="1">
      <c r="A1163" s="36" t="s">
        <v>2476</v>
      </c>
      <c r="B1163" s="45">
        <v>2896</v>
      </c>
      <c r="C1163" s="54" t="s">
        <v>4090</v>
      </c>
      <c r="D1163" s="66" t="s">
        <v>4172</v>
      </c>
      <c r="E1163" s="45" t="s">
        <v>810</v>
      </c>
      <c r="F1163" s="54" t="s">
        <v>2175</v>
      </c>
      <c r="G1163" s="13" t="s">
        <v>3690</v>
      </c>
      <c r="H1163" s="13" t="s">
        <v>944</v>
      </c>
      <c r="I1163" s="13" t="s">
        <v>5003</v>
      </c>
      <c r="J1163" s="74" t="s">
        <v>2872</v>
      </c>
      <c r="K1163" s="86"/>
      <c r="L1163" s="86"/>
      <c r="M1163" s="86"/>
      <c r="N1163" s="86"/>
      <c r="O1163" s="86"/>
      <c r="P1163" s="98">
        <v>123983</v>
      </c>
      <c r="Q1163" s="108">
        <v>20</v>
      </c>
      <c r="R1163" s="89"/>
      <c r="S1163" s="89"/>
      <c r="T1163" s="89"/>
      <c r="U1163" s="98">
        <v>70100</v>
      </c>
      <c r="V1163" s="66"/>
      <c r="W1163" s="45"/>
      <c r="X1163" s="14"/>
      <c r="Y1163" s="13"/>
      <c r="Z1163" s="135" t="s">
        <v>5477</v>
      </c>
      <c r="AB1163" s="24" t="e">
        <f>VLOOKUP($A1163,電子入札登録状況!$A$2:$G$501,6,FALSE)</f>
        <v>#N/A</v>
      </c>
      <c r="AC1163" s="24" t="e">
        <f>VLOOKUP($A1163,電子入札登録状況!$A$2:$G$501,7,FALSE)</f>
        <v>#N/A</v>
      </c>
    </row>
    <row r="1164" spans="1:29" ht="18" customHeight="1">
      <c r="A1164" s="36" t="s">
        <v>564</v>
      </c>
      <c r="B1164" s="45">
        <v>2898</v>
      </c>
      <c r="C1164" s="54" t="s">
        <v>4163</v>
      </c>
      <c r="D1164" s="66" t="s">
        <v>2277</v>
      </c>
      <c r="E1164" s="45" t="s">
        <v>3990</v>
      </c>
      <c r="F1164" s="54" t="s">
        <v>1949</v>
      </c>
      <c r="G1164" s="13" t="s">
        <v>3679</v>
      </c>
      <c r="H1164" s="13" t="s">
        <v>2592</v>
      </c>
      <c r="I1164" s="13" t="s">
        <v>3379</v>
      </c>
      <c r="J1164" s="74" t="s">
        <v>558</v>
      </c>
      <c r="K1164" s="86"/>
      <c r="L1164" s="86"/>
      <c r="M1164" s="86"/>
      <c r="N1164" s="86"/>
      <c r="O1164" s="86"/>
      <c r="P1164" s="98">
        <v>5770</v>
      </c>
      <c r="Q1164" s="108">
        <v>1</v>
      </c>
      <c r="R1164" s="89"/>
      <c r="S1164" s="89"/>
      <c r="T1164" s="89"/>
      <c r="U1164" s="98">
        <v>15566</v>
      </c>
      <c r="V1164" s="66"/>
      <c r="W1164" s="45"/>
      <c r="X1164" s="14"/>
      <c r="Y1164" s="13"/>
      <c r="Z1164" s="135" t="s">
        <v>1631</v>
      </c>
      <c r="AB1164" s="24" t="e">
        <f>VLOOKUP($A1164,電子入札登録状況!$A$2:$G$501,6,FALSE)</f>
        <v>#N/A</v>
      </c>
      <c r="AC1164" s="24" t="e">
        <f>VLOOKUP($A1164,電子入札登録状況!$A$2:$G$501,7,FALSE)</f>
        <v>#N/A</v>
      </c>
    </row>
    <row r="1165" spans="1:29" ht="18" customHeight="1">
      <c r="A1165" s="36" t="s">
        <v>3544</v>
      </c>
      <c r="B1165" s="45">
        <v>2900</v>
      </c>
      <c r="C1165" s="54" t="s">
        <v>3052</v>
      </c>
      <c r="D1165" s="66" t="s">
        <v>2277</v>
      </c>
      <c r="E1165" s="45" t="s">
        <v>2756</v>
      </c>
      <c r="F1165" s="54" t="s">
        <v>4171</v>
      </c>
      <c r="G1165" s="13" t="s">
        <v>3679</v>
      </c>
      <c r="H1165" s="13" t="s">
        <v>4446</v>
      </c>
      <c r="I1165" s="13" t="s">
        <v>4325</v>
      </c>
      <c r="J1165" s="74" t="s">
        <v>558</v>
      </c>
      <c r="K1165" s="86"/>
      <c r="L1165" s="86"/>
      <c r="M1165" s="86"/>
      <c r="N1165" s="86"/>
      <c r="O1165" s="86"/>
      <c r="P1165" s="98">
        <v>36559</v>
      </c>
      <c r="Q1165" s="108">
        <v>1</v>
      </c>
      <c r="R1165" s="89"/>
      <c r="S1165" s="89"/>
      <c r="T1165" s="89"/>
      <c r="U1165" s="98">
        <v>16288</v>
      </c>
      <c r="V1165" s="66"/>
      <c r="W1165" s="45"/>
      <c r="X1165" s="14"/>
      <c r="Y1165" s="13"/>
      <c r="Z1165" s="135" t="s">
        <v>2389</v>
      </c>
      <c r="AB1165" s="24" t="str">
        <f>VLOOKUP($A1165,電子入札登録状況!$A$2:$G$501,6,FALSE)</f>
        <v>○</v>
      </c>
      <c r="AC1165" s="24">
        <f>VLOOKUP($A1165,電子入札登録状況!$A$2:$G$501,7,FALSE)</f>
        <v>690</v>
      </c>
    </row>
    <row r="1166" spans="1:29" ht="18" customHeight="1">
      <c r="A1166" s="36" t="s">
        <v>3868</v>
      </c>
      <c r="B1166" s="45">
        <v>2908</v>
      </c>
      <c r="C1166" s="54" t="s">
        <v>4016</v>
      </c>
      <c r="D1166" s="66" t="s">
        <v>4172</v>
      </c>
      <c r="E1166" s="45" t="s">
        <v>757</v>
      </c>
      <c r="F1166" s="54" t="s">
        <v>3591</v>
      </c>
      <c r="G1166" s="13" t="s">
        <v>3690</v>
      </c>
      <c r="H1166" s="13" t="s">
        <v>2041</v>
      </c>
      <c r="I1166" s="13" t="s">
        <v>2039</v>
      </c>
      <c r="J1166" s="74" t="s">
        <v>1642</v>
      </c>
      <c r="K1166" s="86"/>
      <c r="L1166" s="86"/>
      <c r="M1166" s="86"/>
      <c r="N1166" s="86"/>
      <c r="O1166" s="86"/>
      <c r="P1166" s="98">
        <v>182444</v>
      </c>
      <c r="Q1166" s="108">
        <v>15</v>
      </c>
      <c r="R1166" s="89"/>
      <c r="S1166" s="89"/>
      <c r="T1166" s="89"/>
      <c r="U1166" s="98">
        <v>10000</v>
      </c>
      <c r="V1166" s="66"/>
      <c r="W1166" s="45"/>
      <c r="X1166" s="14"/>
      <c r="Y1166" s="13"/>
      <c r="Z1166" s="135" t="s">
        <v>606</v>
      </c>
      <c r="AB1166" s="24" t="e">
        <f>VLOOKUP($A1166,電子入札登録状況!$A$2:$G$501,6,FALSE)</f>
        <v>#N/A</v>
      </c>
      <c r="AC1166" s="24" t="e">
        <f>VLOOKUP($A1166,電子入札登録状況!$A$2:$G$501,7,FALSE)</f>
        <v>#N/A</v>
      </c>
    </row>
    <row r="1167" spans="1:29" ht="18" customHeight="1">
      <c r="A1167" s="36" t="s">
        <v>358</v>
      </c>
      <c r="B1167" s="45">
        <v>2931</v>
      </c>
      <c r="C1167" s="54" t="s">
        <v>5860</v>
      </c>
      <c r="D1167" s="66" t="s">
        <v>3090</v>
      </c>
      <c r="E1167" s="45" t="s">
        <v>2784</v>
      </c>
      <c r="F1167" s="54" t="s">
        <v>3370</v>
      </c>
      <c r="G1167" s="13" t="s">
        <v>3679</v>
      </c>
      <c r="H1167" s="13" t="s">
        <v>4775</v>
      </c>
      <c r="I1167" s="13" t="s">
        <v>3530</v>
      </c>
      <c r="J1167" s="74" t="s">
        <v>1642</v>
      </c>
      <c r="K1167" s="86"/>
      <c r="L1167" s="86"/>
      <c r="M1167" s="86"/>
      <c r="N1167" s="86"/>
      <c r="O1167" s="86"/>
      <c r="P1167" s="98">
        <v>49457</v>
      </c>
      <c r="Q1167" s="108">
        <v>3</v>
      </c>
      <c r="R1167" s="89"/>
      <c r="S1167" s="89"/>
      <c r="T1167" s="89"/>
      <c r="U1167" s="98">
        <v>10000</v>
      </c>
      <c r="V1167" s="66" t="s">
        <v>4172</v>
      </c>
      <c r="W1167" s="45" t="s">
        <v>973</v>
      </c>
      <c r="X1167" s="14" t="s">
        <v>2577</v>
      </c>
      <c r="Y1167" s="13" t="s">
        <v>4721</v>
      </c>
      <c r="Z1167" s="135" t="s">
        <v>1984</v>
      </c>
      <c r="AB1167" s="24" t="str">
        <f>VLOOKUP($A1167,電子入札登録状況!$A$2:$G$501,6,FALSE)</f>
        <v>○</v>
      </c>
      <c r="AC1167" s="24">
        <f>VLOOKUP($A1167,電子入札登録状況!$A$2:$G$501,7,FALSE)</f>
        <v>281</v>
      </c>
    </row>
    <row r="1168" spans="1:29" ht="18" customHeight="1">
      <c r="A1168" s="36" t="s">
        <v>1394</v>
      </c>
      <c r="B1168" s="45">
        <v>2942</v>
      </c>
      <c r="C1168" s="54" t="s">
        <v>761</v>
      </c>
      <c r="D1168" s="66" t="s">
        <v>3365</v>
      </c>
      <c r="E1168" s="45" t="s">
        <v>1538</v>
      </c>
      <c r="F1168" s="54" t="s">
        <v>5686</v>
      </c>
      <c r="G1168" s="13" t="s">
        <v>3679</v>
      </c>
      <c r="H1168" s="13" t="s">
        <v>5056</v>
      </c>
      <c r="I1168" s="13" t="s">
        <v>283</v>
      </c>
      <c r="J1168" s="74" t="s">
        <v>558</v>
      </c>
      <c r="K1168" s="86"/>
      <c r="L1168" s="86"/>
      <c r="M1168" s="86"/>
      <c r="N1168" s="86"/>
      <c r="O1168" s="86"/>
      <c r="P1168" s="98">
        <v>29064</v>
      </c>
      <c r="Q1168" s="108">
        <v>1</v>
      </c>
      <c r="R1168" s="89"/>
      <c r="S1168" s="89"/>
      <c r="T1168" s="89"/>
      <c r="U1168" s="98">
        <v>0</v>
      </c>
      <c r="V1168" s="66"/>
      <c r="W1168" s="45"/>
      <c r="X1168" s="14"/>
      <c r="Y1168" s="13"/>
      <c r="Z1168" s="135" t="s">
        <v>5324</v>
      </c>
      <c r="AB1168" s="24" t="e">
        <f>VLOOKUP($A1168,電子入札登録状況!$A$2:$G$501,6,FALSE)</f>
        <v>#N/A</v>
      </c>
      <c r="AC1168" s="24" t="e">
        <f>VLOOKUP($A1168,電子入札登録状況!$A$2:$G$501,7,FALSE)</f>
        <v>#N/A</v>
      </c>
    </row>
    <row r="1169" spans="1:29" ht="18" customHeight="1">
      <c r="A1169" s="36" t="s">
        <v>694</v>
      </c>
      <c r="B1169" s="45">
        <v>2944</v>
      </c>
      <c r="C1169" s="54" t="s">
        <v>1104</v>
      </c>
      <c r="D1169" s="66"/>
      <c r="E1169" s="45" t="s">
        <v>3020</v>
      </c>
      <c r="F1169" s="54" t="s">
        <v>4590</v>
      </c>
      <c r="G1169" s="13" t="s">
        <v>3679</v>
      </c>
      <c r="H1169" s="13" t="s">
        <v>2322</v>
      </c>
      <c r="I1169" s="13" t="s">
        <v>3108</v>
      </c>
      <c r="J1169" s="74" t="s">
        <v>558</v>
      </c>
      <c r="K1169" s="86"/>
      <c r="L1169" s="86"/>
      <c r="M1169" s="86"/>
      <c r="N1169" s="86"/>
      <c r="O1169" s="86"/>
      <c r="P1169" s="98">
        <v>37491</v>
      </c>
      <c r="Q1169" s="108">
        <v>1</v>
      </c>
      <c r="R1169" s="89"/>
      <c r="S1169" s="89"/>
      <c r="T1169" s="89"/>
      <c r="U1169" s="98">
        <v>82697</v>
      </c>
      <c r="V1169" s="66"/>
      <c r="W1169" s="45"/>
      <c r="X1169" s="14"/>
      <c r="Y1169" s="13"/>
      <c r="Z1169" s="135" t="s">
        <v>5460</v>
      </c>
      <c r="AB1169" s="24" t="str">
        <f>VLOOKUP($A1169,電子入札登録状況!$A$2:$G$501,6,FALSE)</f>
        <v>○</v>
      </c>
      <c r="AC1169" s="24">
        <f>VLOOKUP($A1169,電子入札登録状況!$A$2:$G$501,7,FALSE)</f>
        <v>819</v>
      </c>
    </row>
    <row r="1170" spans="1:29" ht="18" customHeight="1">
      <c r="A1170" s="36" t="s">
        <v>708</v>
      </c>
      <c r="B1170" s="45">
        <v>2950</v>
      </c>
      <c r="C1170" s="54" t="s">
        <v>2512</v>
      </c>
      <c r="D1170" s="66" t="s">
        <v>4262</v>
      </c>
      <c r="E1170" s="45" t="s">
        <v>4891</v>
      </c>
      <c r="F1170" s="54" t="s">
        <v>1752</v>
      </c>
      <c r="G1170" s="13" t="s">
        <v>3679</v>
      </c>
      <c r="H1170" s="13" t="s">
        <v>4817</v>
      </c>
      <c r="I1170" s="13" t="s">
        <v>5121</v>
      </c>
      <c r="J1170" s="74" t="s">
        <v>2872</v>
      </c>
      <c r="K1170" s="86"/>
      <c r="L1170" s="86"/>
      <c r="M1170" s="86"/>
      <c r="N1170" s="86"/>
      <c r="O1170" s="86"/>
      <c r="P1170" s="98">
        <v>47271</v>
      </c>
      <c r="Q1170" s="108">
        <v>5</v>
      </c>
      <c r="R1170" s="89"/>
      <c r="S1170" s="89"/>
      <c r="T1170" s="89"/>
      <c r="U1170" s="98">
        <v>3000</v>
      </c>
      <c r="V1170" s="66"/>
      <c r="W1170" s="45"/>
      <c r="X1170" s="14"/>
      <c r="Y1170" s="13"/>
      <c r="Z1170" s="135" t="s">
        <v>4046</v>
      </c>
      <c r="AB1170" s="24" t="str">
        <f>VLOOKUP($A1170,電子入札登録状況!$A$2:$G$501,6,FALSE)</f>
        <v>○</v>
      </c>
      <c r="AC1170" s="24">
        <f>VLOOKUP($A1170,電子入札登録状況!$A$2:$G$501,7,FALSE)</f>
        <v>119</v>
      </c>
    </row>
    <row r="1171" spans="1:29" ht="18" customHeight="1">
      <c r="A1171" s="36" t="s">
        <v>3920</v>
      </c>
      <c r="B1171" s="45">
        <v>2951</v>
      </c>
      <c r="C1171" s="54" t="s">
        <v>1046</v>
      </c>
      <c r="D1171" s="66" t="s">
        <v>4172</v>
      </c>
      <c r="E1171" s="45" t="s">
        <v>4209</v>
      </c>
      <c r="F1171" s="54" t="s">
        <v>3995</v>
      </c>
      <c r="G1171" s="13" t="s">
        <v>3690</v>
      </c>
      <c r="H1171" s="13" t="s">
        <v>1858</v>
      </c>
      <c r="I1171" s="13" t="s">
        <v>1075</v>
      </c>
      <c r="J1171" s="74" t="s">
        <v>1767</v>
      </c>
      <c r="K1171" s="86"/>
      <c r="L1171" s="86"/>
      <c r="M1171" s="86"/>
      <c r="N1171" s="86"/>
      <c r="O1171" s="86"/>
      <c r="P1171" s="98">
        <v>19243</v>
      </c>
      <c r="Q1171" s="108">
        <v>4</v>
      </c>
      <c r="R1171" s="89"/>
      <c r="S1171" s="89"/>
      <c r="T1171" s="89"/>
      <c r="U1171" s="98">
        <v>10000</v>
      </c>
      <c r="V1171" s="66"/>
      <c r="W1171" s="45"/>
      <c r="X1171" s="14"/>
      <c r="Y1171" s="13"/>
      <c r="Z1171" s="135" t="s">
        <v>2893</v>
      </c>
      <c r="AB1171" s="24" t="e">
        <f>VLOOKUP($A1171,電子入札登録状況!$A$2:$G$501,6,FALSE)</f>
        <v>#N/A</v>
      </c>
      <c r="AC1171" s="24" t="e">
        <f>VLOOKUP($A1171,電子入札登録状況!$A$2:$G$501,7,FALSE)</f>
        <v>#N/A</v>
      </c>
    </row>
    <row r="1172" spans="1:29" ht="18" customHeight="1">
      <c r="A1172" s="36" t="s">
        <v>3920</v>
      </c>
      <c r="B1172" s="45">
        <v>2951</v>
      </c>
      <c r="C1172" s="54" t="s">
        <v>1046</v>
      </c>
      <c r="D1172" s="66" t="s">
        <v>4172</v>
      </c>
      <c r="E1172" s="45" t="s">
        <v>4209</v>
      </c>
      <c r="F1172" s="54" t="s">
        <v>3995</v>
      </c>
      <c r="G1172" s="13" t="s">
        <v>3690</v>
      </c>
      <c r="H1172" s="13" t="s">
        <v>1858</v>
      </c>
      <c r="I1172" s="13" t="s">
        <v>1075</v>
      </c>
      <c r="J1172" s="74" t="s">
        <v>558</v>
      </c>
      <c r="K1172" s="86"/>
      <c r="L1172" s="86"/>
      <c r="M1172" s="86"/>
      <c r="N1172" s="86"/>
      <c r="O1172" s="86"/>
      <c r="P1172" s="98">
        <v>43957</v>
      </c>
      <c r="Q1172" s="108">
        <v>4</v>
      </c>
      <c r="R1172" s="89"/>
      <c r="S1172" s="89"/>
      <c r="T1172" s="89"/>
      <c r="U1172" s="98">
        <v>10000</v>
      </c>
      <c r="V1172" s="66"/>
      <c r="W1172" s="45"/>
      <c r="X1172" s="14"/>
      <c r="Y1172" s="13"/>
      <c r="Z1172" s="135" t="s">
        <v>2893</v>
      </c>
      <c r="AB1172" s="24" t="e">
        <f>VLOOKUP($A1172,電子入札登録状況!$A$2:$G$501,6,FALSE)</f>
        <v>#N/A</v>
      </c>
      <c r="AC1172" s="24" t="e">
        <f>VLOOKUP($A1172,電子入札登録状況!$A$2:$G$501,7,FALSE)</f>
        <v>#N/A</v>
      </c>
    </row>
    <row r="1173" spans="1:29" ht="18" customHeight="1">
      <c r="A1173" s="36" t="s">
        <v>3864</v>
      </c>
      <c r="B1173" s="45">
        <v>2954</v>
      </c>
      <c r="C1173" s="54" t="s">
        <v>3357</v>
      </c>
      <c r="D1173" s="66" t="s">
        <v>3090</v>
      </c>
      <c r="E1173" s="45" t="s">
        <v>2159</v>
      </c>
      <c r="F1173" s="54" t="s">
        <v>2338</v>
      </c>
      <c r="G1173" s="13" t="s">
        <v>3679</v>
      </c>
      <c r="H1173" s="13" t="s">
        <v>1161</v>
      </c>
      <c r="I1173" s="13" t="s">
        <v>4983</v>
      </c>
      <c r="J1173" s="74" t="s">
        <v>1767</v>
      </c>
      <c r="K1173" s="86"/>
      <c r="L1173" s="86"/>
      <c r="M1173" s="86"/>
      <c r="N1173" s="86"/>
      <c r="O1173" s="86"/>
      <c r="P1173" s="98">
        <v>20660</v>
      </c>
      <c r="Q1173" s="108">
        <v>273</v>
      </c>
      <c r="R1173" s="89"/>
      <c r="S1173" s="89"/>
      <c r="T1173" s="89"/>
      <c r="U1173" s="98">
        <v>100000</v>
      </c>
      <c r="V1173" s="66" t="s">
        <v>1353</v>
      </c>
      <c r="W1173" s="45" t="s">
        <v>5732</v>
      </c>
      <c r="X1173" s="14" t="s">
        <v>4688</v>
      </c>
      <c r="Y1173" s="13" t="s">
        <v>2654</v>
      </c>
      <c r="Z1173" s="135" t="s">
        <v>5469</v>
      </c>
      <c r="AB1173" s="24" t="str">
        <f>VLOOKUP($A1173,電子入札登録状況!$A$2:$G$501,6,FALSE)</f>
        <v>○</v>
      </c>
      <c r="AC1173" s="24">
        <f>VLOOKUP($A1173,電子入札登録状況!$A$2:$G$501,7,FALSE)</f>
        <v>614</v>
      </c>
    </row>
    <row r="1174" spans="1:29" ht="18" customHeight="1">
      <c r="A1174" s="36" t="s">
        <v>3864</v>
      </c>
      <c r="B1174" s="45">
        <v>2954</v>
      </c>
      <c r="C1174" s="54" t="s">
        <v>3357</v>
      </c>
      <c r="D1174" s="66" t="s">
        <v>3090</v>
      </c>
      <c r="E1174" s="45" t="s">
        <v>2159</v>
      </c>
      <c r="F1174" s="54" t="s">
        <v>2338</v>
      </c>
      <c r="G1174" s="13" t="s">
        <v>3679</v>
      </c>
      <c r="H1174" s="13" t="s">
        <v>1161</v>
      </c>
      <c r="I1174" s="13" t="s">
        <v>4983</v>
      </c>
      <c r="J1174" s="74" t="s">
        <v>1642</v>
      </c>
      <c r="K1174" s="86"/>
      <c r="L1174" s="86"/>
      <c r="M1174" s="86"/>
      <c r="N1174" s="86"/>
      <c r="O1174" s="86"/>
      <c r="P1174" s="97">
        <v>6000681</v>
      </c>
      <c r="Q1174" s="108">
        <v>273</v>
      </c>
      <c r="R1174" s="89"/>
      <c r="S1174" s="89"/>
      <c r="T1174" s="89"/>
      <c r="U1174" s="98">
        <v>100000</v>
      </c>
      <c r="V1174" s="66" t="s">
        <v>1353</v>
      </c>
      <c r="W1174" s="45" t="s">
        <v>5732</v>
      </c>
      <c r="X1174" s="14" t="s">
        <v>4688</v>
      </c>
      <c r="Y1174" s="13" t="s">
        <v>2654</v>
      </c>
      <c r="Z1174" s="135" t="s">
        <v>5469</v>
      </c>
      <c r="AA1174" s="144"/>
      <c r="AB1174" s="24" t="str">
        <f>VLOOKUP($A1174,電子入札登録状況!$A$2:$G$501,6,FALSE)</f>
        <v>○</v>
      </c>
      <c r="AC1174" s="24">
        <f>VLOOKUP($A1174,電子入札登録状況!$A$2:$G$501,7,FALSE)</f>
        <v>614</v>
      </c>
    </row>
    <row r="1175" spans="1:29" ht="18" customHeight="1">
      <c r="A1175" s="36" t="s">
        <v>3864</v>
      </c>
      <c r="B1175" s="45">
        <v>2954</v>
      </c>
      <c r="C1175" s="54" t="s">
        <v>3357</v>
      </c>
      <c r="D1175" s="66" t="s">
        <v>3090</v>
      </c>
      <c r="E1175" s="45" t="s">
        <v>2159</v>
      </c>
      <c r="F1175" s="54" t="s">
        <v>2338</v>
      </c>
      <c r="G1175" s="13" t="s">
        <v>3679</v>
      </c>
      <c r="H1175" s="13" t="s">
        <v>1161</v>
      </c>
      <c r="I1175" s="13" t="s">
        <v>4983</v>
      </c>
      <c r="J1175" s="74" t="s">
        <v>2872</v>
      </c>
      <c r="K1175" s="86"/>
      <c r="L1175" s="86"/>
      <c r="M1175" s="86"/>
      <c r="N1175" s="86"/>
      <c r="O1175" s="86"/>
      <c r="P1175" s="97">
        <v>55937</v>
      </c>
      <c r="Q1175" s="108">
        <v>273</v>
      </c>
      <c r="R1175" s="89"/>
      <c r="S1175" s="89"/>
      <c r="T1175" s="89"/>
      <c r="U1175" s="98">
        <v>100000</v>
      </c>
      <c r="V1175" s="66" t="s">
        <v>1353</v>
      </c>
      <c r="W1175" s="45" t="s">
        <v>5732</v>
      </c>
      <c r="X1175" s="14" t="s">
        <v>4688</v>
      </c>
      <c r="Y1175" s="13" t="s">
        <v>2654</v>
      </c>
      <c r="Z1175" s="135" t="s">
        <v>5469</v>
      </c>
      <c r="AB1175" s="24" t="str">
        <f>VLOOKUP($A1175,電子入札登録状況!$A$2:$G$501,6,FALSE)</f>
        <v>○</v>
      </c>
      <c r="AC1175" s="24">
        <f>VLOOKUP($A1175,電子入札登録状況!$A$2:$G$501,7,FALSE)</f>
        <v>614</v>
      </c>
    </row>
    <row r="1176" spans="1:29" ht="18" customHeight="1">
      <c r="A1176" s="36" t="s">
        <v>3864</v>
      </c>
      <c r="B1176" s="45">
        <v>2954</v>
      </c>
      <c r="C1176" s="54" t="s">
        <v>3357</v>
      </c>
      <c r="D1176" s="66" t="s">
        <v>3090</v>
      </c>
      <c r="E1176" s="45" t="s">
        <v>2159</v>
      </c>
      <c r="F1176" s="54" t="s">
        <v>2338</v>
      </c>
      <c r="G1176" s="13" t="s">
        <v>3679</v>
      </c>
      <c r="H1176" s="13" t="s">
        <v>1161</v>
      </c>
      <c r="I1176" s="13" t="s">
        <v>4983</v>
      </c>
      <c r="J1176" s="74" t="s">
        <v>1980</v>
      </c>
      <c r="K1176" s="86"/>
      <c r="L1176" s="86"/>
      <c r="M1176" s="86"/>
      <c r="N1176" s="86"/>
      <c r="O1176" s="86"/>
      <c r="P1176" s="98">
        <v>1300816</v>
      </c>
      <c r="Q1176" s="108">
        <v>273</v>
      </c>
      <c r="R1176" s="89"/>
      <c r="S1176" s="89"/>
      <c r="T1176" s="89"/>
      <c r="U1176" s="98">
        <v>100000</v>
      </c>
      <c r="V1176" s="66" t="s">
        <v>1353</v>
      </c>
      <c r="W1176" s="45" t="s">
        <v>5732</v>
      </c>
      <c r="X1176" s="14" t="s">
        <v>4688</v>
      </c>
      <c r="Y1176" s="13" t="s">
        <v>2654</v>
      </c>
      <c r="Z1176" s="135" t="s">
        <v>5469</v>
      </c>
      <c r="AB1176" s="24" t="str">
        <f>VLOOKUP($A1176,電子入札登録状況!$A$2:$G$501,6,FALSE)</f>
        <v>○</v>
      </c>
      <c r="AC1176" s="24">
        <f>VLOOKUP($A1176,電子入札登録状況!$A$2:$G$501,7,FALSE)</f>
        <v>614</v>
      </c>
    </row>
    <row r="1177" spans="1:29" ht="18" customHeight="1">
      <c r="A1177" s="36" t="s">
        <v>3864</v>
      </c>
      <c r="B1177" s="45">
        <v>2954</v>
      </c>
      <c r="C1177" s="54" t="s">
        <v>3357</v>
      </c>
      <c r="D1177" s="66" t="s">
        <v>3090</v>
      </c>
      <c r="E1177" s="45" t="s">
        <v>2159</v>
      </c>
      <c r="F1177" s="54" t="s">
        <v>2338</v>
      </c>
      <c r="G1177" s="13" t="s">
        <v>3679</v>
      </c>
      <c r="H1177" s="13" t="s">
        <v>1161</v>
      </c>
      <c r="I1177" s="13" t="s">
        <v>4983</v>
      </c>
      <c r="J1177" s="74" t="s">
        <v>558</v>
      </c>
      <c r="K1177" s="86"/>
      <c r="L1177" s="86"/>
      <c r="M1177" s="86"/>
      <c r="N1177" s="86"/>
      <c r="O1177" s="86"/>
      <c r="P1177" s="98">
        <v>33723</v>
      </c>
      <c r="Q1177" s="108">
        <v>273</v>
      </c>
      <c r="R1177" s="89"/>
      <c r="S1177" s="89"/>
      <c r="T1177" s="89"/>
      <c r="U1177" s="98">
        <v>100000</v>
      </c>
      <c r="V1177" s="66" t="s">
        <v>1353</v>
      </c>
      <c r="W1177" s="45" t="s">
        <v>5732</v>
      </c>
      <c r="X1177" s="14" t="s">
        <v>4688</v>
      </c>
      <c r="Y1177" s="13" t="s">
        <v>2654</v>
      </c>
      <c r="Z1177" s="135" t="s">
        <v>5469</v>
      </c>
      <c r="AB1177" s="24" t="str">
        <f>VLOOKUP($A1177,電子入札登録状況!$A$2:$G$501,6,FALSE)</f>
        <v>○</v>
      </c>
      <c r="AC1177" s="24">
        <f>VLOOKUP($A1177,電子入札登録状況!$A$2:$G$501,7,FALSE)</f>
        <v>614</v>
      </c>
    </row>
    <row r="1178" spans="1:29" ht="18" customHeight="1">
      <c r="A1178" s="36" t="s">
        <v>3796</v>
      </c>
      <c r="B1178" s="45">
        <v>2955</v>
      </c>
      <c r="C1178" s="54" t="s">
        <v>3869</v>
      </c>
      <c r="D1178" s="66" t="s">
        <v>4172</v>
      </c>
      <c r="E1178" s="45" t="s">
        <v>1281</v>
      </c>
      <c r="F1178" s="54" t="s">
        <v>4652</v>
      </c>
      <c r="G1178" s="13" t="s">
        <v>3679</v>
      </c>
      <c r="H1178" s="13" t="s">
        <v>2281</v>
      </c>
      <c r="I1178" s="13" t="s">
        <v>1338</v>
      </c>
      <c r="J1178" s="74" t="s">
        <v>1980</v>
      </c>
      <c r="K1178" s="86"/>
      <c r="L1178" s="86"/>
      <c r="M1178" s="86"/>
      <c r="N1178" s="86"/>
      <c r="O1178" s="86"/>
      <c r="P1178" s="98">
        <v>190090</v>
      </c>
      <c r="Q1178" s="108">
        <v>15</v>
      </c>
      <c r="R1178" s="89"/>
      <c r="S1178" s="89"/>
      <c r="T1178" s="89"/>
      <c r="U1178" s="98">
        <v>12087</v>
      </c>
      <c r="V1178" s="66"/>
      <c r="W1178" s="45"/>
      <c r="X1178" s="14"/>
      <c r="Y1178" s="13"/>
      <c r="Z1178" s="135" t="s">
        <v>5512</v>
      </c>
      <c r="AB1178" s="24" t="str">
        <f>VLOOKUP($A1178,電子入札登録状況!$A$2:$G$501,6,FALSE)</f>
        <v>○</v>
      </c>
      <c r="AC1178" s="24">
        <f>VLOOKUP($A1178,電子入札登録状況!$A$2:$G$501,7,FALSE)</f>
        <v>666</v>
      </c>
    </row>
    <row r="1179" spans="1:29" ht="18" customHeight="1">
      <c r="A1179" s="36" t="s">
        <v>3548</v>
      </c>
      <c r="B1179" s="45">
        <v>2956</v>
      </c>
      <c r="C1179" s="54" t="s">
        <v>615</v>
      </c>
      <c r="D1179" s="66" t="s">
        <v>4172</v>
      </c>
      <c r="E1179" s="45" t="s">
        <v>3858</v>
      </c>
      <c r="F1179" s="54" t="s">
        <v>3064</v>
      </c>
      <c r="G1179" s="13" t="s">
        <v>3679</v>
      </c>
      <c r="H1179" s="13" t="s">
        <v>2933</v>
      </c>
      <c r="I1179" s="13" t="s">
        <v>2216</v>
      </c>
      <c r="J1179" s="74" t="s">
        <v>558</v>
      </c>
      <c r="K1179" s="86"/>
      <c r="L1179" s="86"/>
      <c r="M1179" s="86"/>
      <c r="N1179" s="86"/>
      <c r="O1179" s="86"/>
      <c r="P1179" s="98">
        <v>69526</v>
      </c>
      <c r="Q1179" s="108">
        <v>6</v>
      </c>
      <c r="R1179" s="89"/>
      <c r="S1179" s="89"/>
      <c r="T1179" s="89"/>
      <c r="U1179" s="98">
        <v>10000</v>
      </c>
      <c r="V1179" s="66"/>
      <c r="W1179" s="45"/>
      <c r="X1179" s="14"/>
      <c r="Y1179" s="13"/>
      <c r="Z1179" s="135" t="s">
        <v>5040</v>
      </c>
      <c r="AB1179" s="24" t="str">
        <f>VLOOKUP($A1179,電子入札登録状況!$A$2:$G$501,6,FALSE)</f>
        <v>○</v>
      </c>
      <c r="AC1179" s="24">
        <f>VLOOKUP($A1179,電子入札登録状況!$A$2:$G$501,7,FALSE)</f>
        <v>291</v>
      </c>
    </row>
    <row r="1180" spans="1:29" ht="18" customHeight="1">
      <c r="A1180" s="36" t="s">
        <v>3563</v>
      </c>
      <c r="B1180" s="45">
        <v>2965</v>
      </c>
      <c r="C1180" s="54" t="s">
        <v>4053</v>
      </c>
      <c r="D1180" s="66" t="s">
        <v>4262</v>
      </c>
      <c r="E1180" s="45" t="s">
        <v>4279</v>
      </c>
      <c r="F1180" s="54" t="s">
        <v>4606</v>
      </c>
      <c r="G1180" s="13" t="s">
        <v>3690</v>
      </c>
      <c r="H1180" s="13" t="s">
        <v>3801</v>
      </c>
      <c r="I1180" s="13" t="s">
        <v>4497</v>
      </c>
      <c r="J1180" s="74" t="s">
        <v>2872</v>
      </c>
      <c r="K1180" s="86"/>
      <c r="L1180" s="86"/>
      <c r="M1180" s="86"/>
      <c r="N1180" s="86"/>
      <c r="O1180" s="86"/>
      <c r="P1180" s="98">
        <v>47559</v>
      </c>
      <c r="Q1180" s="108">
        <v>5</v>
      </c>
      <c r="R1180" s="89"/>
      <c r="S1180" s="89"/>
      <c r="T1180" s="89"/>
      <c r="U1180" s="98">
        <v>3000</v>
      </c>
      <c r="V1180" s="66"/>
      <c r="W1180" s="45"/>
      <c r="X1180" s="14"/>
      <c r="Y1180" s="13"/>
      <c r="Z1180" s="135" t="s">
        <v>5449</v>
      </c>
      <c r="AB1180" s="24" t="e">
        <f>VLOOKUP($A1180,電子入札登録状況!$A$2:$G$501,6,FALSE)</f>
        <v>#N/A</v>
      </c>
      <c r="AC1180" s="24" t="e">
        <f>VLOOKUP($A1180,電子入札登録状況!$A$2:$G$501,7,FALSE)</f>
        <v>#N/A</v>
      </c>
    </row>
    <row r="1181" spans="1:29" ht="18" customHeight="1">
      <c r="A1181" s="36" t="s">
        <v>3540</v>
      </c>
      <c r="B1181" s="45">
        <v>2967</v>
      </c>
      <c r="C1181" s="54" t="s">
        <v>923</v>
      </c>
      <c r="D1181" s="66" t="s">
        <v>2849</v>
      </c>
      <c r="E1181" s="45" t="s">
        <v>1014</v>
      </c>
      <c r="F1181" s="54" t="s">
        <v>3229</v>
      </c>
      <c r="G1181" s="13" t="s">
        <v>3679</v>
      </c>
      <c r="H1181" s="13" t="s">
        <v>3002</v>
      </c>
      <c r="I1181" s="13" t="s">
        <v>5002</v>
      </c>
      <c r="J1181" s="74" t="s">
        <v>2872</v>
      </c>
      <c r="K1181" s="86"/>
      <c r="L1181" s="86"/>
      <c r="M1181" s="86"/>
      <c r="N1181" s="86"/>
      <c r="O1181" s="86"/>
      <c r="P1181" s="98">
        <v>1219766</v>
      </c>
      <c r="Q1181" s="108">
        <v>901</v>
      </c>
      <c r="R1181" s="89"/>
      <c r="S1181" s="89"/>
      <c r="T1181" s="89"/>
      <c r="U1181" s="98">
        <v>21768382</v>
      </c>
      <c r="V1181" s="66" t="s">
        <v>4172</v>
      </c>
      <c r="W1181" s="45" t="s">
        <v>145</v>
      </c>
      <c r="X1181" s="14" t="s">
        <v>3762</v>
      </c>
      <c r="Y1181" s="13" t="s">
        <v>3361</v>
      </c>
      <c r="Z1181" s="135" t="s">
        <v>286</v>
      </c>
      <c r="AB1181" s="24" t="e">
        <f>VLOOKUP($A1181,電子入札登録状況!$A$2:$G$501,6,FALSE)</f>
        <v>#N/A</v>
      </c>
      <c r="AC1181" s="24" t="e">
        <f>VLOOKUP($A1181,電子入札登録状況!$A$2:$G$501,7,FALSE)</f>
        <v>#N/A</v>
      </c>
    </row>
    <row r="1182" spans="1:29" ht="18" customHeight="1">
      <c r="A1182" s="36" t="s">
        <v>2972</v>
      </c>
      <c r="B1182" s="45">
        <v>2972</v>
      </c>
      <c r="C1182" s="54" t="s">
        <v>3996</v>
      </c>
      <c r="D1182" s="66" t="s">
        <v>3090</v>
      </c>
      <c r="E1182" s="45" t="s">
        <v>2631</v>
      </c>
      <c r="F1182" s="54" t="s">
        <v>527</v>
      </c>
      <c r="G1182" s="13" t="s">
        <v>3679</v>
      </c>
      <c r="H1182" s="13" t="s">
        <v>1032</v>
      </c>
      <c r="I1182" s="13" t="s">
        <v>4923</v>
      </c>
      <c r="J1182" s="74" t="s">
        <v>2872</v>
      </c>
      <c r="K1182" s="86"/>
      <c r="L1182" s="86"/>
      <c r="M1182" s="86"/>
      <c r="N1182" s="86"/>
      <c r="O1182" s="86"/>
      <c r="P1182" s="98">
        <v>1045756</v>
      </c>
      <c r="Q1182" s="108">
        <v>58</v>
      </c>
      <c r="R1182" s="89"/>
      <c r="S1182" s="89"/>
      <c r="T1182" s="89"/>
      <c r="U1182" s="98">
        <v>10000</v>
      </c>
      <c r="V1182" s="66" t="s">
        <v>4172</v>
      </c>
      <c r="W1182" s="45" t="s">
        <v>3127</v>
      </c>
      <c r="X1182" s="14" t="s">
        <v>4748</v>
      </c>
      <c r="Y1182" s="13" t="s">
        <v>5345</v>
      </c>
      <c r="Z1182" s="135" t="s">
        <v>4420</v>
      </c>
      <c r="AB1182" s="24" t="str">
        <f>VLOOKUP($A1182,電子入札登録状況!$A$2:$G$501,6,FALSE)</f>
        <v>○</v>
      </c>
      <c r="AC1182" s="24">
        <f>VLOOKUP($A1182,電子入札登録状況!$A$2:$G$501,7,FALSE)</f>
        <v>187</v>
      </c>
    </row>
    <row r="1183" spans="1:29" ht="18" customHeight="1">
      <c r="A1183" s="36" t="s">
        <v>990</v>
      </c>
      <c r="B1183" s="45">
        <v>2974</v>
      </c>
      <c r="C1183" s="54" t="s">
        <v>445</v>
      </c>
      <c r="D1183" s="66" t="s">
        <v>2849</v>
      </c>
      <c r="E1183" s="45" t="s">
        <v>5999</v>
      </c>
      <c r="F1183" s="54" t="s">
        <v>3665</v>
      </c>
      <c r="G1183" s="13" t="s">
        <v>3679</v>
      </c>
      <c r="H1183" s="13" t="s">
        <v>149</v>
      </c>
      <c r="I1183" s="13" t="s">
        <v>339</v>
      </c>
      <c r="J1183" s="74" t="s">
        <v>1767</v>
      </c>
      <c r="K1183" s="86"/>
      <c r="L1183" s="86"/>
      <c r="M1183" s="86"/>
      <c r="N1183" s="86"/>
      <c r="O1183" s="86"/>
      <c r="P1183" s="98">
        <v>277197</v>
      </c>
      <c r="Q1183" s="108">
        <v>18</v>
      </c>
      <c r="R1183" s="89"/>
      <c r="S1183" s="89"/>
      <c r="T1183" s="89"/>
      <c r="U1183" s="98">
        <v>25000</v>
      </c>
      <c r="V1183" s="66" t="s">
        <v>4172</v>
      </c>
      <c r="W1183" s="45" t="s">
        <v>5219</v>
      </c>
      <c r="X1183" s="14" t="s">
        <v>5287</v>
      </c>
      <c r="Y1183" s="13" t="s">
        <v>1042</v>
      </c>
      <c r="Z1183" s="135" t="s">
        <v>1399</v>
      </c>
      <c r="AB1183" s="24" t="str">
        <f>VLOOKUP($A1183,電子入札登録状況!$A$2:$G$501,6,FALSE)</f>
        <v>○</v>
      </c>
      <c r="AC1183" s="24">
        <f>VLOOKUP($A1183,電子入札登録状況!$A$2:$G$501,7,FALSE)</f>
        <v>825</v>
      </c>
    </row>
    <row r="1184" spans="1:29" ht="18" customHeight="1">
      <c r="A1184" s="36" t="s">
        <v>990</v>
      </c>
      <c r="B1184" s="45">
        <v>2974</v>
      </c>
      <c r="C1184" s="54" t="s">
        <v>445</v>
      </c>
      <c r="D1184" s="66" t="s">
        <v>2849</v>
      </c>
      <c r="E1184" s="45" t="s">
        <v>5999</v>
      </c>
      <c r="F1184" s="54" t="s">
        <v>3665</v>
      </c>
      <c r="G1184" s="13" t="s">
        <v>3679</v>
      </c>
      <c r="H1184" s="13" t="s">
        <v>149</v>
      </c>
      <c r="I1184" s="13" t="s">
        <v>339</v>
      </c>
      <c r="J1184" s="74" t="s">
        <v>1642</v>
      </c>
      <c r="K1184" s="86"/>
      <c r="L1184" s="86"/>
      <c r="M1184" s="86"/>
      <c r="N1184" s="86"/>
      <c r="O1184" s="86"/>
      <c r="P1184" s="98">
        <v>67383</v>
      </c>
      <c r="Q1184" s="108">
        <v>18</v>
      </c>
      <c r="R1184" s="89"/>
      <c r="S1184" s="89"/>
      <c r="T1184" s="89"/>
      <c r="U1184" s="98">
        <v>25000</v>
      </c>
      <c r="V1184" s="66" t="s">
        <v>4172</v>
      </c>
      <c r="W1184" s="45" t="s">
        <v>5219</v>
      </c>
      <c r="X1184" s="14" t="s">
        <v>5287</v>
      </c>
      <c r="Y1184" s="13" t="s">
        <v>1042</v>
      </c>
      <c r="Z1184" s="135" t="s">
        <v>1399</v>
      </c>
      <c r="AB1184" s="24" t="str">
        <f>VLOOKUP($A1184,電子入札登録状況!$A$2:$G$501,6,FALSE)</f>
        <v>○</v>
      </c>
      <c r="AC1184" s="24">
        <f>VLOOKUP($A1184,電子入札登録状況!$A$2:$G$501,7,FALSE)</f>
        <v>825</v>
      </c>
    </row>
    <row r="1185" spans="1:29" ht="18" customHeight="1">
      <c r="A1185" s="36" t="s">
        <v>3760</v>
      </c>
      <c r="B1185" s="45">
        <v>2976</v>
      </c>
      <c r="C1185" s="54" t="s">
        <v>5633</v>
      </c>
      <c r="D1185" s="66" t="s">
        <v>4235</v>
      </c>
      <c r="E1185" s="45" t="s">
        <v>4355</v>
      </c>
      <c r="F1185" s="54" t="s">
        <v>5676</v>
      </c>
      <c r="G1185" s="13" t="s">
        <v>3690</v>
      </c>
      <c r="H1185" s="13" t="s">
        <v>5083</v>
      </c>
      <c r="I1185" s="13" t="s">
        <v>2944</v>
      </c>
      <c r="J1185" s="74" t="s">
        <v>2872</v>
      </c>
      <c r="K1185" s="86"/>
      <c r="L1185" s="86"/>
      <c r="M1185" s="86"/>
      <c r="N1185" s="86"/>
      <c r="O1185" s="86"/>
      <c r="P1185" s="98">
        <v>708787</v>
      </c>
      <c r="Q1185" s="108">
        <v>67</v>
      </c>
      <c r="R1185" s="89"/>
      <c r="S1185" s="89"/>
      <c r="T1185" s="89"/>
      <c r="U1185" s="98">
        <v>50000</v>
      </c>
      <c r="V1185" s="66" t="s">
        <v>4172</v>
      </c>
      <c r="W1185" s="45" t="s">
        <v>263</v>
      </c>
      <c r="X1185" s="14" t="s">
        <v>1275</v>
      </c>
      <c r="Y1185" s="13" t="s">
        <v>2799</v>
      </c>
      <c r="Z1185" s="135" t="s">
        <v>5761</v>
      </c>
      <c r="AB1185" s="24" t="e">
        <f>VLOOKUP($A1185,電子入札登録状況!$A$2:$G$501,6,FALSE)</f>
        <v>#N/A</v>
      </c>
      <c r="AC1185" s="24" t="e">
        <f>VLOOKUP($A1185,電子入札登録状況!$A$2:$G$501,7,FALSE)</f>
        <v>#N/A</v>
      </c>
    </row>
    <row r="1186" spans="1:29" ht="18" customHeight="1">
      <c r="A1186" s="36" t="s">
        <v>1563</v>
      </c>
      <c r="B1186" s="45">
        <v>2983</v>
      </c>
      <c r="C1186" s="54" t="s">
        <v>2051</v>
      </c>
      <c r="D1186" s="66" t="s">
        <v>4172</v>
      </c>
      <c r="E1186" s="45" t="s">
        <v>427</v>
      </c>
      <c r="F1186" s="54" t="s">
        <v>4661</v>
      </c>
      <c r="G1186" s="13" t="s">
        <v>3679</v>
      </c>
      <c r="H1186" s="13" t="s">
        <v>1727</v>
      </c>
      <c r="I1186" s="13" t="s">
        <v>2774</v>
      </c>
      <c r="J1186" s="74" t="s">
        <v>558</v>
      </c>
      <c r="K1186" s="86"/>
      <c r="L1186" s="86"/>
      <c r="M1186" s="86"/>
      <c r="N1186" s="86"/>
      <c r="O1186" s="86"/>
      <c r="P1186" s="98">
        <v>76398</v>
      </c>
      <c r="Q1186" s="108">
        <v>1</v>
      </c>
      <c r="R1186" s="89"/>
      <c r="S1186" s="89"/>
      <c r="T1186" s="89"/>
      <c r="U1186" s="98">
        <v>10000</v>
      </c>
      <c r="V1186" s="66"/>
      <c r="W1186" s="45"/>
      <c r="X1186" s="14"/>
      <c r="Y1186" s="13"/>
      <c r="Z1186" s="135" t="s">
        <v>5435</v>
      </c>
      <c r="AB1186" s="24" t="str">
        <f>VLOOKUP($A1186,電子入札登録状況!$A$2:$G$501,6,FALSE)</f>
        <v>○</v>
      </c>
      <c r="AC1186" s="24">
        <f>VLOOKUP($A1186,電子入札登録状況!$A$2:$G$501,7,FALSE)</f>
        <v>169</v>
      </c>
    </row>
    <row r="1187" spans="1:29" ht="18" customHeight="1">
      <c r="A1187" s="36" t="s">
        <v>1657</v>
      </c>
      <c r="B1187" s="45">
        <v>2987</v>
      </c>
      <c r="C1187" s="54" t="s">
        <v>1617</v>
      </c>
      <c r="D1187" s="66" t="s">
        <v>4172</v>
      </c>
      <c r="E1187" s="45" t="s">
        <v>4271</v>
      </c>
      <c r="F1187" s="54" t="s">
        <v>3056</v>
      </c>
      <c r="G1187" s="13" t="s">
        <v>3690</v>
      </c>
      <c r="H1187" s="13" t="s">
        <v>2282</v>
      </c>
      <c r="I1187" s="13" t="s">
        <v>1218</v>
      </c>
      <c r="J1187" s="74" t="s">
        <v>2872</v>
      </c>
      <c r="K1187" s="86"/>
      <c r="L1187" s="86"/>
      <c r="M1187" s="86"/>
      <c r="N1187" s="86"/>
      <c r="O1187" s="86"/>
      <c r="P1187" s="98">
        <v>5262481</v>
      </c>
      <c r="Q1187" s="108">
        <v>111</v>
      </c>
      <c r="R1187" s="89"/>
      <c r="S1187" s="89"/>
      <c r="T1187" s="89"/>
      <c r="U1187" s="98">
        <v>543404</v>
      </c>
      <c r="V1187" s="66"/>
      <c r="W1187" s="45"/>
      <c r="X1187" s="14"/>
      <c r="Y1187" s="13"/>
      <c r="Z1187" s="135" t="s">
        <v>99</v>
      </c>
      <c r="AB1187" s="24" t="e">
        <f>VLOOKUP($A1187,電子入札登録状況!$A$2:$G$501,6,FALSE)</f>
        <v>#N/A</v>
      </c>
      <c r="AC1187" s="24" t="e">
        <f>VLOOKUP($A1187,電子入札登録状況!$A$2:$G$501,7,FALSE)</f>
        <v>#N/A</v>
      </c>
    </row>
    <row r="1188" spans="1:29" ht="18" customHeight="1">
      <c r="A1188" s="36" t="s">
        <v>4790</v>
      </c>
      <c r="B1188" s="45">
        <v>2994</v>
      </c>
      <c r="C1188" s="54" t="s">
        <v>5632</v>
      </c>
      <c r="D1188" s="66" t="s">
        <v>4172</v>
      </c>
      <c r="E1188" s="45" t="s">
        <v>1313</v>
      </c>
      <c r="F1188" s="54" t="s">
        <v>658</v>
      </c>
      <c r="G1188" s="13" t="s">
        <v>3690</v>
      </c>
      <c r="H1188" s="13" t="s">
        <v>5701</v>
      </c>
      <c r="I1188" s="13" t="s">
        <v>5711</v>
      </c>
      <c r="J1188" s="74" t="s">
        <v>1642</v>
      </c>
      <c r="K1188" s="86"/>
      <c r="L1188" s="86"/>
      <c r="M1188" s="86"/>
      <c r="N1188" s="86"/>
      <c r="O1188" s="86"/>
      <c r="P1188" s="98">
        <v>284631</v>
      </c>
      <c r="Q1188" s="108">
        <v>15</v>
      </c>
      <c r="R1188" s="89"/>
      <c r="S1188" s="89"/>
      <c r="T1188" s="89"/>
      <c r="U1188" s="98">
        <v>10000</v>
      </c>
      <c r="V1188" s="66" t="s">
        <v>4172</v>
      </c>
      <c r="W1188" s="45" t="s">
        <v>1313</v>
      </c>
      <c r="X1188" s="14" t="s">
        <v>3198</v>
      </c>
      <c r="Y1188" s="13" t="s">
        <v>3174</v>
      </c>
      <c r="Z1188" s="135" t="s">
        <v>3523</v>
      </c>
      <c r="AB1188" s="24" t="e">
        <f>VLOOKUP($A1188,電子入札登録状況!$A$2:$G$501,6,FALSE)</f>
        <v>#N/A</v>
      </c>
      <c r="AC1188" s="24" t="e">
        <f>VLOOKUP($A1188,電子入札登録状況!$A$2:$G$501,7,FALSE)</f>
        <v>#N/A</v>
      </c>
    </row>
    <row r="1189" spans="1:29" ht="18" customHeight="1">
      <c r="A1189" s="36" t="s">
        <v>4790</v>
      </c>
      <c r="B1189" s="45">
        <v>2994</v>
      </c>
      <c r="C1189" s="54" t="s">
        <v>5632</v>
      </c>
      <c r="D1189" s="66" t="s">
        <v>4172</v>
      </c>
      <c r="E1189" s="45" t="s">
        <v>1313</v>
      </c>
      <c r="F1189" s="54" t="s">
        <v>658</v>
      </c>
      <c r="G1189" s="13" t="s">
        <v>3690</v>
      </c>
      <c r="H1189" s="13" t="s">
        <v>5701</v>
      </c>
      <c r="I1189" s="13" t="s">
        <v>5711</v>
      </c>
      <c r="J1189" s="74" t="s">
        <v>2872</v>
      </c>
      <c r="K1189" s="86"/>
      <c r="L1189" s="86"/>
      <c r="M1189" s="86"/>
      <c r="N1189" s="86"/>
      <c r="O1189" s="86"/>
      <c r="P1189" s="98">
        <v>0</v>
      </c>
      <c r="Q1189" s="108">
        <v>15</v>
      </c>
      <c r="R1189" s="89"/>
      <c r="S1189" s="89"/>
      <c r="T1189" s="89"/>
      <c r="U1189" s="98">
        <v>10000</v>
      </c>
      <c r="V1189" s="66" t="s">
        <v>4172</v>
      </c>
      <c r="W1189" s="45" t="s">
        <v>1313</v>
      </c>
      <c r="X1189" s="14" t="s">
        <v>3198</v>
      </c>
      <c r="Y1189" s="13" t="s">
        <v>3174</v>
      </c>
      <c r="Z1189" s="135" t="s">
        <v>3523</v>
      </c>
      <c r="AB1189" s="24" t="e">
        <f>VLOOKUP($A1189,電子入札登録状況!$A$2:$G$501,6,FALSE)</f>
        <v>#N/A</v>
      </c>
      <c r="AC1189" s="24" t="e">
        <f>VLOOKUP($A1189,電子入札登録状況!$A$2:$G$501,7,FALSE)</f>
        <v>#N/A</v>
      </c>
    </row>
    <row r="1190" spans="1:29" ht="18" customHeight="1">
      <c r="A1190" s="36" t="s">
        <v>3416</v>
      </c>
      <c r="B1190" s="45">
        <v>2996</v>
      </c>
      <c r="C1190" s="54" t="s">
        <v>2870</v>
      </c>
      <c r="D1190" s="66" t="s">
        <v>4172</v>
      </c>
      <c r="E1190" s="45" t="s">
        <v>4481</v>
      </c>
      <c r="F1190" s="54" t="s">
        <v>4659</v>
      </c>
      <c r="G1190" s="13" t="s">
        <v>3679</v>
      </c>
      <c r="H1190" s="13" t="s">
        <v>199</v>
      </c>
      <c r="I1190" s="13" t="s">
        <v>1023</v>
      </c>
      <c r="J1190" s="74" t="s">
        <v>1767</v>
      </c>
      <c r="K1190" s="86"/>
      <c r="L1190" s="86"/>
      <c r="M1190" s="86"/>
      <c r="N1190" s="86"/>
      <c r="O1190" s="86"/>
      <c r="P1190" s="98">
        <v>0</v>
      </c>
      <c r="Q1190" s="108">
        <v>31</v>
      </c>
      <c r="R1190" s="89"/>
      <c r="S1190" s="89"/>
      <c r="T1190" s="89"/>
      <c r="U1190" s="98">
        <v>10000</v>
      </c>
      <c r="V1190" s="66"/>
      <c r="W1190" s="45"/>
      <c r="X1190" s="14"/>
      <c r="Y1190" s="13"/>
      <c r="Z1190" s="135" t="s">
        <v>648</v>
      </c>
      <c r="AB1190" s="24" t="e">
        <f>VLOOKUP($A1190,電子入札登録状況!$A$2:$G$501,6,FALSE)</f>
        <v>#N/A</v>
      </c>
      <c r="AC1190" s="24" t="e">
        <f>VLOOKUP($A1190,電子入札登録状況!$A$2:$G$501,7,FALSE)</f>
        <v>#N/A</v>
      </c>
    </row>
    <row r="1191" spans="1:29" ht="18" customHeight="1">
      <c r="A1191" s="36" t="s">
        <v>3416</v>
      </c>
      <c r="B1191" s="45">
        <v>2996</v>
      </c>
      <c r="C1191" s="54" t="s">
        <v>2870</v>
      </c>
      <c r="D1191" s="66" t="s">
        <v>4172</v>
      </c>
      <c r="E1191" s="45" t="s">
        <v>4481</v>
      </c>
      <c r="F1191" s="54" t="s">
        <v>4659</v>
      </c>
      <c r="G1191" s="13" t="s">
        <v>3679</v>
      </c>
      <c r="H1191" s="13" t="s">
        <v>199</v>
      </c>
      <c r="I1191" s="13" t="s">
        <v>1023</v>
      </c>
      <c r="J1191" s="74" t="s">
        <v>1642</v>
      </c>
      <c r="K1191" s="86"/>
      <c r="L1191" s="86"/>
      <c r="M1191" s="86"/>
      <c r="N1191" s="86"/>
      <c r="O1191" s="86"/>
      <c r="P1191" s="98">
        <v>165842</v>
      </c>
      <c r="Q1191" s="108">
        <v>31</v>
      </c>
      <c r="R1191" s="89"/>
      <c r="S1191" s="89"/>
      <c r="T1191" s="89"/>
      <c r="U1191" s="98">
        <v>10000</v>
      </c>
      <c r="V1191" s="66"/>
      <c r="W1191" s="45"/>
      <c r="X1191" s="14"/>
      <c r="Y1191" s="13"/>
      <c r="Z1191" s="135" t="s">
        <v>648</v>
      </c>
      <c r="AB1191" s="24" t="e">
        <f>VLOOKUP($A1191,電子入札登録状況!$A$2:$G$501,6,FALSE)</f>
        <v>#N/A</v>
      </c>
      <c r="AC1191" s="24" t="e">
        <f>VLOOKUP($A1191,電子入札登録状況!$A$2:$G$501,7,FALSE)</f>
        <v>#N/A</v>
      </c>
    </row>
    <row r="1192" spans="1:29" ht="18" customHeight="1">
      <c r="A1192" s="36" t="s">
        <v>3440</v>
      </c>
      <c r="B1192" s="45">
        <v>3000</v>
      </c>
      <c r="C1192" s="54" t="s">
        <v>1213</v>
      </c>
      <c r="D1192" s="66" t="s">
        <v>4172</v>
      </c>
      <c r="E1192" s="45" t="s">
        <v>5882</v>
      </c>
      <c r="F1192" s="54" t="s">
        <v>1505</v>
      </c>
      <c r="G1192" s="13" t="s">
        <v>3690</v>
      </c>
      <c r="H1192" s="13" t="s">
        <v>58</v>
      </c>
      <c r="I1192" s="13" t="s">
        <v>1926</v>
      </c>
      <c r="J1192" s="74" t="s">
        <v>1642</v>
      </c>
      <c r="K1192" s="86"/>
      <c r="L1192" s="86"/>
      <c r="M1192" s="86"/>
      <c r="N1192" s="86"/>
      <c r="O1192" s="86"/>
      <c r="P1192" s="98">
        <v>132619</v>
      </c>
      <c r="Q1192" s="108">
        <v>83</v>
      </c>
      <c r="R1192" s="89"/>
      <c r="S1192" s="89"/>
      <c r="T1192" s="89"/>
      <c r="U1192" s="98">
        <v>100000</v>
      </c>
      <c r="V1192" s="66"/>
      <c r="W1192" s="45"/>
      <c r="X1192" s="14"/>
      <c r="Y1192" s="13"/>
      <c r="Z1192" s="135" t="s">
        <v>5449</v>
      </c>
      <c r="AB1192" s="24" t="e">
        <f>VLOOKUP($A1192,電子入札登録状況!$A$2:$G$501,6,FALSE)</f>
        <v>#N/A</v>
      </c>
      <c r="AC1192" s="24" t="e">
        <f>VLOOKUP($A1192,電子入札登録状況!$A$2:$G$501,7,FALSE)</f>
        <v>#N/A</v>
      </c>
    </row>
    <row r="1193" spans="1:29" ht="18" customHeight="1">
      <c r="A1193" s="36" t="s">
        <v>2747</v>
      </c>
      <c r="B1193" s="45">
        <v>3003</v>
      </c>
      <c r="C1193" s="54" t="s">
        <v>3856</v>
      </c>
      <c r="D1193" s="66" t="s">
        <v>4172</v>
      </c>
      <c r="E1193" s="45" t="s">
        <v>4259</v>
      </c>
      <c r="F1193" s="54" t="s">
        <v>3948</v>
      </c>
      <c r="G1193" s="13" t="s">
        <v>3690</v>
      </c>
      <c r="H1193" s="13" t="s">
        <v>4764</v>
      </c>
      <c r="I1193" s="13" t="s">
        <v>5001</v>
      </c>
      <c r="J1193" s="74" t="s">
        <v>1642</v>
      </c>
      <c r="K1193" s="86"/>
      <c r="L1193" s="86"/>
      <c r="M1193" s="86"/>
      <c r="N1193" s="86"/>
      <c r="O1193" s="86"/>
      <c r="P1193" s="98">
        <v>381379</v>
      </c>
      <c r="Q1193" s="108">
        <v>11</v>
      </c>
      <c r="R1193" s="89"/>
      <c r="S1193" s="89"/>
      <c r="T1193" s="89"/>
      <c r="U1193" s="98">
        <v>47000</v>
      </c>
      <c r="V1193" s="66"/>
      <c r="W1193" s="45"/>
      <c r="X1193" s="14"/>
      <c r="Y1193" s="13"/>
      <c r="Z1193" s="135" t="s">
        <v>3207</v>
      </c>
      <c r="AB1193" s="24" t="str">
        <f>VLOOKUP($A1193,電子入札登録状況!$A$2:$G$501,6,FALSE)</f>
        <v>○</v>
      </c>
      <c r="AC1193" s="24">
        <f>VLOOKUP($A1193,電子入札登録状況!$A$2:$G$501,7,FALSE)</f>
        <v>617</v>
      </c>
    </row>
    <row r="1194" spans="1:29" ht="18" customHeight="1">
      <c r="A1194" s="36" t="s">
        <v>2747</v>
      </c>
      <c r="B1194" s="45">
        <v>3003</v>
      </c>
      <c r="C1194" s="54" t="s">
        <v>3856</v>
      </c>
      <c r="D1194" s="66" t="s">
        <v>4172</v>
      </c>
      <c r="E1194" s="45" t="s">
        <v>4259</v>
      </c>
      <c r="F1194" s="54" t="s">
        <v>3948</v>
      </c>
      <c r="G1194" s="13" t="s">
        <v>3690</v>
      </c>
      <c r="H1194" s="13" t="s">
        <v>4764</v>
      </c>
      <c r="I1194" s="13" t="s">
        <v>5001</v>
      </c>
      <c r="J1194" s="74" t="s">
        <v>2872</v>
      </c>
      <c r="K1194" s="86"/>
      <c r="L1194" s="86"/>
      <c r="M1194" s="86"/>
      <c r="N1194" s="86"/>
      <c r="O1194" s="86"/>
      <c r="P1194" s="98">
        <v>15325</v>
      </c>
      <c r="Q1194" s="108">
        <v>11</v>
      </c>
      <c r="R1194" s="89"/>
      <c r="S1194" s="89"/>
      <c r="T1194" s="89"/>
      <c r="U1194" s="98">
        <v>47000</v>
      </c>
      <c r="V1194" s="66"/>
      <c r="W1194" s="45"/>
      <c r="X1194" s="14"/>
      <c r="Y1194" s="13"/>
      <c r="Z1194" s="135" t="s">
        <v>3207</v>
      </c>
      <c r="AB1194" s="24" t="str">
        <f>VLOOKUP($A1194,電子入札登録状況!$A$2:$G$501,6,FALSE)</f>
        <v>○</v>
      </c>
      <c r="AC1194" s="24">
        <f>VLOOKUP($A1194,電子入札登録状況!$A$2:$G$501,7,FALSE)</f>
        <v>617</v>
      </c>
    </row>
    <row r="1195" spans="1:29" ht="18" customHeight="1">
      <c r="A1195" s="36" t="s">
        <v>2120</v>
      </c>
      <c r="B1195" s="45">
        <v>3004</v>
      </c>
      <c r="C1195" s="54" t="s">
        <v>830</v>
      </c>
      <c r="D1195" s="66" t="s">
        <v>3090</v>
      </c>
      <c r="E1195" s="45" t="s">
        <v>4383</v>
      </c>
      <c r="F1195" s="54" t="s">
        <v>2186</v>
      </c>
      <c r="G1195" s="13" t="s">
        <v>3679</v>
      </c>
      <c r="H1195" s="13" t="s">
        <v>4047</v>
      </c>
      <c r="I1195" s="13" t="s">
        <v>4195</v>
      </c>
      <c r="J1195" s="74" t="s">
        <v>1767</v>
      </c>
      <c r="K1195" s="86"/>
      <c r="L1195" s="86"/>
      <c r="M1195" s="86"/>
      <c r="N1195" s="86"/>
      <c r="O1195" s="86"/>
      <c r="P1195" s="98">
        <v>20159</v>
      </c>
      <c r="Q1195" s="108">
        <v>57</v>
      </c>
      <c r="R1195" s="89"/>
      <c r="S1195" s="89"/>
      <c r="T1195" s="89"/>
      <c r="U1195" s="98">
        <v>70000</v>
      </c>
      <c r="V1195" s="66" t="s">
        <v>4172</v>
      </c>
      <c r="W1195" s="45" t="s">
        <v>2311</v>
      </c>
      <c r="X1195" s="14" t="s">
        <v>3480</v>
      </c>
      <c r="Y1195" s="13" t="s">
        <v>603</v>
      </c>
      <c r="Z1195" s="135" t="s">
        <v>2484</v>
      </c>
      <c r="AB1195" s="24" t="e">
        <f>VLOOKUP($A1195,電子入札登録状況!$A$2:$G$501,6,FALSE)</f>
        <v>#N/A</v>
      </c>
      <c r="AC1195" s="24" t="e">
        <f>VLOOKUP($A1195,電子入札登録状況!$A$2:$G$501,7,FALSE)</f>
        <v>#N/A</v>
      </c>
    </row>
    <row r="1196" spans="1:29" ht="18" customHeight="1">
      <c r="A1196" s="36" t="s">
        <v>2120</v>
      </c>
      <c r="B1196" s="45">
        <v>3004</v>
      </c>
      <c r="C1196" s="54" t="s">
        <v>830</v>
      </c>
      <c r="D1196" s="66" t="s">
        <v>3090</v>
      </c>
      <c r="E1196" s="45" t="s">
        <v>4383</v>
      </c>
      <c r="F1196" s="54" t="s">
        <v>2186</v>
      </c>
      <c r="G1196" s="13" t="s">
        <v>3679</v>
      </c>
      <c r="H1196" s="13" t="s">
        <v>4047</v>
      </c>
      <c r="I1196" s="13" t="s">
        <v>4195</v>
      </c>
      <c r="J1196" s="74" t="s">
        <v>1642</v>
      </c>
      <c r="K1196" s="86"/>
      <c r="L1196" s="86"/>
      <c r="M1196" s="86"/>
      <c r="N1196" s="86"/>
      <c r="O1196" s="86"/>
      <c r="P1196" s="98">
        <v>954269</v>
      </c>
      <c r="Q1196" s="108">
        <v>57</v>
      </c>
      <c r="R1196" s="89"/>
      <c r="S1196" s="89"/>
      <c r="T1196" s="89"/>
      <c r="U1196" s="98">
        <v>70000</v>
      </c>
      <c r="V1196" s="66" t="s">
        <v>4172</v>
      </c>
      <c r="W1196" s="45" t="s">
        <v>2311</v>
      </c>
      <c r="X1196" s="14" t="s">
        <v>3480</v>
      </c>
      <c r="Y1196" s="13" t="s">
        <v>603</v>
      </c>
      <c r="Z1196" s="135" t="s">
        <v>2484</v>
      </c>
      <c r="AB1196" s="24" t="e">
        <f>VLOOKUP($A1196,電子入札登録状況!$A$2:$G$501,6,FALSE)</f>
        <v>#N/A</v>
      </c>
      <c r="AC1196" s="24" t="e">
        <f>VLOOKUP($A1196,電子入札登録状況!$A$2:$G$501,7,FALSE)</f>
        <v>#N/A</v>
      </c>
    </row>
    <row r="1197" spans="1:29" ht="18" customHeight="1">
      <c r="A1197" s="36" t="s">
        <v>3323</v>
      </c>
      <c r="B1197" s="45">
        <v>3008</v>
      </c>
      <c r="C1197" s="54" t="s">
        <v>2811</v>
      </c>
      <c r="D1197" s="66" t="s">
        <v>4172</v>
      </c>
      <c r="E1197" s="45" t="s">
        <v>3317</v>
      </c>
      <c r="F1197" s="54" t="s">
        <v>3447</v>
      </c>
      <c r="G1197" s="13" t="s">
        <v>3679</v>
      </c>
      <c r="H1197" s="13" t="s">
        <v>1735</v>
      </c>
      <c r="I1197" s="13" t="s">
        <v>4690</v>
      </c>
      <c r="J1197" s="74" t="s">
        <v>558</v>
      </c>
      <c r="K1197" s="86"/>
      <c r="L1197" s="86"/>
      <c r="M1197" s="86"/>
      <c r="N1197" s="86"/>
      <c r="O1197" s="86"/>
      <c r="P1197" s="98">
        <v>52445</v>
      </c>
      <c r="Q1197" s="108">
        <v>6</v>
      </c>
      <c r="R1197" s="89"/>
      <c r="S1197" s="89"/>
      <c r="T1197" s="89"/>
      <c r="U1197" s="98">
        <v>10000</v>
      </c>
      <c r="V1197" s="66"/>
      <c r="W1197" s="45"/>
      <c r="X1197" s="14"/>
      <c r="Y1197" s="13"/>
      <c r="Z1197" s="135" t="s">
        <v>5525</v>
      </c>
      <c r="AB1197" s="24" t="e">
        <f>VLOOKUP($A1197,電子入札登録状況!$A$2:$G$501,6,FALSE)</f>
        <v>#N/A</v>
      </c>
      <c r="AC1197" s="24" t="e">
        <f>VLOOKUP($A1197,電子入札登録状況!$A$2:$G$501,7,FALSE)</f>
        <v>#N/A</v>
      </c>
    </row>
    <row r="1198" spans="1:29" ht="18" customHeight="1">
      <c r="A1198" s="36" t="s">
        <v>4199</v>
      </c>
      <c r="B1198" s="45">
        <v>3009</v>
      </c>
      <c r="C1198" s="54" t="s">
        <v>2657</v>
      </c>
      <c r="D1198" s="66" t="s">
        <v>4172</v>
      </c>
      <c r="E1198" s="45" t="s">
        <v>4862</v>
      </c>
      <c r="F1198" s="54" t="s">
        <v>3582</v>
      </c>
      <c r="G1198" s="13" t="s">
        <v>3679</v>
      </c>
      <c r="H1198" s="13" t="s">
        <v>5938</v>
      </c>
      <c r="I1198" s="13" t="s">
        <v>3309</v>
      </c>
      <c r="J1198" s="74" t="s">
        <v>2872</v>
      </c>
      <c r="K1198" s="86"/>
      <c r="L1198" s="86"/>
      <c r="M1198" s="86"/>
      <c r="N1198" s="86"/>
      <c r="O1198" s="86"/>
      <c r="P1198" s="98">
        <v>34481</v>
      </c>
      <c r="Q1198" s="108">
        <v>3</v>
      </c>
      <c r="R1198" s="89"/>
      <c r="S1198" s="89"/>
      <c r="T1198" s="89"/>
      <c r="U1198" s="98">
        <v>3000</v>
      </c>
      <c r="V1198" s="66"/>
      <c r="W1198" s="45"/>
      <c r="X1198" s="14"/>
      <c r="Y1198" s="13"/>
      <c r="Z1198" s="135" t="s">
        <v>3604</v>
      </c>
      <c r="AB1198" s="24" t="e">
        <f>VLOOKUP($A1198,電子入札登録状況!$A$2:$G$501,6,FALSE)</f>
        <v>#N/A</v>
      </c>
      <c r="AC1198" s="24" t="e">
        <f>VLOOKUP($A1198,電子入札登録状況!$A$2:$G$501,7,FALSE)</f>
        <v>#N/A</v>
      </c>
    </row>
    <row r="1199" spans="1:29" ht="18" customHeight="1">
      <c r="A1199" s="36" t="s">
        <v>395</v>
      </c>
      <c r="B1199" s="45">
        <v>3011</v>
      </c>
      <c r="C1199" s="54" t="s">
        <v>972</v>
      </c>
      <c r="D1199" s="66" t="s">
        <v>2849</v>
      </c>
      <c r="E1199" s="45" t="s">
        <v>2315</v>
      </c>
      <c r="F1199" s="54" t="s">
        <v>1121</v>
      </c>
      <c r="G1199" s="13" t="s">
        <v>3690</v>
      </c>
      <c r="H1199" s="13" t="s">
        <v>4037</v>
      </c>
      <c r="I1199" s="13" t="s">
        <v>4418</v>
      </c>
      <c r="J1199" s="74" t="s">
        <v>1767</v>
      </c>
      <c r="K1199" s="86"/>
      <c r="L1199" s="86"/>
      <c r="M1199" s="86"/>
      <c r="N1199" s="86"/>
      <c r="O1199" s="86"/>
      <c r="P1199" s="98">
        <v>395832</v>
      </c>
      <c r="Q1199" s="108">
        <v>328</v>
      </c>
      <c r="R1199" s="89"/>
      <c r="S1199" s="89"/>
      <c r="T1199" s="89"/>
      <c r="U1199" s="98">
        <v>130000</v>
      </c>
      <c r="V1199" s="66" t="s">
        <v>4172</v>
      </c>
      <c r="W1199" s="45" t="s">
        <v>4888</v>
      </c>
      <c r="X1199" s="14" t="s">
        <v>3742</v>
      </c>
      <c r="Y1199" s="13" t="s">
        <v>5372</v>
      </c>
      <c r="Z1199" s="135" t="s">
        <v>5095</v>
      </c>
      <c r="AB1199" s="24" t="e">
        <f>VLOOKUP($A1199,電子入札登録状況!$A$2:$G$501,6,FALSE)</f>
        <v>#N/A</v>
      </c>
      <c r="AC1199" s="24" t="e">
        <f>VLOOKUP($A1199,電子入札登録状況!$A$2:$G$501,7,FALSE)</f>
        <v>#N/A</v>
      </c>
    </row>
    <row r="1200" spans="1:29" ht="18" customHeight="1">
      <c r="A1200" s="37" t="s">
        <v>395</v>
      </c>
      <c r="B1200" s="46">
        <v>3011</v>
      </c>
      <c r="C1200" s="56" t="s">
        <v>972</v>
      </c>
      <c r="D1200" s="67" t="s">
        <v>2849</v>
      </c>
      <c r="E1200" s="45" t="s">
        <v>2315</v>
      </c>
      <c r="F1200" s="54" t="s">
        <v>1121</v>
      </c>
      <c r="G1200" s="74" t="s">
        <v>3690</v>
      </c>
      <c r="H1200" s="74" t="s">
        <v>4037</v>
      </c>
      <c r="I1200" s="74" t="s">
        <v>4418</v>
      </c>
      <c r="J1200" s="74" t="s">
        <v>1642</v>
      </c>
      <c r="K1200" s="86"/>
      <c r="L1200" s="86"/>
      <c r="M1200" s="86"/>
      <c r="N1200" s="86"/>
      <c r="O1200" s="86"/>
      <c r="P1200" s="99">
        <v>8031260</v>
      </c>
      <c r="Q1200" s="99">
        <v>328</v>
      </c>
      <c r="R1200" s="116"/>
      <c r="S1200" s="116"/>
      <c r="T1200" s="116"/>
      <c r="U1200" s="99">
        <v>130000</v>
      </c>
      <c r="V1200" s="67" t="s">
        <v>4172</v>
      </c>
      <c r="W1200" s="45" t="s">
        <v>4888</v>
      </c>
      <c r="X1200" s="124" t="s">
        <v>3742</v>
      </c>
      <c r="Y1200" s="74" t="s">
        <v>5372</v>
      </c>
      <c r="Z1200" s="136" t="s">
        <v>5095</v>
      </c>
      <c r="AA1200" s="143"/>
      <c r="AB1200" s="24" t="e">
        <f>VLOOKUP($A1200,電子入札登録状況!$A$2:$G$501,6,FALSE)</f>
        <v>#N/A</v>
      </c>
      <c r="AC1200" s="24" t="e">
        <f>VLOOKUP($A1200,電子入札登録状況!$A$2:$G$501,7,FALSE)</f>
        <v>#N/A</v>
      </c>
    </row>
    <row r="1201" spans="1:29" ht="18" customHeight="1">
      <c r="A1201" s="36" t="s">
        <v>395</v>
      </c>
      <c r="B1201" s="45">
        <v>3011</v>
      </c>
      <c r="C1201" s="54" t="s">
        <v>972</v>
      </c>
      <c r="D1201" s="66" t="s">
        <v>2849</v>
      </c>
      <c r="E1201" s="45" t="s">
        <v>2315</v>
      </c>
      <c r="F1201" s="54" t="s">
        <v>1121</v>
      </c>
      <c r="G1201" s="13" t="s">
        <v>3690</v>
      </c>
      <c r="H1201" s="13" t="s">
        <v>4037</v>
      </c>
      <c r="I1201" s="13" t="s">
        <v>4418</v>
      </c>
      <c r="J1201" s="74" t="s">
        <v>1980</v>
      </c>
      <c r="K1201" s="86"/>
      <c r="L1201" s="86"/>
      <c r="M1201" s="86"/>
      <c r="N1201" s="86"/>
      <c r="O1201" s="86"/>
      <c r="P1201" s="98">
        <v>621531</v>
      </c>
      <c r="Q1201" s="108">
        <v>328</v>
      </c>
      <c r="R1201" s="89"/>
      <c r="S1201" s="89"/>
      <c r="T1201" s="89"/>
      <c r="U1201" s="98">
        <v>130000</v>
      </c>
      <c r="V1201" s="66" t="s">
        <v>4172</v>
      </c>
      <c r="W1201" s="45" t="s">
        <v>4888</v>
      </c>
      <c r="X1201" s="14" t="s">
        <v>3742</v>
      </c>
      <c r="Y1201" s="13" t="s">
        <v>5372</v>
      </c>
      <c r="Z1201" s="135" t="s">
        <v>5095</v>
      </c>
      <c r="AB1201" s="24" t="e">
        <f>VLOOKUP($A1201,電子入札登録状況!$A$2:$G$501,6,FALSE)</f>
        <v>#N/A</v>
      </c>
      <c r="AC1201" s="24" t="e">
        <f>VLOOKUP($A1201,電子入札登録状況!$A$2:$G$501,7,FALSE)</f>
        <v>#N/A</v>
      </c>
    </row>
    <row r="1202" spans="1:29" ht="18" customHeight="1">
      <c r="A1202" s="36" t="s">
        <v>395</v>
      </c>
      <c r="B1202" s="45">
        <v>3011</v>
      </c>
      <c r="C1202" s="54" t="s">
        <v>972</v>
      </c>
      <c r="D1202" s="66" t="s">
        <v>2849</v>
      </c>
      <c r="E1202" s="45" t="s">
        <v>2315</v>
      </c>
      <c r="F1202" s="54" t="s">
        <v>1121</v>
      </c>
      <c r="G1202" s="13" t="s">
        <v>3690</v>
      </c>
      <c r="H1202" s="13" t="s">
        <v>4037</v>
      </c>
      <c r="I1202" s="13" t="s">
        <v>4418</v>
      </c>
      <c r="J1202" s="74" t="s">
        <v>558</v>
      </c>
      <c r="K1202" s="86"/>
      <c r="L1202" s="86"/>
      <c r="M1202" s="86"/>
      <c r="N1202" s="86"/>
      <c r="O1202" s="86"/>
      <c r="P1202" s="98">
        <v>77490</v>
      </c>
      <c r="Q1202" s="108">
        <v>328</v>
      </c>
      <c r="R1202" s="89"/>
      <c r="S1202" s="89"/>
      <c r="T1202" s="89"/>
      <c r="U1202" s="98">
        <v>130000</v>
      </c>
      <c r="V1202" s="66" t="s">
        <v>4172</v>
      </c>
      <c r="W1202" s="45" t="s">
        <v>4888</v>
      </c>
      <c r="X1202" s="14" t="s">
        <v>3742</v>
      </c>
      <c r="Y1202" s="13" t="s">
        <v>5372</v>
      </c>
      <c r="Z1202" s="135" t="s">
        <v>5095</v>
      </c>
      <c r="AB1202" s="24" t="e">
        <f>VLOOKUP($A1202,電子入札登録状況!$A$2:$G$501,6,FALSE)</f>
        <v>#N/A</v>
      </c>
      <c r="AC1202" s="24" t="e">
        <f>VLOOKUP($A1202,電子入札登録状況!$A$2:$G$501,7,FALSE)</f>
        <v>#N/A</v>
      </c>
    </row>
    <row r="1203" spans="1:29" ht="18" customHeight="1">
      <c r="A1203" s="36" t="s">
        <v>3588</v>
      </c>
      <c r="B1203" s="45">
        <v>3019</v>
      </c>
      <c r="C1203" s="54" t="s">
        <v>1782</v>
      </c>
      <c r="D1203" s="66" t="s">
        <v>2849</v>
      </c>
      <c r="E1203" s="45" t="s">
        <v>4350</v>
      </c>
      <c r="F1203" s="54" t="s">
        <v>767</v>
      </c>
      <c r="G1203" s="13" t="s">
        <v>3690</v>
      </c>
      <c r="H1203" s="13" t="s">
        <v>1581</v>
      </c>
      <c r="I1203" s="13" t="s">
        <v>4970</v>
      </c>
      <c r="J1203" s="74" t="s">
        <v>1642</v>
      </c>
      <c r="K1203" s="86"/>
      <c r="L1203" s="86"/>
      <c r="M1203" s="86"/>
      <c r="N1203" s="86"/>
      <c r="O1203" s="86"/>
      <c r="P1203" s="98">
        <v>175981</v>
      </c>
      <c r="Q1203" s="108">
        <v>10</v>
      </c>
      <c r="R1203" s="89"/>
      <c r="S1203" s="89"/>
      <c r="T1203" s="89"/>
      <c r="U1203" s="98">
        <v>10000</v>
      </c>
      <c r="V1203" s="66" t="s">
        <v>4172</v>
      </c>
      <c r="W1203" s="45" t="s">
        <v>4218</v>
      </c>
      <c r="X1203" s="14" t="s">
        <v>897</v>
      </c>
      <c r="Y1203" s="13" t="s">
        <v>5363</v>
      </c>
      <c r="Z1203" s="135" t="s">
        <v>5457</v>
      </c>
      <c r="AB1203" s="24" t="e">
        <f>VLOOKUP($A1203,電子入札登録状況!$A$2:$G$501,6,FALSE)</f>
        <v>#N/A</v>
      </c>
      <c r="AC1203" s="24" t="e">
        <f>VLOOKUP($A1203,電子入札登録状況!$A$2:$G$501,7,FALSE)</f>
        <v>#N/A</v>
      </c>
    </row>
    <row r="1204" spans="1:29" ht="18" customHeight="1">
      <c r="A1204" s="36" t="s">
        <v>831</v>
      </c>
      <c r="B1204" s="45">
        <v>3025</v>
      </c>
      <c r="C1204" s="54" t="s">
        <v>5639</v>
      </c>
      <c r="D1204" s="66" t="s">
        <v>4172</v>
      </c>
      <c r="E1204" s="45" t="s">
        <v>3989</v>
      </c>
      <c r="F1204" s="54" t="s">
        <v>4557</v>
      </c>
      <c r="G1204" s="13" t="s">
        <v>3679</v>
      </c>
      <c r="H1204" s="13" t="s">
        <v>4014</v>
      </c>
      <c r="I1204" s="13" t="s">
        <v>331</v>
      </c>
      <c r="J1204" s="74" t="s">
        <v>2872</v>
      </c>
      <c r="K1204" s="86"/>
      <c r="L1204" s="86"/>
      <c r="M1204" s="86"/>
      <c r="N1204" s="86"/>
      <c r="O1204" s="86"/>
      <c r="P1204" s="98">
        <v>25940</v>
      </c>
      <c r="Q1204" s="108">
        <v>2</v>
      </c>
      <c r="R1204" s="89"/>
      <c r="S1204" s="89"/>
      <c r="T1204" s="89"/>
      <c r="U1204" s="98">
        <v>3000</v>
      </c>
      <c r="V1204" s="66"/>
      <c r="W1204" s="45"/>
      <c r="X1204" s="14"/>
      <c r="Y1204" s="13"/>
      <c r="Z1204" s="135" t="s">
        <v>2467</v>
      </c>
      <c r="AB1204" s="24" t="e">
        <f>VLOOKUP($A1204,電子入札登録状況!$A$2:$G$501,6,FALSE)</f>
        <v>#N/A</v>
      </c>
      <c r="AC1204" s="24" t="e">
        <f>VLOOKUP($A1204,電子入札登録状況!$A$2:$G$501,7,FALSE)</f>
        <v>#N/A</v>
      </c>
    </row>
    <row r="1205" spans="1:29" ht="18" customHeight="1">
      <c r="A1205" s="36" t="s">
        <v>3726</v>
      </c>
      <c r="B1205" s="45">
        <v>3028</v>
      </c>
      <c r="C1205" s="57" t="s">
        <v>4004</v>
      </c>
      <c r="D1205" s="69" t="s">
        <v>4172</v>
      </c>
      <c r="E1205" s="73" t="s">
        <v>800</v>
      </c>
      <c r="F1205" s="57" t="s">
        <v>3472</v>
      </c>
      <c r="G1205" s="76" t="s">
        <v>3679</v>
      </c>
      <c r="H1205" s="76" t="s">
        <v>760</v>
      </c>
      <c r="I1205" s="76" t="s">
        <v>4931</v>
      </c>
      <c r="J1205" s="81" t="s">
        <v>1642</v>
      </c>
      <c r="K1205" s="88"/>
      <c r="L1205" s="88"/>
      <c r="M1205" s="88"/>
      <c r="N1205" s="88"/>
      <c r="O1205" s="88"/>
      <c r="P1205" s="101">
        <v>0</v>
      </c>
      <c r="Q1205" s="110">
        <v>3</v>
      </c>
      <c r="R1205" s="118"/>
      <c r="S1205" s="118"/>
      <c r="T1205" s="118"/>
      <c r="U1205" s="101">
        <v>38000</v>
      </c>
      <c r="V1205" s="69"/>
      <c r="W1205" s="73"/>
      <c r="X1205" s="126"/>
      <c r="Y1205" s="76"/>
      <c r="Z1205" s="138" t="s">
        <v>1487</v>
      </c>
      <c r="AB1205" s="24" t="e">
        <f>VLOOKUP($A1205,電子入札登録状況!$A$2:$G$501,6,FALSE)</f>
        <v>#N/A</v>
      </c>
      <c r="AC1205" s="24" t="e">
        <f>VLOOKUP($A1205,電子入札登録状況!$A$2:$G$501,7,FALSE)</f>
        <v>#N/A</v>
      </c>
    </row>
    <row r="1206" spans="1:29" ht="18" customHeight="1">
      <c r="A1206" s="36" t="s">
        <v>3726</v>
      </c>
      <c r="B1206" s="45">
        <v>3028</v>
      </c>
      <c r="C1206" s="57" t="s">
        <v>4004</v>
      </c>
      <c r="D1206" s="69" t="s">
        <v>4172</v>
      </c>
      <c r="E1206" s="73" t="s">
        <v>800</v>
      </c>
      <c r="F1206" s="57" t="s">
        <v>3472</v>
      </c>
      <c r="G1206" s="76" t="s">
        <v>3679</v>
      </c>
      <c r="H1206" s="76" t="s">
        <v>760</v>
      </c>
      <c r="I1206" s="76" t="s">
        <v>4931</v>
      </c>
      <c r="J1206" s="81" t="s">
        <v>2872</v>
      </c>
      <c r="K1206" s="88"/>
      <c r="L1206" s="88"/>
      <c r="M1206" s="88"/>
      <c r="N1206" s="88"/>
      <c r="O1206" s="88"/>
      <c r="P1206" s="101">
        <v>58304</v>
      </c>
      <c r="Q1206" s="110">
        <v>3</v>
      </c>
      <c r="R1206" s="118"/>
      <c r="S1206" s="118"/>
      <c r="T1206" s="118"/>
      <c r="U1206" s="101">
        <v>38000</v>
      </c>
      <c r="V1206" s="69"/>
      <c r="W1206" s="73"/>
      <c r="X1206" s="126"/>
      <c r="Y1206" s="76"/>
      <c r="Z1206" s="138" t="s">
        <v>1487</v>
      </c>
      <c r="AB1206" s="24" t="e">
        <f>VLOOKUP($A1206,電子入札登録状況!$A$2:$G$501,6,FALSE)</f>
        <v>#N/A</v>
      </c>
      <c r="AC1206" s="24" t="e">
        <f>VLOOKUP($A1206,電子入札登録状況!$A$2:$G$501,7,FALSE)</f>
        <v>#N/A</v>
      </c>
    </row>
    <row r="1207" spans="1:29" ht="18" customHeight="1">
      <c r="A1207" s="36" t="s">
        <v>3726</v>
      </c>
      <c r="B1207" s="45">
        <v>3028</v>
      </c>
      <c r="C1207" s="57" t="s">
        <v>4004</v>
      </c>
      <c r="D1207" s="69" t="s">
        <v>4172</v>
      </c>
      <c r="E1207" s="73" t="s">
        <v>800</v>
      </c>
      <c r="F1207" s="57" t="s">
        <v>3472</v>
      </c>
      <c r="G1207" s="76" t="s">
        <v>3679</v>
      </c>
      <c r="H1207" s="76" t="s">
        <v>760</v>
      </c>
      <c r="I1207" s="76" t="s">
        <v>4931</v>
      </c>
      <c r="J1207" s="81" t="s">
        <v>1980</v>
      </c>
      <c r="K1207" s="88"/>
      <c r="L1207" s="88"/>
      <c r="M1207" s="88"/>
      <c r="N1207" s="88"/>
      <c r="O1207" s="88"/>
      <c r="P1207" s="101">
        <v>0</v>
      </c>
      <c r="Q1207" s="110">
        <v>3</v>
      </c>
      <c r="R1207" s="118"/>
      <c r="S1207" s="118"/>
      <c r="T1207" s="118"/>
      <c r="U1207" s="101">
        <v>38000</v>
      </c>
      <c r="V1207" s="69"/>
      <c r="W1207" s="73"/>
      <c r="X1207" s="126"/>
      <c r="Y1207" s="76"/>
      <c r="Z1207" s="138" t="s">
        <v>1487</v>
      </c>
      <c r="AB1207" s="24" t="e">
        <f>VLOOKUP($A1207,電子入札登録状況!$A$2:$G$501,6,FALSE)</f>
        <v>#N/A</v>
      </c>
      <c r="AC1207" s="24" t="e">
        <f>VLOOKUP($A1207,電子入札登録状況!$A$2:$G$501,7,FALSE)</f>
        <v>#N/A</v>
      </c>
    </row>
    <row r="1208" spans="1:29" ht="18" customHeight="1">
      <c r="A1208" s="36" t="s">
        <v>3570</v>
      </c>
      <c r="B1208" s="45">
        <v>3047</v>
      </c>
      <c r="C1208" s="54" t="s">
        <v>4054</v>
      </c>
      <c r="D1208" s="66" t="s">
        <v>4172</v>
      </c>
      <c r="E1208" s="45" t="s">
        <v>4349</v>
      </c>
      <c r="F1208" s="54" t="s">
        <v>1896</v>
      </c>
      <c r="G1208" s="13" t="s">
        <v>3690</v>
      </c>
      <c r="H1208" s="13" t="s">
        <v>4685</v>
      </c>
      <c r="I1208" s="13" t="s">
        <v>2054</v>
      </c>
      <c r="J1208" s="74" t="s">
        <v>1642</v>
      </c>
      <c r="K1208" s="86"/>
      <c r="L1208" s="86"/>
      <c r="M1208" s="86"/>
      <c r="N1208" s="86"/>
      <c r="O1208" s="86"/>
      <c r="P1208" s="98">
        <v>620759</v>
      </c>
      <c r="Q1208" s="108">
        <v>57</v>
      </c>
      <c r="R1208" s="89"/>
      <c r="S1208" s="89"/>
      <c r="T1208" s="89"/>
      <c r="U1208" s="98">
        <v>60000</v>
      </c>
      <c r="V1208" s="66"/>
      <c r="W1208" s="45"/>
      <c r="X1208" s="14"/>
      <c r="Y1208" s="13"/>
      <c r="Z1208" s="135" t="s">
        <v>3574</v>
      </c>
      <c r="AB1208" s="24" t="e">
        <f>VLOOKUP($A1208,電子入札登録状況!$A$2:$G$501,6,FALSE)</f>
        <v>#N/A</v>
      </c>
      <c r="AC1208" s="24" t="e">
        <f>VLOOKUP($A1208,電子入札登録状況!$A$2:$G$501,7,FALSE)</f>
        <v>#N/A</v>
      </c>
    </row>
    <row r="1209" spans="1:29" ht="18" customHeight="1">
      <c r="A1209" s="36" t="s">
        <v>976</v>
      </c>
      <c r="B1209" s="45">
        <v>3049</v>
      </c>
      <c r="C1209" s="54" t="s">
        <v>2973</v>
      </c>
      <c r="D1209" s="66" t="s">
        <v>4172</v>
      </c>
      <c r="E1209" s="45" t="s">
        <v>1354</v>
      </c>
      <c r="F1209" s="54" t="s">
        <v>4605</v>
      </c>
      <c r="G1209" s="13" t="s">
        <v>3679</v>
      </c>
      <c r="H1209" s="13" t="s">
        <v>4756</v>
      </c>
      <c r="I1209" s="13" t="s">
        <v>53</v>
      </c>
      <c r="J1209" s="74" t="s">
        <v>558</v>
      </c>
      <c r="K1209" s="86"/>
      <c r="L1209" s="86"/>
      <c r="M1209" s="86"/>
      <c r="N1209" s="86"/>
      <c r="O1209" s="86"/>
      <c r="P1209" s="98">
        <v>40064</v>
      </c>
      <c r="Q1209" s="108">
        <v>1</v>
      </c>
      <c r="R1209" s="89"/>
      <c r="S1209" s="89"/>
      <c r="T1209" s="89"/>
      <c r="U1209" s="98">
        <v>1000</v>
      </c>
      <c r="V1209" s="66"/>
      <c r="W1209" s="45"/>
      <c r="X1209" s="14"/>
      <c r="Y1209" s="13"/>
      <c r="Z1209" s="135" t="s">
        <v>5329</v>
      </c>
      <c r="AB1209" s="24" t="e">
        <f>VLOOKUP($A1209,電子入札登録状況!$A$2:$G$501,6,FALSE)</f>
        <v>#N/A</v>
      </c>
      <c r="AC1209" s="24" t="e">
        <f>VLOOKUP($A1209,電子入札登録状況!$A$2:$G$501,7,FALSE)</f>
        <v>#N/A</v>
      </c>
    </row>
    <row r="1210" spans="1:29" ht="18" customHeight="1">
      <c r="A1210" s="37" t="s">
        <v>1903</v>
      </c>
      <c r="B1210" s="46">
        <v>3057</v>
      </c>
      <c r="C1210" s="54" t="s">
        <v>306</v>
      </c>
      <c r="D1210" s="67" t="s">
        <v>4172</v>
      </c>
      <c r="E1210" s="46" t="s">
        <v>2471</v>
      </c>
      <c r="F1210" s="56" t="s">
        <v>737</v>
      </c>
      <c r="G1210" s="74" t="s">
        <v>3679</v>
      </c>
      <c r="H1210" s="74" t="s">
        <v>3281</v>
      </c>
      <c r="I1210" s="74" t="s">
        <v>4715</v>
      </c>
      <c r="J1210" s="74" t="s">
        <v>2872</v>
      </c>
      <c r="K1210" s="86"/>
      <c r="L1210" s="86"/>
      <c r="M1210" s="86"/>
      <c r="N1210" s="86"/>
      <c r="O1210" s="86"/>
      <c r="P1210" s="99">
        <v>73055</v>
      </c>
      <c r="Q1210" s="99">
        <v>4</v>
      </c>
      <c r="R1210" s="116"/>
      <c r="S1210" s="116"/>
      <c r="T1210" s="116"/>
      <c r="U1210" s="99">
        <v>2000</v>
      </c>
      <c r="V1210" s="67"/>
      <c r="W1210" s="46"/>
      <c r="X1210" s="124"/>
      <c r="Y1210" s="74"/>
      <c r="Z1210" s="136" t="s">
        <v>5442</v>
      </c>
      <c r="AA1210" s="143"/>
      <c r="AB1210" s="24" t="str">
        <f>VLOOKUP($A1210,電子入札登録状況!$A$2:$G$501,6,FALSE)</f>
        <v>○</v>
      </c>
      <c r="AC1210" s="24">
        <f>VLOOKUP($A1210,電子入札登録状況!$A$2:$G$501,7,FALSE)</f>
        <v>859</v>
      </c>
    </row>
    <row r="1211" spans="1:29" ht="18" customHeight="1">
      <c r="A1211" s="36" t="s">
        <v>3902</v>
      </c>
      <c r="B1211" s="45">
        <v>3061</v>
      </c>
      <c r="C1211" s="54" t="s">
        <v>3976</v>
      </c>
      <c r="D1211" s="66" t="s">
        <v>4172</v>
      </c>
      <c r="E1211" s="45" t="s">
        <v>4255</v>
      </c>
      <c r="F1211" s="54" t="s">
        <v>4549</v>
      </c>
      <c r="G1211" s="13" t="s">
        <v>3690</v>
      </c>
      <c r="H1211" s="13" t="s">
        <v>3909</v>
      </c>
      <c r="I1211" s="13" t="s">
        <v>3197</v>
      </c>
      <c r="J1211" s="74" t="s">
        <v>2872</v>
      </c>
      <c r="K1211" s="86"/>
      <c r="L1211" s="86"/>
      <c r="M1211" s="86"/>
      <c r="N1211" s="86"/>
      <c r="O1211" s="86"/>
      <c r="P1211" s="98">
        <v>143757</v>
      </c>
      <c r="Q1211" s="108">
        <v>16</v>
      </c>
      <c r="R1211" s="89"/>
      <c r="S1211" s="89"/>
      <c r="T1211" s="89"/>
      <c r="U1211" s="98">
        <v>10000</v>
      </c>
      <c r="V1211" s="66"/>
      <c r="W1211" s="45"/>
      <c r="X1211" s="14"/>
      <c r="Y1211" s="13"/>
      <c r="Z1211" s="135" t="s">
        <v>4660</v>
      </c>
      <c r="AB1211" s="24" t="e">
        <f>VLOOKUP($A1211,電子入札登録状況!$A$2:$G$501,6,FALSE)</f>
        <v>#N/A</v>
      </c>
      <c r="AC1211" s="24" t="e">
        <f>VLOOKUP($A1211,電子入札登録状況!$A$2:$G$501,7,FALSE)</f>
        <v>#N/A</v>
      </c>
    </row>
    <row r="1212" spans="1:29" ht="18" customHeight="1">
      <c r="A1212" s="36" t="s">
        <v>1128</v>
      </c>
      <c r="B1212" s="45">
        <v>3064</v>
      </c>
      <c r="C1212" s="54" t="s">
        <v>789</v>
      </c>
      <c r="D1212" s="66" t="s">
        <v>4172</v>
      </c>
      <c r="E1212" s="45" t="s">
        <v>2259</v>
      </c>
      <c r="F1212" s="54" t="s">
        <v>5681</v>
      </c>
      <c r="G1212" s="13" t="s">
        <v>3690</v>
      </c>
      <c r="H1212" s="13" t="s">
        <v>4503</v>
      </c>
      <c r="I1212" s="13" t="s">
        <v>5710</v>
      </c>
      <c r="J1212" s="74" t="s">
        <v>2872</v>
      </c>
      <c r="K1212" s="86"/>
      <c r="L1212" s="86"/>
      <c r="M1212" s="86"/>
      <c r="N1212" s="86"/>
      <c r="O1212" s="86"/>
      <c r="P1212" s="98">
        <v>234021</v>
      </c>
      <c r="Q1212" s="108">
        <v>27</v>
      </c>
      <c r="R1212" s="89"/>
      <c r="S1212" s="89"/>
      <c r="T1212" s="89"/>
      <c r="U1212" s="98">
        <v>3000</v>
      </c>
      <c r="V1212" s="66"/>
      <c r="W1212" s="45"/>
      <c r="X1212" s="14"/>
      <c r="Y1212" s="13"/>
      <c r="Z1212" s="135" t="s">
        <v>4569</v>
      </c>
      <c r="AB1212" s="24" t="str">
        <f>VLOOKUP($A1212,電子入札登録状況!$A$2:$G$501,6,FALSE)</f>
        <v>○</v>
      </c>
      <c r="AC1212" s="24">
        <f>VLOOKUP($A1212,電子入札登録状況!$A$2:$G$501,7,FALSE)</f>
        <v>619</v>
      </c>
    </row>
    <row r="1213" spans="1:29" ht="18" customHeight="1">
      <c r="A1213" s="36" t="s">
        <v>2070</v>
      </c>
      <c r="B1213" s="45">
        <v>3065</v>
      </c>
      <c r="C1213" s="54" t="s">
        <v>2003</v>
      </c>
      <c r="D1213" s="66" t="s">
        <v>4172</v>
      </c>
      <c r="E1213" s="45" t="s">
        <v>2474</v>
      </c>
      <c r="F1213" s="54" t="s">
        <v>1822</v>
      </c>
      <c r="G1213" s="13" t="s">
        <v>3690</v>
      </c>
      <c r="H1213" s="13" t="s">
        <v>4964</v>
      </c>
      <c r="I1213" s="13" t="s">
        <v>701</v>
      </c>
      <c r="J1213" s="74" t="s">
        <v>1642</v>
      </c>
      <c r="K1213" s="86"/>
      <c r="L1213" s="86"/>
      <c r="M1213" s="86"/>
      <c r="N1213" s="86"/>
      <c r="O1213" s="86"/>
      <c r="P1213" s="98">
        <v>0</v>
      </c>
      <c r="Q1213" s="108">
        <v>13</v>
      </c>
      <c r="R1213" s="89"/>
      <c r="S1213" s="89"/>
      <c r="T1213" s="89"/>
      <c r="U1213" s="98">
        <v>18000</v>
      </c>
      <c r="V1213" s="66"/>
      <c r="W1213" s="45"/>
      <c r="X1213" s="14"/>
      <c r="Y1213" s="13"/>
      <c r="Z1213" s="135" t="s">
        <v>5812</v>
      </c>
      <c r="AB1213" s="24" t="e">
        <f>VLOOKUP($A1213,電子入札登録状況!$A$2:$G$501,6,FALSE)</f>
        <v>#N/A</v>
      </c>
      <c r="AC1213" s="24" t="e">
        <f>VLOOKUP($A1213,電子入札登録状況!$A$2:$G$501,7,FALSE)</f>
        <v>#N/A</v>
      </c>
    </row>
    <row r="1214" spans="1:29" ht="18" customHeight="1">
      <c r="A1214" s="36" t="s">
        <v>2070</v>
      </c>
      <c r="B1214" s="45">
        <v>3065</v>
      </c>
      <c r="C1214" s="54" t="s">
        <v>2003</v>
      </c>
      <c r="D1214" s="66" t="s">
        <v>4172</v>
      </c>
      <c r="E1214" s="45" t="s">
        <v>2474</v>
      </c>
      <c r="F1214" s="54" t="s">
        <v>1822</v>
      </c>
      <c r="G1214" s="13" t="s">
        <v>3690</v>
      </c>
      <c r="H1214" s="13" t="s">
        <v>4964</v>
      </c>
      <c r="I1214" s="13" t="s">
        <v>701</v>
      </c>
      <c r="J1214" s="74" t="s">
        <v>2872</v>
      </c>
      <c r="K1214" s="86"/>
      <c r="L1214" s="86"/>
      <c r="M1214" s="86"/>
      <c r="N1214" s="86"/>
      <c r="O1214" s="86"/>
      <c r="P1214" s="98">
        <v>295736</v>
      </c>
      <c r="Q1214" s="108">
        <v>13</v>
      </c>
      <c r="R1214" s="89"/>
      <c r="S1214" s="89"/>
      <c r="T1214" s="89"/>
      <c r="U1214" s="98">
        <v>18000</v>
      </c>
      <c r="V1214" s="66"/>
      <c r="W1214" s="45"/>
      <c r="X1214" s="14"/>
      <c r="Y1214" s="13"/>
      <c r="Z1214" s="135" t="s">
        <v>5812</v>
      </c>
      <c r="AB1214" s="24" t="e">
        <f>VLOOKUP($A1214,電子入札登録状況!$A$2:$G$501,6,FALSE)</f>
        <v>#N/A</v>
      </c>
      <c r="AC1214" s="24" t="e">
        <f>VLOOKUP($A1214,電子入札登録状況!$A$2:$G$501,7,FALSE)</f>
        <v>#N/A</v>
      </c>
    </row>
    <row r="1215" spans="1:29" ht="18" customHeight="1">
      <c r="A1215" s="36" t="s">
        <v>2468</v>
      </c>
      <c r="B1215" s="45">
        <v>3077</v>
      </c>
      <c r="C1215" s="54" t="s">
        <v>2690</v>
      </c>
      <c r="D1215" s="66" t="s">
        <v>4235</v>
      </c>
      <c r="E1215" s="45" t="s">
        <v>1410</v>
      </c>
      <c r="F1215" s="54" t="s">
        <v>1527</v>
      </c>
      <c r="G1215" s="13" t="s">
        <v>3690</v>
      </c>
      <c r="H1215" s="13" t="s">
        <v>4716</v>
      </c>
      <c r="I1215" s="13" t="s">
        <v>4913</v>
      </c>
      <c r="J1215" s="74" t="s">
        <v>1767</v>
      </c>
      <c r="K1215" s="86"/>
      <c r="L1215" s="86"/>
      <c r="M1215" s="86"/>
      <c r="N1215" s="86"/>
      <c r="O1215" s="86"/>
      <c r="P1215" s="98">
        <v>165596</v>
      </c>
      <c r="Q1215" s="108">
        <v>69</v>
      </c>
      <c r="R1215" s="89"/>
      <c r="S1215" s="89"/>
      <c r="T1215" s="89"/>
      <c r="U1215" s="98">
        <v>30000</v>
      </c>
      <c r="V1215" s="66" t="s">
        <v>4172</v>
      </c>
      <c r="W1215" s="45" t="s">
        <v>1220</v>
      </c>
      <c r="X1215" s="14" t="s">
        <v>5263</v>
      </c>
      <c r="Y1215" s="13" t="s">
        <v>4429</v>
      </c>
      <c r="Z1215" s="135" t="s">
        <v>3649</v>
      </c>
      <c r="AB1215" s="24" t="e">
        <f>VLOOKUP($A1215,電子入札登録状況!$A$2:$G$501,6,FALSE)</f>
        <v>#N/A</v>
      </c>
      <c r="AC1215" s="24" t="e">
        <f>VLOOKUP($A1215,電子入札登録状況!$A$2:$G$501,7,FALSE)</f>
        <v>#N/A</v>
      </c>
    </row>
    <row r="1216" spans="1:29" ht="18" customHeight="1">
      <c r="A1216" s="36" t="s">
        <v>2468</v>
      </c>
      <c r="B1216" s="45">
        <v>3077</v>
      </c>
      <c r="C1216" s="54" t="s">
        <v>2690</v>
      </c>
      <c r="D1216" s="66" t="s">
        <v>4235</v>
      </c>
      <c r="E1216" s="45" t="s">
        <v>1410</v>
      </c>
      <c r="F1216" s="54" t="s">
        <v>1527</v>
      </c>
      <c r="G1216" s="13" t="s">
        <v>3690</v>
      </c>
      <c r="H1216" s="13" t="s">
        <v>4716</v>
      </c>
      <c r="I1216" s="13" t="s">
        <v>4913</v>
      </c>
      <c r="J1216" s="74" t="s">
        <v>1642</v>
      </c>
      <c r="K1216" s="86"/>
      <c r="L1216" s="86"/>
      <c r="M1216" s="86"/>
      <c r="N1216" s="86"/>
      <c r="O1216" s="86"/>
      <c r="P1216" s="98">
        <v>188802</v>
      </c>
      <c r="Q1216" s="108">
        <v>69</v>
      </c>
      <c r="R1216" s="89"/>
      <c r="S1216" s="89"/>
      <c r="T1216" s="89"/>
      <c r="U1216" s="98">
        <v>30000</v>
      </c>
      <c r="V1216" s="66" t="s">
        <v>4172</v>
      </c>
      <c r="W1216" s="45" t="s">
        <v>1220</v>
      </c>
      <c r="X1216" s="14" t="s">
        <v>5263</v>
      </c>
      <c r="Y1216" s="13" t="s">
        <v>4429</v>
      </c>
      <c r="Z1216" s="135" t="s">
        <v>3649</v>
      </c>
      <c r="AB1216" s="24" t="e">
        <f>VLOOKUP($A1216,電子入札登録状況!$A$2:$G$501,6,FALSE)</f>
        <v>#N/A</v>
      </c>
      <c r="AC1216" s="24" t="e">
        <f>VLOOKUP($A1216,電子入札登録状況!$A$2:$G$501,7,FALSE)</f>
        <v>#N/A</v>
      </c>
    </row>
    <row r="1217" spans="1:29" ht="18" customHeight="1">
      <c r="A1217" s="36" t="s">
        <v>2468</v>
      </c>
      <c r="B1217" s="45">
        <v>3077</v>
      </c>
      <c r="C1217" s="54" t="s">
        <v>2690</v>
      </c>
      <c r="D1217" s="66" t="s">
        <v>4235</v>
      </c>
      <c r="E1217" s="45" t="s">
        <v>1410</v>
      </c>
      <c r="F1217" s="54" t="s">
        <v>1527</v>
      </c>
      <c r="G1217" s="13" t="s">
        <v>3690</v>
      </c>
      <c r="H1217" s="13" t="s">
        <v>4716</v>
      </c>
      <c r="I1217" s="13" t="s">
        <v>4913</v>
      </c>
      <c r="J1217" s="74" t="s">
        <v>1980</v>
      </c>
      <c r="K1217" s="86"/>
      <c r="L1217" s="86"/>
      <c r="M1217" s="86"/>
      <c r="N1217" s="86"/>
      <c r="O1217" s="86"/>
      <c r="P1217" s="98">
        <v>103419</v>
      </c>
      <c r="Q1217" s="108">
        <v>69</v>
      </c>
      <c r="R1217" s="89"/>
      <c r="S1217" s="89"/>
      <c r="T1217" s="89"/>
      <c r="U1217" s="98">
        <v>30000</v>
      </c>
      <c r="V1217" s="66" t="s">
        <v>4172</v>
      </c>
      <c r="W1217" s="45" t="s">
        <v>1220</v>
      </c>
      <c r="X1217" s="14" t="s">
        <v>5263</v>
      </c>
      <c r="Y1217" s="13" t="s">
        <v>4429</v>
      </c>
      <c r="Z1217" s="135" t="s">
        <v>3649</v>
      </c>
      <c r="AB1217" s="24" t="e">
        <f>VLOOKUP($A1217,電子入札登録状況!$A$2:$G$501,6,FALSE)</f>
        <v>#N/A</v>
      </c>
      <c r="AC1217" s="24" t="e">
        <f>VLOOKUP($A1217,電子入札登録状況!$A$2:$G$501,7,FALSE)</f>
        <v>#N/A</v>
      </c>
    </row>
    <row r="1218" spans="1:29" ht="18" customHeight="1">
      <c r="A1218" s="36" t="s">
        <v>2468</v>
      </c>
      <c r="B1218" s="45">
        <v>3077</v>
      </c>
      <c r="C1218" s="54" t="s">
        <v>2690</v>
      </c>
      <c r="D1218" s="66" t="s">
        <v>4235</v>
      </c>
      <c r="E1218" s="45" t="s">
        <v>1410</v>
      </c>
      <c r="F1218" s="54" t="s">
        <v>1527</v>
      </c>
      <c r="G1218" s="13" t="s">
        <v>3690</v>
      </c>
      <c r="H1218" s="13" t="s">
        <v>4716</v>
      </c>
      <c r="I1218" s="13" t="s">
        <v>4913</v>
      </c>
      <c r="J1218" s="74" t="s">
        <v>558</v>
      </c>
      <c r="K1218" s="86"/>
      <c r="L1218" s="86"/>
      <c r="M1218" s="86"/>
      <c r="N1218" s="86"/>
      <c r="O1218" s="86"/>
      <c r="P1218" s="98">
        <v>0</v>
      </c>
      <c r="Q1218" s="108">
        <v>69</v>
      </c>
      <c r="R1218" s="89"/>
      <c r="S1218" s="89"/>
      <c r="T1218" s="89"/>
      <c r="U1218" s="98">
        <v>30000</v>
      </c>
      <c r="V1218" s="66" t="s">
        <v>4172</v>
      </c>
      <c r="W1218" s="45" t="s">
        <v>1220</v>
      </c>
      <c r="X1218" s="14" t="s">
        <v>5263</v>
      </c>
      <c r="Y1218" s="13" t="s">
        <v>4429</v>
      </c>
      <c r="Z1218" s="135" t="s">
        <v>3649</v>
      </c>
      <c r="AB1218" s="24" t="e">
        <f>VLOOKUP($A1218,電子入札登録状況!$A$2:$G$501,6,FALSE)</f>
        <v>#N/A</v>
      </c>
      <c r="AC1218" s="24" t="e">
        <f>VLOOKUP($A1218,電子入札登録状況!$A$2:$G$501,7,FALSE)</f>
        <v>#N/A</v>
      </c>
    </row>
    <row r="1219" spans="1:29" ht="18" customHeight="1">
      <c r="A1219" s="36" t="s">
        <v>2890</v>
      </c>
      <c r="B1219" s="45">
        <v>3079</v>
      </c>
      <c r="C1219" s="54" t="s">
        <v>1064</v>
      </c>
      <c r="D1219" s="66" t="s">
        <v>4172</v>
      </c>
      <c r="E1219" s="45" t="s">
        <v>441</v>
      </c>
      <c r="F1219" s="54" t="s">
        <v>1488</v>
      </c>
      <c r="G1219" s="13" t="s">
        <v>3690</v>
      </c>
      <c r="H1219" s="13" t="s">
        <v>373</v>
      </c>
      <c r="I1219" s="13" t="s">
        <v>4998</v>
      </c>
      <c r="J1219" s="74" t="s">
        <v>1642</v>
      </c>
      <c r="K1219" s="86"/>
      <c r="L1219" s="86"/>
      <c r="M1219" s="86"/>
      <c r="N1219" s="86"/>
      <c r="O1219" s="86"/>
      <c r="P1219" s="98">
        <v>11813</v>
      </c>
      <c r="Q1219" s="108">
        <v>110</v>
      </c>
      <c r="R1219" s="89"/>
      <c r="S1219" s="89"/>
      <c r="T1219" s="89"/>
      <c r="U1219" s="98">
        <v>100000</v>
      </c>
      <c r="V1219" s="66"/>
      <c r="W1219" s="45"/>
      <c r="X1219" s="14"/>
      <c r="Y1219" s="13"/>
      <c r="Z1219" s="135" t="s">
        <v>4649</v>
      </c>
      <c r="AB1219" s="24" t="str">
        <f>VLOOKUP($A1219,電子入札登録状況!$A$2:$G$501,6,FALSE)</f>
        <v>○</v>
      </c>
      <c r="AC1219" s="24">
        <f>VLOOKUP($A1219,電子入札登録状況!$A$2:$G$501,7,FALSE)</f>
        <v>389</v>
      </c>
    </row>
    <row r="1220" spans="1:29" ht="18" customHeight="1">
      <c r="A1220" s="36" t="s">
        <v>2890</v>
      </c>
      <c r="B1220" s="45">
        <v>3079</v>
      </c>
      <c r="C1220" s="54" t="s">
        <v>1064</v>
      </c>
      <c r="D1220" s="66" t="s">
        <v>4172</v>
      </c>
      <c r="E1220" s="45" t="s">
        <v>441</v>
      </c>
      <c r="F1220" s="54" t="s">
        <v>1488</v>
      </c>
      <c r="G1220" s="13" t="s">
        <v>3690</v>
      </c>
      <c r="H1220" s="13" t="s">
        <v>373</v>
      </c>
      <c r="I1220" s="13" t="s">
        <v>4998</v>
      </c>
      <c r="J1220" s="74" t="s">
        <v>2872</v>
      </c>
      <c r="K1220" s="86"/>
      <c r="L1220" s="86"/>
      <c r="M1220" s="86"/>
      <c r="N1220" s="86"/>
      <c r="O1220" s="86"/>
      <c r="P1220" s="98">
        <v>2062743</v>
      </c>
      <c r="Q1220" s="108">
        <v>110</v>
      </c>
      <c r="R1220" s="89"/>
      <c r="S1220" s="89"/>
      <c r="T1220" s="89"/>
      <c r="U1220" s="98">
        <v>100000</v>
      </c>
      <c r="V1220" s="66"/>
      <c r="W1220" s="45"/>
      <c r="X1220" s="14"/>
      <c r="Y1220" s="13"/>
      <c r="Z1220" s="135" t="s">
        <v>4649</v>
      </c>
      <c r="AB1220" s="24" t="str">
        <f>VLOOKUP($A1220,電子入札登録状況!$A$2:$G$501,6,FALSE)</f>
        <v>○</v>
      </c>
      <c r="AC1220" s="24">
        <f>VLOOKUP($A1220,電子入札登録状況!$A$2:$G$501,7,FALSE)</f>
        <v>389</v>
      </c>
    </row>
    <row r="1221" spans="1:29" ht="18" customHeight="1">
      <c r="A1221" s="36" t="s">
        <v>993</v>
      </c>
      <c r="B1221" s="45">
        <v>3083</v>
      </c>
      <c r="C1221" s="54" t="s">
        <v>338</v>
      </c>
      <c r="D1221" s="66" t="s">
        <v>4172</v>
      </c>
      <c r="E1221" s="45" t="s">
        <v>3019</v>
      </c>
      <c r="F1221" s="54" t="s">
        <v>1377</v>
      </c>
      <c r="G1221" s="13" t="s">
        <v>3690</v>
      </c>
      <c r="H1221" s="13" t="s">
        <v>2574</v>
      </c>
      <c r="I1221" s="13" t="s">
        <v>4995</v>
      </c>
      <c r="J1221" s="74" t="s">
        <v>1767</v>
      </c>
      <c r="K1221" s="86"/>
      <c r="L1221" s="86"/>
      <c r="M1221" s="86"/>
      <c r="N1221" s="86"/>
      <c r="O1221" s="86"/>
      <c r="P1221" s="98">
        <v>1560</v>
      </c>
      <c r="Q1221" s="108">
        <v>9</v>
      </c>
      <c r="R1221" s="89"/>
      <c r="S1221" s="89"/>
      <c r="T1221" s="89"/>
      <c r="U1221" s="98">
        <v>40000</v>
      </c>
      <c r="V1221" s="66"/>
      <c r="W1221" s="45"/>
      <c r="X1221" s="14"/>
      <c r="Y1221" s="13"/>
      <c r="Z1221" s="135" t="s">
        <v>2487</v>
      </c>
      <c r="AB1221" s="24" t="e">
        <f>VLOOKUP($A1221,電子入札登録状況!$A$2:$G$501,6,FALSE)</f>
        <v>#N/A</v>
      </c>
      <c r="AC1221" s="24" t="e">
        <f>VLOOKUP($A1221,電子入札登録状況!$A$2:$G$501,7,FALSE)</f>
        <v>#N/A</v>
      </c>
    </row>
    <row r="1222" spans="1:29" ht="18" customHeight="1">
      <c r="A1222" s="36" t="s">
        <v>993</v>
      </c>
      <c r="B1222" s="45">
        <v>3083</v>
      </c>
      <c r="C1222" s="54" t="s">
        <v>338</v>
      </c>
      <c r="D1222" s="66" t="s">
        <v>4172</v>
      </c>
      <c r="E1222" s="45" t="s">
        <v>3019</v>
      </c>
      <c r="F1222" s="54" t="s">
        <v>1377</v>
      </c>
      <c r="G1222" s="13" t="s">
        <v>3690</v>
      </c>
      <c r="H1222" s="13" t="s">
        <v>2574</v>
      </c>
      <c r="I1222" s="13" t="s">
        <v>4995</v>
      </c>
      <c r="J1222" s="74" t="s">
        <v>1642</v>
      </c>
      <c r="K1222" s="86"/>
      <c r="L1222" s="86"/>
      <c r="M1222" s="86"/>
      <c r="N1222" s="86"/>
      <c r="O1222" s="86"/>
      <c r="P1222" s="98">
        <v>20645</v>
      </c>
      <c r="Q1222" s="108">
        <v>9</v>
      </c>
      <c r="R1222" s="89"/>
      <c r="S1222" s="89"/>
      <c r="T1222" s="89"/>
      <c r="U1222" s="98">
        <v>40000</v>
      </c>
      <c r="V1222" s="66"/>
      <c r="W1222" s="45"/>
      <c r="X1222" s="14"/>
      <c r="Y1222" s="13"/>
      <c r="Z1222" s="135" t="s">
        <v>2487</v>
      </c>
      <c r="AB1222" s="24" t="e">
        <f>VLOOKUP($A1222,電子入札登録状況!$A$2:$G$501,6,FALSE)</f>
        <v>#N/A</v>
      </c>
      <c r="AC1222" s="24" t="e">
        <f>VLOOKUP($A1222,電子入札登録状況!$A$2:$G$501,7,FALSE)</f>
        <v>#N/A</v>
      </c>
    </row>
    <row r="1223" spans="1:29" ht="18" customHeight="1">
      <c r="A1223" s="36" t="s">
        <v>993</v>
      </c>
      <c r="B1223" s="45">
        <v>3083</v>
      </c>
      <c r="C1223" s="54" t="s">
        <v>338</v>
      </c>
      <c r="D1223" s="66" t="s">
        <v>4172</v>
      </c>
      <c r="E1223" s="45" t="s">
        <v>3019</v>
      </c>
      <c r="F1223" s="54" t="s">
        <v>1377</v>
      </c>
      <c r="G1223" s="13" t="s">
        <v>3690</v>
      </c>
      <c r="H1223" s="13" t="s">
        <v>2574</v>
      </c>
      <c r="I1223" s="13" t="s">
        <v>4995</v>
      </c>
      <c r="J1223" s="74" t="s">
        <v>1980</v>
      </c>
      <c r="K1223" s="86"/>
      <c r="L1223" s="86"/>
      <c r="M1223" s="86"/>
      <c r="N1223" s="86"/>
      <c r="O1223" s="86"/>
      <c r="P1223" s="98">
        <v>92549</v>
      </c>
      <c r="Q1223" s="108">
        <v>9</v>
      </c>
      <c r="R1223" s="89"/>
      <c r="S1223" s="89"/>
      <c r="T1223" s="89"/>
      <c r="U1223" s="98">
        <v>40000</v>
      </c>
      <c r="V1223" s="66"/>
      <c r="W1223" s="45"/>
      <c r="X1223" s="14"/>
      <c r="Y1223" s="13"/>
      <c r="Z1223" s="135" t="s">
        <v>2487</v>
      </c>
      <c r="AB1223" s="24" t="e">
        <f>VLOOKUP($A1223,電子入札登録状況!$A$2:$G$501,6,FALSE)</f>
        <v>#N/A</v>
      </c>
      <c r="AC1223" s="24" t="e">
        <f>VLOOKUP($A1223,電子入札登録状況!$A$2:$G$501,7,FALSE)</f>
        <v>#N/A</v>
      </c>
    </row>
    <row r="1224" spans="1:29" ht="18" customHeight="1">
      <c r="A1224" s="36" t="s">
        <v>3202</v>
      </c>
      <c r="B1224" s="45">
        <v>3093</v>
      </c>
      <c r="C1224" s="54" t="s">
        <v>4422</v>
      </c>
      <c r="D1224" s="66" t="s">
        <v>4172</v>
      </c>
      <c r="E1224" s="45" t="s">
        <v>265</v>
      </c>
      <c r="F1224" s="54" t="s">
        <v>3656</v>
      </c>
      <c r="G1224" s="13" t="s">
        <v>3690</v>
      </c>
      <c r="H1224" s="13" t="s">
        <v>2608</v>
      </c>
      <c r="I1224" s="13" t="s">
        <v>1007</v>
      </c>
      <c r="J1224" s="74" t="s">
        <v>2872</v>
      </c>
      <c r="K1224" s="86"/>
      <c r="L1224" s="86"/>
      <c r="M1224" s="86"/>
      <c r="N1224" s="86"/>
      <c r="O1224" s="86"/>
      <c r="P1224" s="98">
        <v>488854</v>
      </c>
      <c r="Q1224" s="108">
        <v>19</v>
      </c>
      <c r="R1224" s="89"/>
      <c r="S1224" s="89"/>
      <c r="T1224" s="89"/>
      <c r="U1224" s="98">
        <v>10000</v>
      </c>
      <c r="V1224" s="66"/>
      <c r="W1224" s="45"/>
      <c r="X1224" s="14"/>
      <c r="Y1224" s="13"/>
      <c r="Z1224" s="135" t="s">
        <v>4801</v>
      </c>
      <c r="AB1224" s="24" t="e">
        <f>VLOOKUP($A1224,電子入札登録状況!$A$2:$G$501,6,FALSE)</f>
        <v>#N/A</v>
      </c>
      <c r="AC1224" s="24" t="e">
        <f>VLOOKUP($A1224,電子入札登録状況!$A$2:$G$501,7,FALSE)</f>
        <v>#N/A</v>
      </c>
    </row>
    <row r="1225" spans="1:29" ht="18" customHeight="1">
      <c r="A1225" s="36" t="s">
        <v>3772</v>
      </c>
      <c r="B1225" s="45">
        <v>3096</v>
      </c>
      <c r="C1225" s="54" t="s">
        <v>463</v>
      </c>
      <c r="D1225" s="66" t="s">
        <v>4172</v>
      </c>
      <c r="E1225" s="45" t="s">
        <v>5680</v>
      </c>
      <c r="F1225" s="54" t="s">
        <v>3697</v>
      </c>
      <c r="G1225" s="13" t="s">
        <v>3679</v>
      </c>
      <c r="H1225" s="13" t="s">
        <v>3297</v>
      </c>
      <c r="I1225" s="13" t="s">
        <v>4129</v>
      </c>
      <c r="J1225" s="74" t="s">
        <v>2872</v>
      </c>
      <c r="K1225" s="86"/>
      <c r="L1225" s="86"/>
      <c r="M1225" s="86"/>
      <c r="N1225" s="86"/>
      <c r="O1225" s="86"/>
      <c r="P1225" s="98">
        <v>0</v>
      </c>
      <c r="Q1225" s="108">
        <v>5</v>
      </c>
      <c r="R1225" s="89"/>
      <c r="S1225" s="89"/>
      <c r="T1225" s="89"/>
      <c r="U1225" s="98">
        <v>10000</v>
      </c>
      <c r="V1225" s="66"/>
      <c r="W1225" s="45"/>
      <c r="X1225" s="14"/>
      <c r="Y1225" s="13"/>
      <c r="Z1225" s="135" t="s">
        <v>4342</v>
      </c>
      <c r="AB1225" s="24" t="e">
        <f>VLOOKUP($A1225,電子入札登録状況!$A$2:$G$501,6,FALSE)</f>
        <v>#N/A</v>
      </c>
      <c r="AC1225" s="24" t="e">
        <f>VLOOKUP($A1225,電子入札登録状況!$A$2:$G$501,7,FALSE)</f>
        <v>#N/A</v>
      </c>
    </row>
    <row r="1226" spans="1:29" ht="18" customHeight="1">
      <c r="A1226" s="36" t="s">
        <v>1307</v>
      </c>
      <c r="B1226" s="45">
        <v>3102</v>
      </c>
      <c r="C1226" s="54" t="s">
        <v>5069</v>
      </c>
      <c r="D1226" s="66" t="s">
        <v>402</v>
      </c>
      <c r="E1226" s="45" t="s">
        <v>1285</v>
      </c>
      <c r="F1226" s="54" t="s">
        <v>1164</v>
      </c>
      <c r="G1226" s="13" t="s">
        <v>3679</v>
      </c>
      <c r="H1226" s="13" t="s">
        <v>1406</v>
      </c>
      <c r="I1226" s="13" t="s">
        <v>1580</v>
      </c>
      <c r="J1226" s="74" t="s">
        <v>281</v>
      </c>
      <c r="K1226" s="86"/>
      <c r="L1226" s="86"/>
      <c r="M1226" s="86"/>
      <c r="N1226" s="86"/>
      <c r="O1226" s="86"/>
      <c r="P1226" s="98">
        <v>0</v>
      </c>
      <c r="Q1226" s="108">
        <v>44</v>
      </c>
      <c r="R1226" s="89"/>
      <c r="S1226" s="89"/>
      <c r="T1226" s="89"/>
      <c r="U1226" s="98">
        <v>15000</v>
      </c>
      <c r="V1226" s="66" t="s">
        <v>4172</v>
      </c>
      <c r="W1226" s="45" t="s">
        <v>4242</v>
      </c>
      <c r="X1226" s="14" t="s">
        <v>1600</v>
      </c>
      <c r="Y1226" s="13" t="s">
        <v>1988</v>
      </c>
      <c r="Z1226" s="135" t="s">
        <v>4046</v>
      </c>
      <c r="AB1226" s="24" t="str">
        <f>VLOOKUP($A1226,電子入札登録状況!$A$2:$G$501,6,FALSE)</f>
        <v>○</v>
      </c>
      <c r="AC1226" s="24">
        <f>VLOOKUP($A1226,電子入札登録状況!$A$2:$G$501,7,FALSE)</f>
        <v>637</v>
      </c>
    </row>
    <row r="1227" spans="1:29" ht="18" customHeight="1">
      <c r="A1227" s="36" t="s">
        <v>1160</v>
      </c>
      <c r="B1227" s="45">
        <v>3113</v>
      </c>
      <c r="C1227" s="54" t="s">
        <v>4069</v>
      </c>
      <c r="D1227" s="66" t="s">
        <v>4172</v>
      </c>
      <c r="E1227" s="45" t="s">
        <v>4372</v>
      </c>
      <c r="F1227" s="54" t="s">
        <v>4602</v>
      </c>
      <c r="G1227" s="13" t="s">
        <v>3679</v>
      </c>
      <c r="H1227" s="13" t="s">
        <v>1015</v>
      </c>
      <c r="I1227" s="13" t="s">
        <v>2589</v>
      </c>
      <c r="J1227" s="74" t="s">
        <v>1767</v>
      </c>
      <c r="K1227" s="86"/>
      <c r="L1227" s="86"/>
      <c r="M1227" s="86"/>
      <c r="N1227" s="86"/>
      <c r="O1227" s="86"/>
      <c r="P1227" s="98">
        <v>0</v>
      </c>
      <c r="Q1227" s="108">
        <v>10</v>
      </c>
      <c r="R1227" s="89"/>
      <c r="S1227" s="89"/>
      <c r="T1227" s="89"/>
      <c r="U1227" s="98">
        <v>20000</v>
      </c>
      <c r="V1227" s="66"/>
      <c r="W1227" s="45"/>
      <c r="X1227" s="14"/>
      <c r="Y1227" s="13"/>
      <c r="Z1227" s="135" t="s">
        <v>166</v>
      </c>
      <c r="AB1227" s="24" t="e">
        <f>VLOOKUP($A1227,電子入札登録状況!$A$2:$G$501,6,FALSE)</f>
        <v>#N/A</v>
      </c>
      <c r="AC1227" s="24" t="e">
        <f>VLOOKUP($A1227,電子入札登録状況!$A$2:$G$501,7,FALSE)</f>
        <v>#N/A</v>
      </c>
    </row>
    <row r="1228" spans="1:29" ht="18" customHeight="1">
      <c r="A1228" s="36" t="s">
        <v>1160</v>
      </c>
      <c r="B1228" s="45">
        <v>3113</v>
      </c>
      <c r="C1228" s="54" t="s">
        <v>4069</v>
      </c>
      <c r="D1228" s="66" t="s">
        <v>4172</v>
      </c>
      <c r="E1228" s="45" t="s">
        <v>4372</v>
      </c>
      <c r="F1228" s="54" t="s">
        <v>4602</v>
      </c>
      <c r="G1228" s="13" t="s">
        <v>3679</v>
      </c>
      <c r="H1228" s="13" t="s">
        <v>1015</v>
      </c>
      <c r="I1228" s="13" t="s">
        <v>2589</v>
      </c>
      <c r="J1228" s="74" t="s">
        <v>1642</v>
      </c>
      <c r="K1228" s="86"/>
      <c r="L1228" s="86"/>
      <c r="M1228" s="86"/>
      <c r="N1228" s="86"/>
      <c r="O1228" s="86"/>
      <c r="P1228" s="98">
        <v>0</v>
      </c>
      <c r="Q1228" s="108">
        <v>10</v>
      </c>
      <c r="R1228" s="89"/>
      <c r="S1228" s="89"/>
      <c r="T1228" s="89"/>
      <c r="U1228" s="98">
        <v>20000</v>
      </c>
      <c r="V1228" s="66"/>
      <c r="W1228" s="45"/>
      <c r="X1228" s="14"/>
      <c r="Y1228" s="13"/>
      <c r="Z1228" s="135" t="s">
        <v>166</v>
      </c>
      <c r="AB1228" s="24" t="e">
        <f>VLOOKUP($A1228,電子入札登録状況!$A$2:$G$501,6,FALSE)</f>
        <v>#N/A</v>
      </c>
      <c r="AC1228" s="24" t="e">
        <f>VLOOKUP($A1228,電子入札登録状況!$A$2:$G$501,7,FALSE)</f>
        <v>#N/A</v>
      </c>
    </row>
    <row r="1229" spans="1:29" ht="18" customHeight="1">
      <c r="A1229" s="36" t="s">
        <v>459</v>
      </c>
      <c r="B1229" s="45">
        <v>3116</v>
      </c>
      <c r="C1229" s="54" t="s">
        <v>1108</v>
      </c>
      <c r="D1229" s="66" t="s">
        <v>5870</v>
      </c>
      <c r="E1229" s="45" t="s">
        <v>3884</v>
      </c>
      <c r="F1229" s="54" t="s">
        <v>2253</v>
      </c>
      <c r="G1229" s="13" t="s">
        <v>3690</v>
      </c>
      <c r="H1229" s="13" t="s">
        <v>240</v>
      </c>
      <c r="I1229" s="13" t="s">
        <v>3517</v>
      </c>
      <c r="J1229" s="74" t="s">
        <v>2872</v>
      </c>
      <c r="K1229" s="86"/>
      <c r="L1229" s="86"/>
      <c r="M1229" s="86"/>
      <c r="N1229" s="86"/>
      <c r="O1229" s="86"/>
      <c r="P1229" s="98">
        <v>883986</v>
      </c>
      <c r="Q1229" s="108">
        <v>55</v>
      </c>
      <c r="R1229" s="89"/>
      <c r="S1229" s="89"/>
      <c r="T1229" s="89"/>
      <c r="U1229" s="98">
        <v>48000</v>
      </c>
      <c r="V1229" s="66" t="s">
        <v>4172</v>
      </c>
      <c r="W1229" s="45" t="s">
        <v>1918</v>
      </c>
      <c r="X1229" s="14" t="s">
        <v>1677</v>
      </c>
      <c r="Y1229" s="13" t="s">
        <v>553</v>
      </c>
      <c r="Z1229" s="135" t="s">
        <v>4794</v>
      </c>
      <c r="AB1229" s="24" t="e">
        <f>VLOOKUP($A1229,電子入札登録状況!$A$2:$G$501,6,FALSE)</f>
        <v>#N/A</v>
      </c>
      <c r="AC1229" s="24" t="e">
        <f>VLOOKUP($A1229,電子入札登録状況!$A$2:$G$501,7,FALSE)</f>
        <v>#N/A</v>
      </c>
    </row>
    <row r="1230" spans="1:29" ht="18" customHeight="1">
      <c r="A1230" s="36" t="s">
        <v>3813</v>
      </c>
      <c r="B1230" s="45">
        <v>3118</v>
      </c>
      <c r="C1230" s="54" t="s">
        <v>2997</v>
      </c>
      <c r="D1230" s="66" t="s">
        <v>1109</v>
      </c>
      <c r="E1230" s="45" t="s">
        <v>1016</v>
      </c>
      <c r="F1230" s="54" t="s">
        <v>4556</v>
      </c>
      <c r="G1230" s="13" t="s">
        <v>3679</v>
      </c>
      <c r="H1230" s="13" t="s">
        <v>1541</v>
      </c>
      <c r="I1230" s="13" t="s">
        <v>4489</v>
      </c>
      <c r="J1230" s="74" t="s">
        <v>1767</v>
      </c>
      <c r="K1230" s="86"/>
      <c r="L1230" s="86"/>
      <c r="M1230" s="86"/>
      <c r="N1230" s="86"/>
      <c r="O1230" s="86"/>
      <c r="P1230" s="98">
        <v>0</v>
      </c>
      <c r="Q1230" s="108">
        <v>9</v>
      </c>
      <c r="R1230" s="89"/>
      <c r="S1230" s="89"/>
      <c r="T1230" s="89"/>
      <c r="U1230" s="98">
        <v>0</v>
      </c>
      <c r="V1230" s="66"/>
      <c r="W1230" s="45"/>
      <c r="X1230" s="14"/>
      <c r="Y1230" s="13"/>
      <c r="Z1230" s="135" t="s">
        <v>5441</v>
      </c>
      <c r="AB1230" s="24" t="e">
        <f>VLOOKUP($A1230,電子入札登録状況!$A$2:$G$501,6,FALSE)</f>
        <v>#N/A</v>
      </c>
      <c r="AC1230" s="24" t="e">
        <f>VLOOKUP($A1230,電子入札登録状況!$A$2:$G$501,7,FALSE)</f>
        <v>#N/A</v>
      </c>
    </row>
    <row r="1231" spans="1:29" ht="18" customHeight="1">
      <c r="A1231" s="37" t="s">
        <v>3813</v>
      </c>
      <c r="B1231" s="46">
        <v>3118</v>
      </c>
      <c r="C1231" s="54" t="s">
        <v>2997</v>
      </c>
      <c r="D1231" s="67" t="s">
        <v>1109</v>
      </c>
      <c r="E1231" s="45" t="s">
        <v>1016</v>
      </c>
      <c r="F1231" s="56" t="s">
        <v>4556</v>
      </c>
      <c r="G1231" s="74" t="s">
        <v>3679</v>
      </c>
      <c r="H1231" s="74" t="s">
        <v>1541</v>
      </c>
      <c r="I1231" s="74" t="s">
        <v>4489</v>
      </c>
      <c r="J1231" s="74" t="s">
        <v>558</v>
      </c>
      <c r="K1231" s="86"/>
      <c r="L1231" s="86"/>
      <c r="M1231" s="86"/>
      <c r="N1231" s="86"/>
      <c r="O1231" s="86"/>
      <c r="P1231" s="99">
        <v>0</v>
      </c>
      <c r="Q1231" s="99">
        <v>9</v>
      </c>
      <c r="R1231" s="116"/>
      <c r="S1231" s="116"/>
      <c r="T1231" s="116"/>
      <c r="U1231" s="99">
        <v>0</v>
      </c>
      <c r="V1231" s="67"/>
      <c r="W1231" s="46"/>
      <c r="X1231" s="124"/>
      <c r="Y1231" s="74"/>
      <c r="Z1231" s="136" t="s">
        <v>5441</v>
      </c>
      <c r="AA1231" s="143"/>
      <c r="AB1231" s="24" t="e">
        <f>VLOOKUP($A1231,電子入札登録状況!$A$2:$G$501,6,FALSE)</f>
        <v>#N/A</v>
      </c>
      <c r="AC1231" s="24" t="e">
        <f>VLOOKUP($A1231,電子入札登録状況!$A$2:$G$501,7,FALSE)</f>
        <v>#N/A</v>
      </c>
    </row>
    <row r="1232" spans="1:29" ht="18" customHeight="1">
      <c r="A1232" s="36" t="s">
        <v>1048</v>
      </c>
      <c r="B1232" s="45">
        <v>3120</v>
      </c>
      <c r="C1232" s="54" t="s">
        <v>2691</v>
      </c>
      <c r="D1232" s="66" t="s">
        <v>4172</v>
      </c>
      <c r="E1232" s="45" t="s">
        <v>382</v>
      </c>
      <c r="F1232" s="54" t="s">
        <v>2343</v>
      </c>
      <c r="G1232" s="13" t="s">
        <v>3690</v>
      </c>
      <c r="H1232" s="13" t="s">
        <v>288</v>
      </c>
      <c r="I1232" s="13" t="s">
        <v>4868</v>
      </c>
      <c r="J1232" s="74" t="s">
        <v>1642</v>
      </c>
      <c r="K1232" s="86"/>
      <c r="L1232" s="86"/>
      <c r="M1232" s="86"/>
      <c r="N1232" s="86"/>
      <c r="O1232" s="86"/>
      <c r="P1232" s="98">
        <v>62537</v>
      </c>
      <c r="Q1232" s="108">
        <v>7</v>
      </c>
      <c r="R1232" s="89"/>
      <c r="S1232" s="89"/>
      <c r="T1232" s="89"/>
      <c r="U1232" s="98">
        <v>10000</v>
      </c>
      <c r="V1232" s="66"/>
      <c r="W1232" s="45"/>
      <c r="X1232" s="14"/>
      <c r="Y1232" s="13"/>
      <c r="Z1232" s="135" t="s">
        <v>2764</v>
      </c>
      <c r="AB1232" s="24" t="str">
        <f>VLOOKUP($A1232,電子入札登録状況!$A$2:$G$501,6,FALSE)</f>
        <v>○</v>
      </c>
      <c r="AC1232" s="24">
        <f>VLOOKUP($A1232,電子入札登録状況!$A$2:$G$501,7,FALSE)</f>
        <v>462</v>
      </c>
    </row>
    <row r="1233" spans="1:29" ht="18" customHeight="1">
      <c r="A1233" s="36" t="s">
        <v>250</v>
      </c>
      <c r="B1233" s="45">
        <v>3124</v>
      </c>
      <c r="C1233" s="54" t="s">
        <v>4021</v>
      </c>
      <c r="D1233" s="66" t="s">
        <v>4172</v>
      </c>
      <c r="E1233" s="45" t="s">
        <v>1790</v>
      </c>
      <c r="F1233" s="54" t="s">
        <v>1838</v>
      </c>
      <c r="G1233" s="13" t="s">
        <v>3690</v>
      </c>
      <c r="H1233" s="13" t="s">
        <v>2292</v>
      </c>
      <c r="I1233" s="13" t="s">
        <v>1186</v>
      </c>
      <c r="J1233" s="74" t="s">
        <v>1642</v>
      </c>
      <c r="K1233" s="86"/>
      <c r="L1233" s="86"/>
      <c r="M1233" s="86"/>
      <c r="N1233" s="86"/>
      <c r="O1233" s="86"/>
      <c r="P1233" s="98">
        <v>379111</v>
      </c>
      <c r="Q1233" s="108">
        <v>22</v>
      </c>
      <c r="R1233" s="89"/>
      <c r="S1233" s="89"/>
      <c r="T1233" s="89"/>
      <c r="U1233" s="98">
        <v>15000</v>
      </c>
      <c r="V1233" s="66"/>
      <c r="W1233" s="45"/>
      <c r="X1233" s="14"/>
      <c r="Y1233" s="13"/>
      <c r="Z1233" s="135" t="s">
        <v>1742</v>
      </c>
      <c r="AB1233" s="24" t="e">
        <f>VLOOKUP($A1233,電子入札登録状況!$A$2:$G$501,6,FALSE)</f>
        <v>#N/A</v>
      </c>
      <c r="AC1233" s="24" t="e">
        <f>VLOOKUP($A1233,電子入札登録状況!$A$2:$G$501,7,FALSE)</f>
        <v>#N/A</v>
      </c>
    </row>
    <row r="1234" spans="1:29" ht="18" customHeight="1">
      <c r="A1234" s="36" t="s">
        <v>292</v>
      </c>
      <c r="B1234" s="45">
        <v>3131</v>
      </c>
      <c r="C1234" s="54" t="s">
        <v>3960</v>
      </c>
      <c r="D1234" s="66" t="s">
        <v>4172</v>
      </c>
      <c r="E1234" s="45" t="s">
        <v>3486</v>
      </c>
      <c r="F1234" s="54" t="s">
        <v>2831</v>
      </c>
      <c r="G1234" s="13" t="s">
        <v>3690</v>
      </c>
      <c r="H1234" s="13" t="s">
        <v>4367</v>
      </c>
      <c r="I1234" s="13" t="s">
        <v>5717</v>
      </c>
      <c r="J1234" s="74" t="s">
        <v>2872</v>
      </c>
      <c r="K1234" s="86"/>
      <c r="L1234" s="86"/>
      <c r="M1234" s="86"/>
      <c r="N1234" s="86"/>
      <c r="O1234" s="86"/>
      <c r="P1234" s="98">
        <v>6435</v>
      </c>
      <c r="Q1234" s="108">
        <v>2</v>
      </c>
      <c r="R1234" s="89"/>
      <c r="S1234" s="89"/>
      <c r="T1234" s="89"/>
      <c r="U1234" s="98">
        <v>500</v>
      </c>
      <c r="V1234" s="66"/>
      <c r="W1234" s="45"/>
      <c r="X1234" s="14"/>
      <c r="Y1234" s="13"/>
      <c r="Z1234" s="135" t="s">
        <v>3131</v>
      </c>
      <c r="AB1234" s="24" t="e">
        <f>VLOOKUP($A1234,電子入札登録状況!$A$2:$G$501,6,FALSE)</f>
        <v>#N/A</v>
      </c>
      <c r="AC1234" s="24" t="e">
        <f>VLOOKUP($A1234,電子入札登録状況!$A$2:$G$501,7,FALSE)</f>
        <v>#N/A</v>
      </c>
    </row>
    <row r="1235" spans="1:29" ht="18" customHeight="1">
      <c r="A1235" s="36" t="s">
        <v>3743</v>
      </c>
      <c r="B1235" s="45">
        <v>3132</v>
      </c>
      <c r="C1235" s="54" t="s">
        <v>1784</v>
      </c>
      <c r="D1235" s="66" t="s">
        <v>4262</v>
      </c>
      <c r="E1235" s="45" t="s">
        <v>3332</v>
      </c>
      <c r="F1235" s="54" t="s">
        <v>469</v>
      </c>
      <c r="G1235" s="13" t="s">
        <v>3679</v>
      </c>
      <c r="H1235" s="13" t="s">
        <v>334</v>
      </c>
      <c r="I1235" s="13" t="s">
        <v>4987</v>
      </c>
      <c r="J1235" s="74" t="s">
        <v>2872</v>
      </c>
      <c r="K1235" s="86"/>
      <c r="L1235" s="86"/>
      <c r="M1235" s="86"/>
      <c r="N1235" s="86"/>
      <c r="O1235" s="86"/>
      <c r="P1235" s="98">
        <v>43919</v>
      </c>
      <c r="Q1235" s="108">
        <v>3</v>
      </c>
      <c r="R1235" s="89"/>
      <c r="S1235" s="89"/>
      <c r="T1235" s="89"/>
      <c r="U1235" s="98">
        <v>3000</v>
      </c>
      <c r="V1235" s="66"/>
      <c r="W1235" s="45"/>
      <c r="X1235" s="14"/>
      <c r="Y1235" s="13"/>
      <c r="Z1235" s="135" t="s">
        <v>5369</v>
      </c>
      <c r="AB1235" s="24" t="str">
        <f>VLOOKUP($A1235,電子入札登録状況!$A$2:$G$501,6,FALSE)</f>
        <v>○</v>
      </c>
      <c r="AC1235" s="24">
        <f>VLOOKUP($A1235,電子入札登録状況!$A$2:$G$501,7,FALSE)</f>
        <v>530</v>
      </c>
    </row>
    <row r="1236" spans="1:29" ht="18" customHeight="1">
      <c r="A1236" s="36" t="s">
        <v>1342</v>
      </c>
      <c r="B1236" s="45">
        <v>3134</v>
      </c>
      <c r="C1236" s="54" t="s">
        <v>2046</v>
      </c>
      <c r="D1236" s="66" t="s">
        <v>2849</v>
      </c>
      <c r="E1236" s="45" t="s">
        <v>869</v>
      </c>
      <c r="F1236" s="54" t="s">
        <v>2921</v>
      </c>
      <c r="G1236" s="13" t="s">
        <v>3690</v>
      </c>
      <c r="H1236" s="13" t="s">
        <v>4203</v>
      </c>
      <c r="I1236" s="13" t="s">
        <v>2647</v>
      </c>
      <c r="J1236" s="74" t="s">
        <v>1767</v>
      </c>
      <c r="K1236" s="86"/>
      <c r="L1236" s="86"/>
      <c r="M1236" s="86"/>
      <c r="N1236" s="86"/>
      <c r="O1236" s="86"/>
      <c r="P1236" s="98">
        <v>125670</v>
      </c>
      <c r="Q1236" s="108">
        <v>119</v>
      </c>
      <c r="R1236" s="89"/>
      <c r="S1236" s="89"/>
      <c r="T1236" s="89"/>
      <c r="U1236" s="98">
        <v>30000</v>
      </c>
      <c r="V1236" s="66" t="s">
        <v>4172</v>
      </c>
      <c r="W1236" s="45" t="s">
        <v>5214</v>
      </c>
      <c r="X1236" s="14" t="s">
        <v>3026</v>
      </c>
      <c r="Y1236" s="13" t="s">
        <v>4997</v>
      </c>
      <c r="Z1236" s="135" t="s">
        <v>5462</v>
      </c>
      <c r="AB1236" s="24" t="e">
        <f>VLOOKUP($A1236,電子入札登録状況!$A$2:$G$501,6,FALSE)</f>
        <v>#N/A</v>
      </c>
      <c r="AC1236" s="24" t="e">
        <f>VLOOKUP($A1236,電子入札登録状況!$A$2:$G$501,7,FALSE)</f>
        <v>#N/A</v>
      </c>
    </row>
    <row r="1237" spans="1:29" ht="18" customHeight="1">
      <c r="A1237" s="36" t="s">
        <v>1342</v>
      </c>
      <c r="B1237" s="45">
        <v>3134</v>
      </c>
      <c r="C1237" s="54" t="s">
        <v>2046</v>
      </c>
      <c r="D1237" s="66" t="s">
        <v>2849</v>
      </c>
      <c r="E1237" s="45" t="s">
        <v>869</v>
      </c>
      <c r="F1237" s="54" t="s">
        <v>2921</v>
      </c>
      <c r="G1237" s="13" t="s">
        <v>3690</v>
      </c>
      <c r="H1237" s="13" t="s">
        <v>4203</v>
      </c>
      <c r="I1237" s="13" t="s">
        <v>2647</v>
      </c>
      <c r="J1237" s="74" t="s">
        <v>1642</v>
      </c>
      <c r="K1237" s="86"/>
      <c r="L1237" s="86"/>
      <c r="M1237" s="86"/>
      <c r="N1237" s="86"/>
      <c r="O1237" s="86"/>
      <c r="P1237" s="98">
        <v>1076928</v>
      </c>
      <c r="Q1237" s="108">
        <v>119</v>
      </c>
      <c r="R1237" s="89"/>
      <c r="S1237" s="89"/>
      <c r="T1237" s="89"/>
      <c r="U1237" s="98">
        <v>30000</v>
      </c>
      <c r="V1237" s="66" t="s">
        <v>4172</v>
      </c>
      <c r="W1237" s="45" t="s">
        <v>5214</v>
      </c>
      <c r="X1237" s="14" t="s">
        <v>3026</v>
      </c>
      <c r="Y1237" s="13" t="s">
        <v>4997</v>
      </c>
      <c r="Z1237" s="135" t="s">
        <v>5462</v>
      </c>
      <c r="AB1237" s="24" t="e">
        <f>VLOOKUP($A1237,電子入札登録状況!$A$2:$G$501,6,FALSE)</f>
        <v>#N/A</v>
      </c>
      <c r="AC1237" s="24" t="e">
        <f>VLOOKUP($A1237,電子入札登録状況!$A$2:$G$501,7,FALSE)</f>
        <v>#N/A</v>
      </c>
    </row>
    <row r="1238" spans="1:29" ht="18" customHeight="1">
      <c r="A1238" s="36" t="s">
        <v>1342</v>
      </c>
      <c r="B1238" s="45">
        <v>3134</v>
      </c>
      <c r="C1238" s="54" t="s">
        <v>2046</v>
      </c>
      <c r="D1238" s="66" t="s">
        <v>2849</v>
      </c>
      <c r="E1238" s="45" t="s">
        <v>869</v>
      </c>
      <c r="F1238" s="54" t="s">
        <v>2921</v>
      </c>
      <c r="G1238" s="13" t="s">
        <v>3690</v>
      </c>
      <c r="H1238" s="13" t="s">
        <v>4203</v>
      </c>
      <c r="I1238" s="13" t="s">
        <v>2647</v>
      </c>
      <c r="J1238" s="74" t="s">
        <v>1980</v>
      </c>
      <c r="K1238" s="86"/>
      <c r="L1238" s="86"/>
      <c r="M1238" s="86"/>
      <c r="N1238" s="86"/>
      <c r="O1238" s="86"/>
      <c r="P1238" s="98">
        <v>36759</v>
      </c>
      <c r="Q1238" s="108">
        <v>119</v>
      </c>
      <c r="R1238" s="89"/>
      <c r="S1238" s="89"/>
      <c r="T1238" s="89"/>
      <c r="U1238" s="98">
        <v>30000</v>
      </c>
      <c r="V1238" s="66" t="s">
        <v>4172</v>
      </c>
      <c r="W1238" s="45" t="s">
        <v>5214</v>
      </c>
      <c r="X1238" s="14" t="s">
        <v>3026</v>
      </c>
      <c r="Y1238" s="13" t="s">
        <v>4997</v>
      </c>
      <c r="Z1238" s="135" t="s">
        <v>5462</v>
      </c>
      <c r="AB1238" s="24" t="e">
        <f>VLOOKUP($A1238,電子入札登録状況!$A$2:$G$501,6,FALSE)</f>
        <v>#N/A</v>
      </c>
      <c r="AC1238" s="24" t="e">
        <f>VLOOKUP($A1238,電子入札登録状況!$A$2:$G$501,7,FALSE)</f>
        <v>#N/A</v>
      </c>
    </row>
    <row r="1239" spans="1:29" ht="18" customHeight="1">
      <c r="A1239" s="36" t="s">
        <v>1342</v>
      </c>
      <c r="B1239" s="45">
        <v>3134</v>
      </c>
      <c r="C1239" s="54" t="s">
        <v>2046</v>
      </c>
      <c r="D1239" s="66" t="s">
        <v>2849</v>
      </c>
      <c r="E1239" s="45" t="s">
        <v>869</v>
      </c>
      <c r="F1239" s="54" t="s">
        <v>2921</v>
      </c>
      <c r="G1239" s="13" t="s">
        <v>3690</v>
      </c>
      <c r="H1239" s="13" t="s">
        <v>4203</v>
      </c>
      <c r="I1239" s="13" t="s">
        <v>2647</v>
      </c>
      <c r="J1239" s="74" t="s">
        <v>558</v>
      </c>
      <c r="K1239" s="86"/>
      <c r="L1239" s="86"/>
      <c r="M1239" s="86"/>
      <c r="N1239" s="86"/>
      <c r="O1239" s="86"/>
      <c r="P1239" s="98">
        <v>234983</v>
      </c>
      <c r="Q1239" s="108">
        <v>119</v>
      </c>
      <c r="R1239" s="89"/>
      <c r="S1239" s="89"/>
      <c r="T1239" s="89"/>
      <c r="U1239" s="98">
        <v>30000</v>
      </c>
      <c r="V1239" s="66" t="s">
        <v>4172</v>
      </c>
      <c r="W1239" s="45" t="s">
        <v>5214</v>
      </c>
      <c r="X1239" s="14" t="s">
        <v>3026</v>
      </c>
      <c r="Y1239" s="13" t="s">
        <v>4997</v>
      </c>
      <c r="Z1239" s="135" t="s">
        <v>5462</v>
      </c>
      <c r="AB1239" s="24" t="e">
        <f>VLOOKUP($A1239,電子入札登録状況!$A$2:$G$501,6,FALSE)</f>
        <v>#N/A</v>
      </c>
      <c r="AC1239" s="24" t="e">
        <f>VLOOKUP($A1239,電子入札登録状況!$A$2:$G$501,7,FALSE)</f>
        <v>#N/A</v>
      </c>
    </row>
    <row r="1240" spans="1:29" ht="18" customHeight="1">
      <c r="A1240" s="36" t="s">
        <v>3956</v>
      </c>
      <c r="B1240" s="45">
        <v>3135</v>
      </c>
      <c r="C1240" s="54" t="s">
        <v>3439</v>
      </c>
      <c r="D1240" s="66" t="s">
        <v>4172</v>
      </c>
      <c r="E1240" s="45" t="s">
        <v>4535</v>
      </c>
      <c r="F1240" s="54" t="s">
        <v>2152</v>
      </c>
      <c r="G1240" s="13" t="s">
        <v>3679</v>
      </c>
      <c r="H1240" s="13" t="s">
        <v>4890</v>
      </c>
      <c r="I1240" s="13" t="s">
        <v>5189</v>
      </c>
      <c r="J1240" s="74" t="s">
        <v>2872</v>
      </c>
      <c r="K1240" s="86"/>
      <c r="L1240" s="86"/>
      <c r="M1240" s="86"/>
      <c r="N1240" s="86"/>
      <c r="O1240" s="86"/>
      <c r="P1240" s="98">
        <v>54636</v>
      </c>
      <c r="Q1240" s="108">
        <v>6</v>
      </c>
      <c r="R1240" s="89"/>
      <c r="S1240" s="89"/>
      <c r="T1240" s="89"/>
      <c r="U1240" s="98">
        <v>10000</v>
      </c>
      <c r="V1240" s="66"/>
      <c r="W1240" s="45"/>
      <c r="X1240" s="14"/>
      <c r="Y1240" s="13"/>
      <c r="Z1240" s="135" t="s">
        <v>2332</v>
      </c>
      <c r="AB1240" s="24" t="str">
        <f>VLOOKUP($A1240,電子入札登録状況!$A$2:$G$501,6,FALSE)</f>
        <v>○</v>
      </c>
      <c r="AC1240" s="24">
        <f>VLOOKUP($A1240,電子入札登録状況!$A$2:$G$501,7,FALSE)</f>
        <v>783</v>
      </c>
    </row>
    <row r="1241" spans="1:29" ht="18" customHeight="1">
      <c r="A1241" s="36" t="s">
        <v>3782</v>
      </c>
      <c r="B1241" s="45">
        <v>3137</v>
      </c>
      <c r="C1241" s="54" t="s">
        <v>4682</v>
      </c>
      <c r="D1241" s="66" t="s">
        <v>963</v>
      </c>
      <c r="E1241" s="45" t="s">
        <v>753</v>
      </c>
      <c r="F1241" s="54" t="s">
        <v>5206</v>
      </c>
      <c r="G1241" s="13" t="s">
        <v>3679</v>
      </c>
      <c r="H1241" s="13" t="s">
        <v>5131</v>
      </c>
      <c r="I1241" s="13" t="s">
        <v>5569</v>
      </c>
      <c r="J1241" s="74" t="s">
        <v>1767</v>
      </c>
      <c r="K1241" s="86"/>
      <c r="L1241" s="86"/>
      <c r="M1241" s="86"/>
      <c r="N1241" s="86"/>
      <c r="O1241" s="86"/>
      <c r="P1241" s="98">
        <v>20280</v>
      </c>
      <c r="Q1241" s="108">
        <v>5</v>
      </c>
      <c r="R1241" s="89"/>
      <c r="S1241" s="89"/>
      <c r="T1241" s="89"/>
      <c r="U1241" s="98">
        <v>10000</v>
      </c>
      <c r="V1241" s="66" t="s">
        <v>4172</v>
      </c>
      <c r="W1241" s="45" t="s">
        <v>2495</v>
      </c>
      <c r="X1241" s="14" t="s">
        <v>981</v>
      </c>
      <c r="Y1241" s="13" t="s">
        <v>546</v>
      </c>
      <c r="Z1241" s="135" t="s">
        <v>104</v>
      </c>
      <c r="AB1241" s="24" t="e">
        <f>VLOOKUP($A1241,電子入札登録状況!$A$2:$G$501,6,FALSE)</f>
        <v>#N/A</v>
      </c>
      <c r="AC1241" s="24" t="e">
        <f>VLOOKUP($A1241,電子入札登録状況!$A$2:$G$501,7,FALSE)</f>
        <v>#N/A</v>
      </c>
    </row>
    <row r="1242" spans="1:29" ht="18" customHeight="1">
      <c r="A1242" s="36" t="s">
        <v>4323</v>
      </c>
      <c r="B1242" s="45">
        <v>3138</v>
      </c>
      <c r="C1242" s="54" t="s">
        <v>3028</v>
      </c>
      <c r="D1242" s="66" t="s">
        <v>3090</v>
      </c>
      <c r="E1242" s="45" t="s">
        <v>915</v>
      </c>
      <c r="F1242" s="54" t="s">
        <v>2507</v>
      </c>
      <c r="G1242" s="13" t="s">
        <v>3679</v>
      </c>
      <c r="H1242" s="13" t="s">
        <v>3278</v>
      </c>
      <c r="I1242" s="13" t="s">
        <v>4962</v>
      </c>
      <c r="J1242" s="74" t="s">
        <v>1767</v>
      </c>
      <c r="K1242" s="86"/>
      <c r="L1242" s="86"/>
      <c r="M1242" s="86"/>
      <c r="N1242" s="86"/>
      <c r="O1242" s="86"/>
      <c r="P1242" s="98">
        <v>30085</v>
      </c>
      <c r="Q1242" s="108">
        <v>28</v>
      </c>
      <c r="R1242" s="89"/>
      <c r="S1242" s="89"/>
      <c r="T1242" s="89"/>
      <c r="U1242" s="98">
        <v>10000</v>
      </c>
      <c r="V1242" s="66" t="s">
        <v>4172</v>
      </c>
      <c r="W1242" s="45" t="s">
        <v>5211</v>
      </c>
      <c r="X1242" s="14" t="s">
        <v>5741</v>
      </c>
      <c r="Y1242" s="13" t="s">
        <v>239</v>
      </c>
      <c r="Z1242" s="135" t="s">
        <v>1479</v>
      </c>
      <c r="AB1242" s="24" t="str">
        <f>VLOOKUP($A1242,電子入札登録状況!$A$2:$G$501,6,FALSE)</f>
        <v>○</v>
      </c>
      <c r="AC1242" s="24">
        <f>VLOOKUP($A1242,電子入札登録状況!$A$2:$G$501,7,FALSE)</f>
        <v>776</v>
      </c>
    </row>
    <row r="1243" spans="1:29" ht="18" customHeight="1">
      <c r="A1243" s="36" t="s">
        <v>4323</v>
      </c>
      <c r="B1243" s="45">
        <v>3138</v>
      </c>
      <c r="C1243" s="54" t="s">
        <v>3028</v>
      </c>
      <c r="D1243" s="66" t="s">
        <v>3090</v>
      </c>
      <c r="E1243" s="45" t="s">
        <v>915</v>
      </c>
      <c r="F1243" s="54" t="s">
        <v>2507</v>
      </c>
      <c r="G1243" s="13" t="s">
        <v>3679</v>
      </c>
      <c r="H1243" s="13" t="s">
        <v>3278</v>
      </c>
      <c r="I1243" s="13" t="s">
        <v>4962</v>
      </c>
      <c r="J1243" s="74" t="s">
        <v>1642</v>
      </c>
      <c r="K1243" s="86"/>
      <c r="L1243" s="86"/>
      <c r="M1243" s="86"/>
      <c r="N1243" s="86"/>
      <c r="O1243" s="86"/>
      <c r="P1243" s="98">
        <v>375630</v>
      </c>
      <c r="Q1243" s="108">
        <v>28</v>
      </c>
      <c r="R1243" s="89"/>
      <c r="S1243" s="89"/>
      <c r="T1243" s="89"/>
      <c r="U1243" s="98">
        <v>10000</v>
      </c>
      <c r="V1243" s="66" t="s">
        <v>4172</v>
      </c>
      <c r="W1243" s="45" t="s">
        <v>5211</v>
      </c>
      <c r="X1243" s="14" t="s">
        <v>5741</v>
      </c>
      <c r="Y1243" s="13" t="s">
        <v>239</v>
      </c>
      <c r="Z1243" s="135" t="s">
        <v>1479</v>
      </c>
      <c r="AB1243" s="24" t="str">
        <f>VLOOKUP($A1243,電子入札登録状況!$A$2:$G$501,6,FALSE)</f>
        <v>○</v>
      </c>
      <c r="AC1243" s="24">
        <f>VLOOKUP($A1243,電子入札登録状況!$A$2:$G$501,7,FALSE)</f>
        <v>776</v>
      </c>
    </row>
    <row r="1244" spans="1:29" ht="18" customHeight="1">
      <c r="A1244" s="36" t="s">
        <v>4323</v>
      </c>
      <c r="B1244" s="45">
        <v>3138</v>
      </c>
      <c r="C1244" s="54" t="s">
        <v>3028</v>
      </c>
      <c r="D1244" s="66" t="s">
        <v>3090</v>
      </c>
      <c r="E1244" s="45" t="s">
        <v>915</v>
      </c>
      <c r="F1244" s="54" t="s">
        <v>2507</v>
      </c>
      <c r="G1244" s="13" t="s">
        <v>3679</v>
      </c>
      <c r="H1244" s="13" t="s">
        <v>3278</v>
      </c>
      <c r="I1244" s="13" t="s">
        <v>4962</v>
      </c>
      <c r="J1244" s="74" t="s">
        <v>1980</v>
      </c>
      <c r="K1244" s="86"/>
      <c r="L1244" s="86"/>
      <c r="M1244" s="86"/>
      <c r="N1244" s="86"/>
      <c r="O1244" s="86"/>
      <c r="P1244" s="98">
        <v>6320</v>
      </c>
      <c r="Q1244" s="108">
        <v>28</v>
      </c>
      <c r="R1244" s="89"/>
      <c r="S1244" s="89"/>
      <c r="T1244" s="89"/>
      <c r="U1244" s="98">
        <v>10000</v>
      </c>
      <c r="V1244" s="66" t="s">
        <v>4172</v>
      </c>
      <c r="W1244" s="45" t="s">
        <v>5211</v>
      </c>
      <c r="X1244" s="14" t="s">
        <v>5741</v>
      </c>
      <c r="Y1244" s="13" t="s">
        <v>239</v>
      </c>
      <c r="Z1244" s="135" t="s">
        <v>1479</v>
      </c>
      <c r="AB1244" s="24" t="str">
        <f>VLOOKUP($A1244,電子入札登録状況!$A$2:$G$501,6,FALSE)</f>
        <v>○</v>
      </c>
      <c r="AC1244" s="24">
        <f>VLOOKUP($A1244,電子入札登録状況!$A$2:$G$501,7,FALSE)</f>
        <v>776</v>
      </c>
    </row>
    <row r="1245" spans="1:29" ht="18" customHeight="1">
      <c r="A1245" s="36" t="s">
        <v>4323</v>
      </c>
      <c r="B1245" s="45">
        <v>3138</v>
      </c>
      <c r="C1245" s="54" t="s">
        <v>3028</v>
      </c>
      <c r="D1245" s="66" t="s">
        <v>3090</v>
      </c>
      <c r="E1245" s="45" t="s">
        <v>915</v>
      </c>
      <c r="F1245" s="54" t="s">
        <v>2507</v>
      </c>
      <c r="G1245" s="13" t="s">
        <v>3679</v>
      </c>
      <c r="H1245" s="13" t="s">
        <v>3278</v>
      </c>
      <c r="I1245" s="13" t="s">
        <v>4962</v>
      </c>
      <c r="J1245" s="74" t="s">
        <v>558</v>
      </c>
      <c r="K1245" s="86"/>
      <c r="L1245" s="86"/>
      <c r="M1245" s="86"/>
      <c r="N1245" s="86"/>
      <c r="O1245" s="86"/>
      <c r="P1245" s="98">
        <v>0</v>
      </c>
      <c r="Q1245" s="108">
        <v>28</v>
      </c>
      <c r="R1245" s="89"/>
      <c r="S1245" s="89"/>
      <c r="T1245" s="89"/>
      <c r="U1245" s="98">
        <v>10000</v>
      </c>
      <c r="V1245" s="66" t="s">
        <v>4172</v>
      </c>
      <c r="W1245" s="45" t="s">
        <v>5211</v>
      </c>
      <c r="X1245" s="14" t="s">
        <v>5741</v>
      </c>
      <c r="Y1245" s="13" t="s">
        <v>239</v>
      </c>
      <c r="Z1245" s="135" t="s">
        <v>1479</v>
      </c>
      <c r="AB1245" s="24" t="str">
        <f>VLOOKUP($A1245,電子入札登録状況!$A$2:$G$501,6,FALSE)</f>
        <v>○</v>
      </c>
      <c r="AC1245" s="24">
        <f>VLOOKUP($A1245,電子入札登録状況!$A$2:$G$501,7,FALSE)</f>
        <v>776</v>
      </c>
    </row>
    <row r="1246" spans="1:29" ht="18" customHeight="1">
      <c r="A1246" s="36" t="s">
        <v>3482</v>
      </c>
      <c r="B1246" s="45">
        <v>3143</v>
      </c>
      <c r="C1246" s="54" t="s">
        <v>5638</v>
      </c>
      <c r="D1246" s="66" t="s">
        <v>4172</v>
      </c>
      <c r="E1246" s="45" t="s">
        <v>875</v>
      </c>
      <c r="F1246" s="54" t="s">
        <v>4049</v>
      </c>
      <c r="G1246" s="13" t="s">
        <v>3679</v>
      </c>
      <c r="H1246" s="13" t="s">
        <v>4220</v>
      </c>
      <c r="I1246" s="13" t="s">
        <v>4986</v>
      </c>
      <c r="J1246" s="74" t="s">
        <v>1767</v>
      </c>
      <c r="K1246" s="86"/>
      <c r="L1246" s="86"/>
      <c r="M1246" s="86"/>
      <c r="N1246" s="86"/>
      <c r="O1246" s="86"/>
      <c r="P1246" s="98">
        <v>6270</v>
      </c>
      <c r="Q1246" s="108">
        <v>5</v>
      </c>
      <c r="R1246" s="89"/>
      <c r="S1246" s="89"/>
      <c r="T1246" s="89"/>
      <c r="U1246" s="98">
        <v>10000</v>
      </c>
      <c r="V1246" s="66"/>
      <c r="W1246" s="45"/>
      <c r="X1246" s="14"/>
      <c r="Y1246" s="13"/>
      <c r="Z1246" s="135" t="s">
        <v>3187</v>
      </c>
      <c r="AB1246" s="24" t="e">
        <f>VLOOKUP($A1246,電子入札登録状況!$A$2:$G$501,6,FALSE)</f>
        <v>#N/A</v>
      </c>
      <c r="AC1246" s="24" t="e">
        <f>VLOOKUP($A1246,電子入札登録状況!$A$2:$G$501,7,FALSE)</f>
        <v>#N/A</v>
      </c>
    </row>
    <row r="1247" spans="1:29" ht="18" customHeight="1">
      <c r="A1247" s="36" t="s">
        <v>3482</v>
      </c>
      <c r="B1247" s="45">
        <v>3143</v>
      </c>
      <c r="C1247" s="54" t="s">
        <v>5638</v>
      </c>
      <c r="D1247" s="66" t="s">
        <v>4172</v>
      </c>
      <c r="E1247" s="45" t="s">
        <v>875</v>
      </c>
      <c r="F1247" s="54" t="s">
        <v>4049</v>
      </c>
      <c r="G1247" s="13" t="s">
        <v>3679</v>
      </c>
      <c r="H1247" s="13" t="s">
        <v>4220</v>
      </c>
      <c r="I1247" s="13" t="s">
        <v>4986</v>
      </c>
      <c r="J1247" s="74" t="s">
        <v>1642</v>
      </c>
      <c r="K1247" s="86"/>
      <c r="L1247" s="86"/>
      <c r="M1247" s="86"/>
      <c r="N1247" s="86"/>
      <c r="O1247" s="86"/>
      <c r="P1247" s="98">
        <v>0</v>
      </c>
      <c r="Q1247" s="108">
        <v>5</v>
      </c>
      <c r="R1247" s="89"/>
      <c r="S1247" s="89"/>
      <c r="T1247" s="89"/>
      <c r="U1247" s="98">
        <v>10000</v>
      </c>
      <c r="V1247" s="66"/>
      <c r="W1247" s="45"/>
      <c r="X1247" s="14"/>
      <c r="Y1247" s="13"/>
      <c r="Z1247" s="135" t="s">
        <v>3187</v>
      </c>
      <c r="AB1247" s="24" t="e">
        <f>VLOOKUP($A1247,電子入札登録状況!$A$2:$G$501,6,FALSE)</f>
        <v>#N/A</v>
      </c>
      <c r="AC1247" s="24" t="e">
        <f>VLOOKUP($A1247,電子入札登録状況!$A$2:$G$501,7,FALSE)</f>
        <v>#N/A</v>
      </c>
    </row>
    <row r="1248" spans="1:29" ht="18" customHeight="1">
      <c r="A1248" s="36" t="s">
        <v>3482</v>
      </c>
      <c r="B1248" s="45">
        <v>3143</v>
      </c>
      <c r="C1248" s="54" t="s">
        <v>5638</v>
      </c>
      <c r="D1248" s="66" t="s">
        <v>4172</v>
      </c>
      <c r="E1248" s="45" t="s">
        <v>875</v>
      </c>
      <c r="F1248" s="54" t="s">
        <v>4049</v>
      </c>
      <c r="G1248" s="13" t="s">
        <v>3679</v>
      </c>
      <c r="H1248" s="13" t="s">
        <v>4220</v>
      </c>
      <c r="I1248" s="13" t="s">
        <v>4986</v>
      </c>
      <c r="J1248" s="74" t="s">
        <v>2872</v>
      </c>
      <c r="K1248" s="86"/>
      <c r="L1248" s="86"/>
      <c r="M1248" s="86"/>
      <c r="N1248" s="86"/>
      <c r="O1248" s="86"/>
      <c r="P1248" s="98">
        <v>14698</v>
      </c>
      <c r="Q1248" s="108">
        <v>5</v>
      </c>
      <c r="R1248" s="89"/>
      <c r="S1248" s="89"/>
      <c r="T1248" s="89"/>
      <c r="U1248" s="98">
        <v>10000</v>
      </c>
      <c r="V1248" s="66"/>
      <c r="W1248" s="45"/>
      <c r="X1248" s="14"/>
      <c r="Y1248" s="13"/>
      <c r="Z1248" s="135" t="s">
        <v>3187</v>
      </c>
      <c r="AB1248" s="24" t="e">
        <f>VLOOKUP($A1248,電子入札登録状況!$A$2:$G$501,6,FALSE)</f>
        <v>#N/A</v>
      </c>
      <c r="AC1248" s="24" t="e">
        <f>VLOOKUP($A1248,電子入札登録状況!$A$2:$G$501,7,FALSE)</f>
        <v>#N/A</v>
      </c>
    </row>
    <row r="1249" spans="1:29" ht="18" customHeight="1">
      <c r="A1249" s="36" t="s">
        <v>3482</v>
      </c>
      <c r="B1249" s="45">
        <v>3143</v>
      </c>
      <c r="C1249" s="54" t="s">
        <v>5638</v>
      </c>
      <c r="D1249" s="66" t="s">
        <v>4172</v>
      </c>
      <c r="E1249" s="45" t="s">
        <v>875</v>
      </c>
      <c r="F1249" s="54" t="s">
        <v>4049</v>
      </c>
      <c r="G1249" s="13" t="s">
        <v>3679</v>
      </c>
      <c r="H1249" s="13" t="s">
        <v>4220</v>
      </c>
      <c r="I1249" s="13" t="s">
        <v>4986</v>
      </c>
      <c r="J1249" s="74" t="s">
        <v>1980</v>
      </c>
      <c r="K1249" s="86"/>
      <c r="L1249" s="86"/>
      <c r="M1249" s="86"/>
      <c r="N1249" s="86"/>
      <c r="O1249" s="86"/>
      <c r="P1249" s="98">
        <v>470</v>
      </c>
      <c r="Q1249" s="108">
        <v>5</v>
      </c>
      <c r="R1249" s="89"/>
      <c r="S1249" s="89"/>
      <c r="T1249" s="89"/>
      <c r="U1249" s="98">
        <v>10000</v>
      </c>
      <c r="V1249" s="66"/>
      <c r="W1249" s="45"/>
      <c r="X1249" s="14"/>
      <c r="Y1249" s="13"/>
      <c r="Z1249" s="135" t="s">
        <v>3187</v>
      </c>
      <c r="AA1249" s="20"/>
      <c r="AB1249" s="24" t="e">
        <f>VLOOKUP($A1249,電子入札登録状況!$A$2:$G$501,6,FALSE)</f>
        <v>#N/A</v>
      </c>
      <c r="AC1249" s="24" t="e">
        <f>VLOOKUP($A1249,電子入札登録状況!$A$2:$G$501,7,FALSE)</f>
        <v>#N/A</v>
      </c>
    </row>
    <row r="1250" spans="1:29" ht="18" customHeight="1">
      <c r="A1250" s="36" t="s">
        <v>3482</v>
      </c>
      <c r="B1250" s="45">
        <v>3143</v>
      </c>
      <c r="C1250" s="54" t="s">
        <v>5638</v>
      </c>
      <c r="D1250" s="66" t="s">
        <v>4172</v>
      </c>
      <c r="E1250" s="45" t="s">
        <v>875</v>
      </c>
      <c r="F1250" s="54" t="s">
        <v>4049</v>
      </c>
      <c r="G1250" s="13" t="s">
        <v>3679</v>
      </c>
      <c r="H1250" s="13" t="s">
        <v>4220</v>
      </c>
      <c r="I1250" s="13" t="s">
        <v>4986</v>
      </c>
      <c r="J1250" s="74" t="s">
        <v>558</v>
      </c>
      <c r="K1250" s="86"/>
      <c r="L1250" s="86"/>
      <c r="M1250" s="86"/>
      <c r="N1250" s="86"/>
      <c r="O1250" s="86"/>
      <c r="P1250" s="98">
        <v>29460</v>
      </c>
      <c r="Q1250" s="108">
        <v>5</v>
      </c>
      <c r="R1250" s="89"/>
      <c r="S1250" s="89"/>
      <c r="T1250" s="89"/>
      <c r="U1250" s="98">
        <v>10000</v>
      </c>
      <c r="V1250" s="66"/>
      <c r="W1250" s="45"/>
      <c r="X1250" s="14"/>
      <c r="Y1250" s="13"/>
      <c r="Z1250" s="135" t="s">
        <v>3187</v>
      </c>
      <c r="AA1250" s="20"/>
      <c r="AB1250" s="24" t="e">
        <f>VLOOKUP($A1250,電子入札登録状況!$A$2:$G$501,6,FALSE)</f>
        <v>#N/A</v>
      </c>
      <c r="AC1250" s="24" t="e">
        <f>VLOOKUP($A1250,電子入札登録状況!$A$2:$G$501,7,FALSE)</f>
        <v>#N/A</v>
      </c>
    </row>
    <row r="1251" spans="1:29" ht="18" customHeight="1">
      <c r="A1251" s="36" t="s">
        <v>1482</v>
      </c>
      <c r="B1251" s="45">
        <v>3146</v>
      </c>
      <c r="C1251" s="54" t="s">
        <v>4124</v>
      </c>
      <c r="D1251" s="66" t="s">
        <v>3031</v>
      </c>
      <c r="E1251" s="45" t="s">
        <v>1078</v>
      </c>
      <c r="F1251" s="54" t="s">
        <v>2797</v>
      </c>
      <c r="G1251" s="13" t="s">
        <v>3690</v>
      </c>
      <c r="H1251" s="13" t="s">
        <v>3360</v>
      </c>
      <c r="I1251" s="13" t="s">
        <v>5048</v>
      </c>
      <c r="J1251" s="74" t="s">
        <v>1642</v>
      </c>
      <c r="K1251" s="86"/>
      <c r="L1251" s="86"/>
      <c r="M1251" s="86"/>
      <c r="N1251" s="86"/>
      <c r="O1251" s="86"/>
      <c r="P1251" s="98">
        <v>716652</v>
      </c>
      <c r="Q1251" s="108">
        <v>174</v>
      </c>
      <c r="R1251" s="89"/>
      <c r="S1251" s="89"/>
      <c r="T1251" s="89"/>
      <c r="U1251" s="98">
        <v>60000</v>
      </c>
      <c r="V1251" s="66" t="s">
        <v>1353</v>
      </c>
      <c r="W1251" s="45" t="s">
        <v>3533</v>
      </c>
      <c r="X1251" s="14" t="s">
        <v>1001</v>
      </c>
      <c r="Y1251" s="13" t="s">
        <v>5750</v>
      </c>
      <c r="Z1251" s="135" t="s">
        <v>3835</v>
      </c>
      <c r="AA1251" s="20"/>
      <c r="AB1251" s="24" t="e">
        <f>VLOOKUP($A1251,電子入札登録状況!$A$2:$G$501,6,FALSE)</f>
        <v>#N/A</v>
      </c>
      <c r="AC1251" s="24" t="e">
        <f>VLOOKUP($A1251,電子入札登録状況!$A$2:$G$501,7,FALSE)</f>
        <v>#N/A</v>
      </c>
    </row>
    <row r="1252" spans="1:29" ht="18" customHeight="1">
      <c r="A1252" s="36" t="s">
        <v>1482</v>
      </c>
      <c r="B1252" s="45">
        <v>3146</v>
      </c>
      <c r="C1252" s="54" t="s">
        <v>4124</v>
      </c>
      <c r="D1252" s="66" t="s">
        <v>3031</v>
      </c>
      <c r="E1252" s="45" t="s">
        <v>1078</v>
      </c>
      <c r="F1252" s="54" t="s">
        <v>2797</v>
      </c>
      <c r="G1252" s="13" t="s">
        <v>3690</v>
      </c>
      <c r="H1252" s="13" t="s">
        <v>3360</v>
      </c>
      <c r="I1252" s="13" t="s">
        <v>5048</v>
      </c>
      <c r="J1252" s="74" t="s">
        <v>2872</v>
      </c>
      <c r="K1252" s="86"/>
      <c r="L1252" s="86"/>
      <c r="M1252" s="86"/>
      <c r="N1252" s="86"/>
      <c r="O1252" s="86"/>
      <c r="P1252" s="98">
        <v>2114478</v>
      </c>
      <c r="Q1252" s="108">
        <v>174</v>
      </c>
      <c r="R1252" s="89"/>
      <c r="S1252" s="89"/>
      <c r="T1252" s="89"/>
      <c r="U1252" s="98">
        <v>60000</v>
      </c>
      <c r="V1252" s="66" t="s">
        <v>1353</v>
      </c>
      <c r="W1252" s="45" t="s">
        <v>3533</v>
      </c>
      <c r="X1252" s="14" t="s">
        <v>1001</v>
      </c>
      <c r="Y1252" s="13" t="s">
        <v>5750</v>
      </c>
      <c r="Z1252" s="135" t="s">
        <v>3835</v>
      </c>
      <c r="AB1252" s="24" t="e">
        <f>VLOOKUP($A1252,電子入札登録状況!$A$2:$G$501,6,FALSE)</f>
        <v>#N/A</v>
      </c>
      <c r="AC1252" s="24" t="e">
        <f>VLOOKUP($A1252,電子入札登録状況!$A$2:$G$501,7,FALSE)</f>
        <v>#N/A</v>
      </c>
    </row>
    <row r="1253" spans="1:29" ht="18" customHeight="1">
      <c r="A1253" s="36" t="s">
        <v>1620</v>
      </c>
      <c r="B1253" s="45">
        <v>3147</v>
      </c>
      <c r="C1253" s="54" t="s">
        <v>759</v>
      </c>
      <c r="D1253" s="66" t="s">
        <v>3365</v>
      </c>
      <c r="E1253" s="45" t="s">
        <v>2649</v>
      </c>
      <c r="F1253" s="54" t="s">
        <v>1181</v>
      </c>
      <c r="G1253" s="13" t="s">
        <v>3690</v>
      </c>
      <c r="H1253" s="13" t="s">
        <v>4746</v>
      </c>
      <c r="I1253" s="13" t="s">
        <v>127</v>
      </c>
      <c r="J1253" s="74" t="s">
        <v>1642</v>
      </c>
      <c r="K1253" s="86"/>
      <c r="L1253" s="86"/>
      <c r="M1253" s="86"/>
      <c r="N1253" s="86"/>
      <c r="O1253" s="86"/>
      <c r="P1253" s="98">
        <v>800</v>
      </c>
      <c r="Q1253" s="108">
        <v>42</v>
      </c>
      <c r="R1253" s="89"/>
      <c r="S1253" s="89"/>
      <c r="T1253" s="89"/>
      <c r="U1253" s="98">
        <v>60000</v>
      </c>
      <c r="V1253" s="66" t="s">
        <v>4172</v>
      </c>
      <c r="W1253" s="45" t="s">
        <v>5106</v>
      </c>
      <c r="X1253" s="14" t="s">
        <v>5281</v>
      </c>
      <c r="Y1253" s="13" t="s">
        <v>5362</v>
      </c>
      <c r="Z1253" s="135" t="s">
        <v>2762</v>
      </c>
      <c r="AB1253" s="24" t="str">
        <f>VLOOKUP($A1253,電子入札登録状況!$A$2:$G$501,6,FALSE)</f>
        <v>○</v>
      </c>
      <c r="AC1253" s="24">
        <f>VLOOKUP($A1253,電子入札登録状況!$A$2:$G$501,7,FALSE)</f>
        <v>488</v>
      </c>
    </row>
    <row r="1254" spans="1:29" ht="18" customHeight="1">
      <c r="A1254" s="36" t="s">
        <v>1620</v>
      </c>
      <c r="B1254" s="45">
        <v>3147</v>
      </c>
      <c r="C1254" s="54" t="s">
        <v>759</v>
      </c>
      <c r="D1254" s="66" t="s">
        <v>3365</v>
      </c>
      <c r="E1254" s="45" t="s">
        <v>2649</v>
      </c>
      <c r="F1254" s="54" t="s">
        <v>1181</v>
      </c>
      <c r="G1254" s="13" t="s">
        <v>3690</v>
      </c>
      <c r="H1254" s="13" t="s">
        <v>4746</v>
      </c>
      <c r="I1254" s="13" t="s">
        <v>127</v>
      </c>
      <c r="J1254" s="74" t="s">
        <v>2872</v>
      </c>
      <c r="K1254" s="86"/>
      <c r="L1254" s="86"/>
      <c r="M1254" s="86"/>
      <c r="N1254" s="86"/>
      <c r="O1254" s="86"/>
      <c r="P1254" s="98">
        <v>460715</v>
      </c>
      <c r="Q1254" s="108">
        <v>42</v>
      </c>
      <c r="R1254" s="89"/>
      <c r="S1254" s="89"/>
      <c r="T1254" s="89"/>
      <c r="U1254" s="98">
        <v>60000</v>
      </c>
      <c r="V1254" s="66" t="s">
        <v>4172</v>
      </c>
      <c r="W1254" s="45" t="s">
        <v>5106</v>
      </c>
      <c r="X1254" s="14" t="s">
        <v>5281</v>
      </c>
      <c r="Y1254" s="13" t="s">
        <v>5362</v>
      </c>
      <c r="Z1254" s="135" t="s">
        <v>2762</v>
      </c>
      <c r="AB1254" s="24" t="str">
        <f>VLOOKUP($A1254,電子入札登録状況!$A$2:$G$501,6,FALSE)</f>
        <v>○</v>
      </c>
      <c r="AC1254" s="24">
        <f>VLOOKUP($A1254,電子入札登録状況!$A$2:$G$501,7,FALSE)</f>
        <v>488</v>
      </c>
    </row>
    <row r="1255" spans="1:29" ht="18" customHeight="1">
      <c r="A1255" s="36" t="s">
        <v>252</v>
      </c>
      <c r="B1255" s="45">
        <v>3149</v>
      </c>
      <c r="C1255" s="54" t="s">
        <v>1302</v>
      </c>
      <c r="D1255" s="66" t="s">
        <v>2999</v>
      </c>
      <c r="E1255" s="45" t="s">
        <v>3464</v>
      </c>
      <c r="F1255" s="54" t="s">
        <v>2242</v>
      </c>
      <c r="G1255" s="13" t="s">
        <v>3690</v>
      </c>
      <c r="H1255" s="13" t="s">
        <v>94</v>
      </c>
      <c r="I1255" s="13" t="s">
        <v>4943</v>
      </c>
      <c r="J1255" s="74" t="s">
        <v>1642</v>
      </c>
      <c r="K1255" s="86"/>
      <c r="L1255" s="86"/>
      <c r="M1255" s="86"/>
      <c r="N1255" s="86"/>
      <c r="O1255" s="86"/>
      <c r="P1255" s="98">
        <v>698956</v>
      </c>
      <c r="Q1255" s="108">
        <v>346</v>
      </c>
      <c r="R1255" s="89"/>
      <c r="S1255" s="89"/>
      <c r="T1255" s="89"/>
      <c r="U1255" s="98">
        <v>99000</v>
      </c>
      <c r="V1255" s="66" t="s">
        <v>1353</v>
      </c>
      <c r="W1255" s="45" t="s">
        <v>3362</v>
      </c>
      <c r="X1255" s="14" t="s">
        <v>5271</v>
      </c>
      <c r="Y1255" s="13" t="s">
        <v>396</v>
      </c>
      <c r="Z1255" s="135" t="s">
        <v>5448</v>
      </c>
      <c r="AB1255" s="24" t="e">
        <f>VLOOKUP($A1255,電子入札登録状況!$A$2:$G$501,6,FALSE)</f>
        <v>#N/A</v>
      </c>
      <c r="AC1255" s="24" t="e">
        <f>VLOOKUP($A1255,電子入札登録状況!$A$2:$G$501,7,FALSE)</f>
        <v>#N/A</v>
      </c>
    </row>
    <row r="1256" spans="1:29" ht="18" customHeight="1">
      <c r="A1256" s="37" t="s">
        <v>252</v>
      </c>
      <c r="B1256" s="46">
        <v>3149</v>
      </c>
      <c r="C1256" s="56" t="s">
        <v>1302</v>
      </c>
      <c r="D1256" s="67" t="s">
        <v>2999</v>
      </c>
      <c r="E1256" s="46" t="s">
        <v>3464</v>
      </c>
      <c r="F1256" s="56" t="s">
        <v>2242</v>
      </c>
      <c r="G1256" s="74" t="s">
        <v>3690</v>
      </c>
      <c r="H1256" s="74" t="s">
        <v>94</v>
      </c>
      <c r="I1256" s="74" t="s">
        <v>4943</v>
      </c>
      <c r="J1256" s="74" t="s">
        <v>2872</v>
      </c>
      <c r="K1256" s="86"/>
      <c r="L1256" s="86"/>
      <c r="M1256" s="86"/>
      <c r="N1256" s="86"/>
      <c r="O1256" s="86"/>
      <c r="P1256" s="99">
        <v>6459292</v>
      </c>
      <c r="Q1256" s="99">
        <v>346</v>
      </c>
      <c r="R1256" s="116"/>
      <c r="S1256" s="116"/>
      <c r="T1256" s="116"/>
      <c r="U1256" s="99">
        <v>99000</v>
      </c>
      <c r="V1256" s="67" t="s">
        <v>1353</v>
      </c>
      <c r="W1256" s="46" t="s">
        <v>3362</v>
      </c>
      <c r="X1256" s="124" t="s">
        <v>5271</v>
      </c>
      <c r="Y1256" s="74" t="s">
        <v>396</v>
      </c>
      <c r="Z1256" s="136" t="s">
        <v>5448</v>
      </c>
      <c r="AA1256" s="143"/>
      <c r="AB1256" s="24" t="e">
        <f>VLOOKUP($A1256,電子入札登録状況!$A$2:$G$501,6,FALSE)</f>
        <v>#N/A</v>
      </c>
      <c r="AC1256" s="24" t="e">
        <f>VLOOKUP($A1256,電子入札登録状況!$A$2:$G$501,7,FALSE)</f>
        <v>#N/A</v>
      </c>
    </row>
    <row r="1257" spans="1:29" ht="18" customHeight="1">
      <c r="A1257" s="36" t="s">
        <v>124</v>
      </c>
      <c r="B1257" s="45">
        <v>3153</v>
      </c>
      <c r="C1257" s="54" t="s">
        <v>1444</v>
      </c>
      <c r="D1257" s="66" t="s">
        <v>4262</v>
      </c>
      <c r="E1257" s="45" t="s">
        <v>5816</v>
      </c>
      <c r="F1257" s="54" t="s">
        <v>4635</v>
      </c>
      <c r="G1257" s="13" t="s">
        <v>3690</v>
      </c>
      <c r="H1257" s="13" t="s">
        <v>3802</v>
      </c>
      <c r="I1257" s="13" t="s">
        <v>3359</v>
      </c>
      <c r="J1257" s="74" t="s">
        <v>1642</v>
      </c>
      <c r="K1257" s="86"/>
      <c r="L1257" s="86"/>
      <c r="M1257" s="86"/>
      <c r="N1257" s="86"/>
      <c r="O1257" s="86"/>
      <c r="P1257" s="98">
        <v>0</v>
      </c>
      <c r="Q1257" s="108">
        <v>4</v>
      </c>
      <c r="R1257" s="89"/>
      <c r="S1257" s="89"/>
      <c r="T1257" s="89"/>
      <c r="U1257" s="98">
        <v>10000</v>
      </c>
      <c r="V1257" s="66"/>
      <c r="W1257" s="45"/>
      <c r="X1257" s="14"/>
      <c r="Y1257" s="13"/>
      <c r="Z1257" s="135" t="s">
        <v>2967</v>
      </c>
      <c r="AB1257" s="24" t="str">
        <f>VLOOKUP($A1257,電子入札登録状況!$A$2:$G$501,6,FALSE)</f>
        <v>○</v>
      </c>
      <c r="AC1257" s="24">
        <f>VLOOKUP($A1257,電子入札登録状況!$A$2:$G$501,7,FALSE)</f>
        <v>536</v>
      </c>
    </row>
    <row r="1258" spans="1:29" ht="18" customHeight="1">
      <c r="A1258" s="36" t="s">
        <v>124</v>
      </c>
      <c r="B1258" s="45">
        <v>3153</v>
      </c>
      <c r="C1258" s="54" t="s">
        <v>1444</v>
      </c>
      <c r="D1258" s="66" t="s">
        <v>4262</v>
      </c>
      <c r="E1258" s="45" t="s">
        <v>5816</v>
      </c>
      <c r="F1258" s="54" t="s">
        <v>4635</v>
      </c>
      <c r="G1258" s="13" t="s">
        <v>3690</v>
      </c>
      <c r="H1258" s="13" t="s">
        <v>3802</v>
      </c>
      <c r="I1258" s="13" t="s">
        <v>3359</v>
      </c>
      <c r="J1258" s="74" t="s">
        <v>2872</v>
      </c>
      <c r="K1258" s="86"/>
      <c r="L1258" s="86"/>
      <c r="M1258" s="86"/>
      <c r="N1258" s="86"/>
      <c r="O1258" s="86"/>
      <c r="P1258" s="98">
        <v>52310</v>
      </c>
      <c r="Q1258" s="108">
        <v>4</v>
      </c>
      <c r="R1258" s="89"/>
      <c r="S1258" s="89"/>
      <c r="T1258" s="89"/>
      <c r="U1258" s="98">
        <v>10000</v>
      </c>
      <c r="V1258" s="66"/>
      <c r="W1258" s="45"/>
      <c r="X1258" s="14"/>
      <c r="Y1258" s="13"/>
      <c r="Z1258" s="135" t="s">
        <v>2967</v>
      </c>
      <c r="AB1258" s="24" t="str">
        <f>VLOOKUP($A1258,電子入札登録状況!$A$2:$G$501,6,FALSE)</f>
        <v>○</v>
      </c>
      <c r="AC1258" s="24">
        <f>VLOOKUP($A1258,電子入札登録状況!$A$2:$G$501,7,FALSE)</f>
        <v>536</v>
      </c>
    </row>
    <row r="1259" spans="1:29" ht="18" customHeight="1">
      <c r="A1259" s="36" t="s">
        <v>3601</v>
      </c>
      <c r="B1259" s="45">
        <v>3159</v>
      </c>
      <c r="C1259" s="54" t="s">
        <v>2935</v>
      </c>
      <c r="D1259" s="66" t="s">
        <v>4231</v>
      </c>
      <c r="E1259" s="45" t="s">
        <v>1362</v>
      </c>
      <c r="F1259" s="54" t="s">
        <v>394</v>
      </c>
      <c r="G1259" s="13" t="s">
        <v>3679</v>
      </c>
      <c r="H1259" s="13" t="s">
        <v>400</v>
      </c>
      <c r="I1259" s="13" t="s">
        <v>1911</v>
      </c>
      <c r="J1259" s="74" t="s">
        <v>1767</v>
      </c>
      <c r="K1259" s="86"/>
      <c r="L1259" s="86"/>
      <c r="M1259" s="86"/>
      <c r="N1259" s="86"/>
      <c r="O1259" s="86"/>
      <c r="P1259" s="98">
        <v>290154</v>
      </c>
      <c r="Q1259" s="108">
        <v>21</v>
      </c>
      <c r="R1259" s="89"/>
      <c r="S1259" s="89"/>
      <c r="T1259" s="89"/>
      <c r="U1259" s="98">
        <v>10000</v>
      </c>
      <c r="V1259" s="66" t="s">
        <v>4172</v>
      </c>
      <c r="W1259" s="45" t="s">
        <v>2017</v>
      </c>
      <c r="X1259" s="14" t="s">
        <v>5326</v>
      </c>
      <c r="Y1259" s="13" t="s">
        <v>1116</v>
      </c>
      <c r="Z1259" s="135" t="s">
        <v>5469</v>
      </c>
      <c r="AB1259" s="24" t="str">
        <f>VLOOKUP($A1259,電子入札登録状況!$A$2:$G$501,6,FALSE)</f>
        <v>○</v>
      </c>
      <c r="AC1259" s="24">
        <f>VLOOKUP($A1259,電子入札登録状況!$A$2:$G$501,7,FALSE)</f>
        <v>535</v>
      </c>
    </row>
    <row r="1260" spans="1:29" ht="18" customHeight="1">
      <c r="A1260" s="37" t="s">
        <v>3601</v>
      </c>
      <c r="B1260" s="46">
        <v>3159</v>
      </c>
      <c r="C1260" s="56" t="s">
        <v>2935</v>
      </c>
      <c r="D1260" s="67" t="s">
        <v>4231</v>
      </c>
      <c r="E1260" s="46" t="s">
        <v>1362</v>
      </c>
      <c r="F1260" s="56" t="s">
        <v>394</v>
      </c>
      <c r="G1260" s="74" t="s">
        <v>3679</v>
      </c>
      <c r="H1260" s="74" t="s">
        <v>400</v>
      </c>
      <c r="I1260" s="74" t="s">
        <v>1911</v>
      </c>
      <c r="J1260" s="74" t="s">
        <v>1642</v>
      </c>
      <c r="K1260" s="86"/>
      <c r="L1260" s="86"/>
      <c r="M1260" s="86"/>
      <c r="N1260" s="86"/>
      <c r="O1260" s="86"/>
      <c r="P1260" s="99">
        <v>167984</v>
      </c>
      <c r="Q1260" s="99">
        <v>21</v>
      </c>
      <c r="R1260" s="116"/>
      <c r="S1260" s="116"/>
      <c r="T1260" s="116"/>
      <c r="U1260" s="99">
        <v>10000</v>
      </c>
      <c r="V1260" s="67" t="s">
        <v>4172</v>
      </c>
      <c r="W1260" s="46" t="s">
        <v>2017</v>
      </c>
      <c r="X1260" s="124" t="s">
        <v>5326</v>
      </c>
      <c r="Y1260" s="74" t="s">
        <v>1116</v>
      </c>
      <c r="Z1260" s="136" t="s">
        <v>5469</v>
      </c>
      <c r="AA1260" s="143"/>
      <c r="AB1260" s="24" t="str">
        <f>VLOOKUP($A1260,電子入札登録状況!$A$2:$G$501,6,FALSE)</f>
        <v>○</v>
      </c>
      <c r="AC1260" s="24">
        <f>VLOOKUP($A1260,電子入札登録状況!$A$2:$G$501,7,FALSE)</f>
        <v>535</v>
      </c>
    </row>
    <row r="1261" spans="1:29" ht="18" customHeight="1">
      <c r="A1261" s="37" t="s">
        <v>3601</v>
      </c>
      <c r="B1261" s="46">
        <v>3159</v>
      </c>
      <c r="C1261" s="56" t="s">
        <v>2935</v>
      </c>
      <c r="D1261" s="67" t="s">
        <v>4231</v>
      </c>
      <c r="E1261" s="46" t="s">
        <v>1362</v>
      </c>
      <c r="F1261" s="56" t="s">
        <v>394</v>
      </c>
      <c r="G1261" s="74" t="s">
        <v>3679</v>
      </c>
      <c r="H1261" s="74" t="s">
        <v>400</v>
      </c>
      <c r="I1261" s="74" t="s">
        <v>1911</v>
      </c>
      <c r="J1261" s="74" t="s">
        <v>558</v>
      </c>
      <c r="K1261" s="86"/>
      <c r="L1261" s="86"/>
      <c r="M1261" s="86"/>
      <c r="N1261" s="86"/>
      <c r="O1261" s="86"/>
      <c r="P1261" s="99">
        <v>0</v>
      </c>
      <c r="Q1261" s="99">
        <v>21</v>
      </c>
      <c r="R1261" s="116"/>
      <c r="S1261" s="116"/>
      <c r="T1261" s="116"/>
      <c r="U1261" s="99">
        <v>10000</v>
      </c>
      <c r="V1261" s="67" t="s">
        <v>4172</v>
      </c>
      <c r="W1261" s="46" t="s">
        <v>2017</v>
      </c>
      <c r="X1261" s="124" t="s">
        <v>5326</v>
      </c>
      <c r="Y1261" s="74" t="s">
        <v>1116</v>
      </c>
      <c r="Z1261" s="136" t="s">
        <v>5469</v>
      </c>
      <c r="AA1261" s="143"/>
      <c r="AB1261" s="24" t="str">
        <f>VLOOKUP($A1261,電子入札登録状況!$A$2:$G$501,6,FALSE)</f>
        <v>○</v>
      </c>
      <c r="AC1261" s="24">
        <f>VLOOKUP($A1261,電子入札登録状況!$A$2:$G$501,7,FALSE)</f>
        <v>535</v>
      </c>
    </row>
    <row r="1262" spans="1:29" ht="18" customHeight="1">
      <c r="A1262" s="36" t="s">
        <v>5852</v>
      </c>
      <c r="B1262" s="45">
        <v>3164</v>
      </c>
      <c r="C1262" s="54" t="s">
        <v>5862</v>
      </c>
      <c r="D1262" s="66" t="s">
        <v>4172</v>
      </c>
      <c r="E1262" s="45" t="s">
        <v>5881</v>
      </c>
      <c r="F1262" s="54" t="s">
        <v>909</v>
      </c>
      <c r="G1262" s="13" t="s">
        <v>3679</v>
      </c>
      <c r="H1262" s="13" t="s">
        <v>1960</v>
      </c>
      <c r="I1262" s="13" t="s">
        <v>4984</v>
      </c>
      <c r="J1262" s="74" t="s">
        <v>1767</v>
      </c>
      <c r="K1262" s="86"/>
      <c r="L1262" s="86"/>
      <c r="M1262" s="86"/>
      <c r="N1262" s="86"/>
      <c r="O1262" s="86"/>
      <c r="P1262" s="98">
        <v>145159</v>
      </c>
      <c r="Q1262" s="108">
        <v>6</v>
      </c>
      <c r="R1262" s="89"/>
      <c r="S1262" s="89"/>
      <c r="T1262" s="89"/>
      <c r="U1262" s="98">
        <v>25000</v>
      </c>
      <c r="V1262" s="66"/>
      <c r="W1262" s="45"/>
      <c r="X1262" s="14"/>
      <c r="Y1262" s="13"/>
      <c r="Z1262" s="135" t="s">
        <v>313</v>
      </c>
      <c r="AB1262" s="24" t="e">
        <f>VLOOKUP($A1262,電子入札登録状況!$A$2:$G$501,6,FALSE)</f>
        <v>#N/A</v>
      </c>
      <c r="AC1262" s="24" t="e">
        <f>VLOOKUP($A1262,電子入札登録状況!$A$2:$G$501,7,FALSE)</f>
        <v>#N/A</v>
      </c>
    </row>
    <row r="1263" spans="1:29" ht="18" customHeight="1">
      <c r="A1263" s="36" t="s">
        <v>5852</v>
      </c>
      <c r="B1263" s="45">
        <v>3164</v>
      </c>
      <c r="C1263" s="54" t="s">
        <v>5862</v>
      </c>
      <c r="D1263" s="66" t="s">
        <v>4172</v>
      </c>
      <c r="E1263" s="45" t="s">
        <v>5881</v>
      </c>
      <c r="F1263" s="54" t="s">
        <v>909</v>
      </c>
      <c r="G1263" s="13" t="s">
        <v>3679</v>
      </c>
      <c r="H1263" s="13" t="s">
        <v>1960</v>
      </c>
      <c r="I1263" s="13" t="s">
        <v>4984</v>
      </c>
      <c r="J1263" s="74" t="s">
        <v>1642</v>
      </c>
      <c r="K1263" s="86"/>
      <c r="L1263" s="86"/>
      <c r="M1263" s="86"/>
      <c r="N1263" s="86"/>
      <c r="O1263" s="86"/>
      <c r="P1263" s="98">
        <v>5800</v>
      </c>
      <c r="Q1263" s="108">
        <v>6</v>
      </c>
      <c r="R1263" s="89"/>
      <c r="S1263" s="89"/>
      <c r="T1263" s="89"/>
      <c r="U1263" s="98">
        <v>25000</v>
      </c>
      <c r="V1263" s="66"/>
      <c r="W1263" s="45"/>
      <c r="X1263" s="14"/>
      <c r="Y1263" s="13"/>
      <c r="Z1263" s="135" t="s">
        <v>313</v>
      </c>
      <c r="AB1263" s="24" t="e">
        <f>VLOOKUP($A1263,電子入札登録状況!$A$2:$G$501,6,FALSE)</f>
        <v>#N/A</v>
      </c>
      <c r="AC1263" s="24" t="e">
        <f>VLOOKUP($A1263,電子入札登録状況!$A$2:$G$501,7,FALSE)</f>
        <v>#N/A</v>
      </c>
    </row>
    <row r="1264" spans="1:29" ht="18" customHeight="1">
      <c r="A1264" s="36" t="s">
        <v>1345</v>
      </c>
      <c r="B1264" s="45">
        <v>3182</v>
      </c>
      <c r="C1264" s="54" t="s">
        <v>3845</v>
      </c>
      <c r="D1264" s="66" t="s">
        <v>4172</v>
      </c>
      <c r="E1264" s="45" t="s">
        <v>4343</v>
      </c>
      <c r="F1264" s="54" t="s">
        <v>4585</v>
      </c>
      <c r="G1264" s="13" t="s">
        <v>3690</v>
      </c>
      <c r="H1264" s="13" t="s">
        <v>4161</v>
      </c>
      <c r="I1264" s="13" t="s">
        <v>910</v>
      </c>
      <c r="J1264" s="74" t="s">
        <v>2872</v>
      </c>
      <c r="K1264" s="86"/>
      <c r="L1264" s="86"/>
      <c r="M1264" s="86"/>
      <c r="N1264" s="86"/>
      <c r="O1264" s="86"/>
      <c r="P1264" s="98">
        <v>40709</v>
      </c>
      <c r="Q1264" s="108">
        <v>8</v>
      </c>
      <c r="R1264" s="89"/>
      <c r="S1264" s="89"/>
      <c r="T1264" s="89"/>
      <c r="U1264" s="98">
        <v>10000</v>
      </c>
      <c r="V1264" s="66"/>
      <c r="W1264" s="45"/>
      <c r="X1264" s="14"/>
      <c r="Y1264" s="13"/>
      <c r="Z1264" s="135" t="s">
        <v>2219</v>
      </c>
      <c r="AB1264" s="24" t="e">
        <f>VLOOKUP($A1264,電子入札登録状況!$A$2:$G$501,6,FALSE)</f>
        <v>#N/A</v>
      </c>
      <c r="AC1264" s="24" t="e">
        <f>VLOOKUP($A1264,電子入札登録状況!$A$2:$G$501,7,FALSE)</f>
        <v>#N/A</v>
      </c>
    </row>
    <row r="1265" spans="1:29" ht="18" customHeight="1">
      <c r="A1265" s="36" t="s">
        <v>3617</v>
      </c>
      <c r="B1265" s="45">
        <v>3185</v>
      </c>
      <c r="C1265" s="54" t="s">
        <v>2352</v>
      </c>
      <c r="D1265" s="66" t="s">
        <v>4172</v>
      </c>
      <c r="E1265" s="45" t="s">
        <v>3957</v>
      </c>
      <c r="F1265" s="54" t="s">
        <v>4582</v>
      </c>
      <c r="G1265" s="13" t="s">
        <v>3690</v>
      </c>
      <c r="H1265" s="13" t="s">
        <v>1763</v>
      </c>
      <c r="I1265" s="13" t="s">
        <v>3015</v>
      </c>
      <c r="J1265" s="74" t="s">
        <v>2872</v>
      </c>
      <c r="K1265" s="86"/>
      <c r="L1265" s="86"/>
      <c r="M1265" s="86"/>
      <c r="N1265" s="86"/>
      <c r="O1265" s="86"/>
      <c r="P1265" s="98">
        <v>82464</v>
      </c>
      <c r="Q1265" s="108">
        <v>1</v>
      </c>
      <c r="R1265" s="89"/>
      <c r="S1265" s="89"/>
      <c r="T1265" s="89"/>
      <c r="U1265" s="98">
        <v>95000</v>
      </c>
      <c r="V1265" s="66"/>
      <c r="W1265" s="45"/>
      <c r="X1265" s="14"/>
      <c r="Y1265" s="13"/>
      <c r="Z1265" s="135" t="s">
        <v>2171</v>
      </c>
      <c r="AB1265" s="24" t="e">
        <f>VLOOKUP($A1265,電子入札登録状況!$A$2:$G$501,6,FALSE)</f>
        <v>#N/A</v>
      </c>
      <c r="AC1265" s="24" t="e">
        <f>VLOOKUP($A1265,電子入札登録状況!$A$2:$G$501,7,FALSE)</f>
        <v>#N/A</v>
      </c>
    </row>
    <row r="1266" spans="1:29" ht="18" customHeight="1">
      <c r="A1266" s="36" t="s">
        <v>3820</v>
      </c>
      <c r="B1266" s="45">
        <v>3196</v>
      </c>
      <c r="C1266" s="54" t="s">
        <v>3354</v>
      </c>
      <c r="D1266" s="66" t="s">
        <v>4172</v>
      </c>
      <c r="E1266" s="45" t="s">
        <v>2689</v>
      </c>
      <c r="F1266" s="54" t="s">
        <v>155</v>
      </c>
      <c r="G1266" s="13" t="s">
        <v>3690</v>
      </c>
      <c r="H1266" s="13" t="s">
        <v>3116</v>
      </c>
      <c r="I1266" s="13" t="s">
        <v>1981</v>
      </c>
      <c r="J1266" s="74" t="s">
        <v>2872</v>
      </c>
      <c r="K1266" s="86"/>
      <c r="L1266" s="86"/>
      <c r="M1266" s="86"/>
      <c r="N1266" s="86"/>
      <c r="O1266" s="86"/>
      <c r="P1266" s="98">
        <v>4277308</v>
      </c>
      <c r="Q1266" s="108">
        <v>206</v>
      </c>
      <c r="R1266" s="89"/>
      <c r="S1266" s="89"/>
      <c r="T1266" s="89"/>
      <c r="U1266" s="98">
        <v>50000</v>
      </c>
      <c r="V1266" s="66"/>
      <c r="W1266" s="45"/>
      <c r="X1266" s="14"/>
      <c r="Y1266" s="13"/>
      <c r="Z1266" s="135" t="s">
        <v>4926</v>
      </c>
      <c r="AB1266" s="24" t="e">
        <f>VLOOKUP($A1266,電子入札登録状況!$A$2:$G$501,6,FALSE)</f>
        <v>#N/A</v>
      </c>
      <c r="AC1266" s="24" t="e">
        <f>VLOOKUP($A1266,電子入札登録状況!$A$2:$G$501,7,FALSE)</f>
        <v>#N/A</v>
      </c>
    </row>
    <row r="1267" spans="1:29" ht="18" customHeight="1">
      <c r="A1267" s="36" t="s">
        <v>3848</v>
      </c>
      <c r="B1267" s="45">
        <v>3209</v>
      </c>
      <c r="C1267" s="54" t="s">
        <v>4033</v>
      </c>
      <c r="D1267" s="66"/>
      <c r="E1267" s="45" t="s">
        <v>4317</v>
      </c>
      <c r="F1267" s="54" t="s">
        <v>1365</v>
      </c>
      <c r="G1267" s="13" t="s">
        <v>3679</v>
      </c>
      <c r="H1267" s="13" t="s">
        <v>2990</v>
      </c>
      <c r="I1267" s="13" t="s">
        <v>2990</v>
      </c>
      <c r="J1267" s="74" t="s">
        <v>558</v>
      </c>
      <c r="K1267" s="86"/>
      <c r="L1267" s="86"/>
      <c r="M1267" s="86"/>
      <c r="N1267" s="86"/>
      <c r="O1267" s="86"/>
      <c r="P1267" s="98">
        <v>13629</v>
      </c>
      <c r="Q1267" s="108">
        <v>1</v>
      </c>
      <c r="R1267" s="89"/>
      <c r="S1267" s="89"/>
      <c r="T1267" s="89"/>
      <c r="U1267" s="98">
        <v>0</v>
      </c>
      <c r="V1267" s="66"/>
      <c r="W1267" s="45"/>
      <c r="X1267" s="14"/>
      <c r="Y1267" s="13"/>
      <c r="Z1267" s="135" t="s">
        <v>4046</v>
      </c>
      <c r="AB1267" s="24" t="str">
        <f>VLOOKUP($A1267,電子入札登録状況!$A$2:$G$501,6,FALSE)</f>
        <v>○</v>
      </c>
      <c r="AC1267" s="24">
        <f>VLOOKUP($A1267,電子入札登録状況!$A$2:$G$501,7,FALSE)</f>
        <v>736</v>
      </c>
    </row>
    <row r="1268" spans="1:29" ht="18" customHeight="1">
      <c r="A1268" s="36" t="s">
        <v>1344</v>
      </c>
      <c r="B1268" s="45">
        <v>3216</v>
      </c>
      <c r="C1268" s="54" t="s">
        <v>1339</v>
      </c>
      <c r="D1268" s="66"/>
      <c r="E1268" s="45" t="s">
        <v>4312</v>
      </c>
      <c r="F1268" s="54" t="s">
        <v>508</v>
      </c>
      <c r="G1268" s="13" t="s">
        <v>3679</v>
      </c>
      <c r="H1268" s="13" t="s">
        <v>1963</v>
      </c>
      <c r="I1268" s="13" t="s">
        <v>4959</v>
      </c>
      <c r="J1268" s="74" t="s">
        <v>558</v>
      </c>
      <c r="K1268" s="86"/>
      <c r="L1268" s="86"/>
      <c r="M1268" s="86"/>
      <c r="N1268" s="86"/>
      <c r="O1268" s="86"/>
      <c r="P1268" s="98">
        <v>2937</v>
      </c>
      <c r="Q1268" s="108">
        <v>1</v>
      </c>
      <c r="R1268" s="89"/>
      <c r="S1268" s="89"/>
      <c r="T1268" s="89"/>
      <c r="U1268" s="98">
        <v>0</v>
      </c>
      <c r="V1268" s="66"/>
      <c r="W1268" s="45"/>
      <c r="X1268" s="14"/>
      <c r="Y1268" s="13"/>
      <c r="Z1268" s="135" t="s">
        <v>5436</v>
      </c>
      <c r="AB1268" s="24" t="e">
        <f>VLOOKUP($A1268,電子入札登録状況!$A$2:$G$501,6,FALSE)</f>
        <v>#N/A</v>
      </c>
      <c r="AC1268" s="24" t="e">
        <f>VLOOKUP($A1268,電子入札登録状況!$A$2:$G$501,7,FALSE)</f>
        <v>#N/A</v>
      </c>
    </row>
    <row r="1269" spans="1:29" ht="18" customHeight="1">
      <c r="A1269" s="36" t="s">
        <v>2114</v>
      </c>
      <c r="B1269" s="45">
        <v>3222</v>
      </c>
      <c r="C1269" s="54" t="s">
        <v>4051</v>
      </c>
      <c r="D1269" s="66" t="s">
        <v>3090</v>
      </c>
      <c r="E1269" s="45" t="s">
        <v>5301</v>
      </c>
      <c r="F1269" s="54" t="s">
        <v>3099</v>
      </c>
      <c r="G1269" s="13" t="s">
        <v>3690</v>
      </c>
      <c r="H1269" s="13" t="s">
        <v>4029</v>
      </c>
      <c r="I1269" s="13" t="s">
        <v>5572</v>
      </c>
      <c r="J1269" s="74" t="s">
        <v>2872</v>
      </c>
      <c r="K1269" s="86"/>
      <c r="L1269" s="86"/>
      <c r="M1269" s="86"/>
      <c r="N1269" s="86"/>
      <c r="O1269" s="86"/>
      <c r="P1269" s="98">
        <v>451627</v>
      </c>
      <c r="Q1269" s="108">
        <v>38</v>
      </c>
      <c r="R1269" s="89"/>
      <c r="S1269" s="89"/>
      <c r="T1269" s="89"/>
      <c r="U1269" s="98">
        <v>50000</v>
      </c>
      <c r="V1269" s="66" t="s">
        <v>1353</v>
      </c>
      <c r="W1269" s="45" t="s">
        <v>4484</v>
      </c>
      <c r="X1269" s="14" t="s">
        <v>669</v>
      </c>
      <c r="Y1269" s="13" t="s">
        <v>1450</v>
      </c>
      <c r="Z1269" s="135" t="s">
        <v>608</v>
      </c>
      <c r="AB1269" s="24" t="e">
        <f>VLOOKUP($A1269,電子入札登録状況!$A$2:$G$501,6,FALSE)</f>
        <v>#N/A</v>
      </c>
      <c r="AC1269" s="24" t="e">
        <f>VLOOKUP($A1269,電子入札登録状況!$A$2:$G$501,7,FALSE)</f>
        <v>#N/A</v>
      </c>
    </row>
    <row r="1270" spans="1:29" ht="18" customHeight="1">
      <c r="A1270" s="36" t="s">
        <v>3443</v>
      </c>
      <c r="B1270" s="45">
        <v>3247</v>
      </c>
      <c r="C1270" s="54" t="s">
        <v>2556</v>
      </c>
      <c r="D1270" s="66" t="s">
        <v>4172</v>
      </c>
      <c r="E1270" s="45" t="s">
        <v>4080</v>
      </c>
      <c r="F1270" s="54" t="s">
        <v>2940</v>
      </c>
      <c r="G1270" s="13" t="s">
        <v>3679</v>
      </c>
      <c r="H1270" s="13" t="s">
        <v>322</v>
      </c>
      <c r="I1270" s="13" t="s">
        <v>1660</v>
      </c>
      <c r="J1270" s="74" t="s">
        <v>2872</v>
      </c>
      <c r="K1270" s="86"/>
      <c r="L1270" s="86"/>
      <c r="M1270" s="86"/>
      <c r="N1270" s="86"/>
      <c r="O1270" s="86"/>
      <c r="P1270" s="98">
        <v>30090</v>
      </c>
      <c r="Q1270" s="108">
        <v>2</v>
      </c>
      <c r="R1270" s="89"/>
      <c r="S1270" s="89"/>
      <c r="T1270" s="89"/>
      <c r="U1270" s="98">
        <v>1000</v>
      </c>
      <c r="V1270" s="66"/>
      <c r="W1270" s="45"/>
      <c r="X1270" s="14"/>
      <c r="Y1270" s="13"/>
      <c r="Z1270" s="135" t="s">
        <v>5450</v>
      </c>
      <c r="AB1270" s="24" t="str">
        <f>VLOOKUP($A1270,電子入札登録状況!$A$2:$G$501,6,FALSE)</f>
        <v>○</v>
      </c>
      <c r="AC1270" s="24">
        <f>VLOOKUP($A1270,電子入札登録状況!$A$2:$G$501,7,FALSE)</f>
        <v>707</v>
      </c>
    </row>
    <row r="1271" spans="1:29" ht="18" customHeight="1">
      <c r="A1271" s="36" t="s">
        <v>2873</v>
      </c>
      <c r="B1271" s="45">
        <v>3259</v>
      </c>
      <c r="C1271" s="54" t="s">
        <v>3597</v>
      </c>
      <c r="D1271" s="66" t="s">
        <v>3090</v>
      </c>
      <c r="E1271" s="45" t="s">
        <v>3156</v>
      </c>
      <c r="F1271" s="54" t="s">
        <v>2670</v>
      </c>
      <c r="G1271" s="13" t="s">
        <v>3679</v>
      </c>
      <c r="H1271" s="13" t="s">
        <v>5693</v>
      </c>
      <c r="I1271" s="13" t="s">
        <v>2059</v>
      </c>
      <c r="J1271" s="74" t="s">
        <v>1767</v>
      </c>
      <c r="K1271" s="86"/>
      <c r="L1271" s="86"/>
      <c r="M1271" s="86"/>
      <c r="N1271" s="86"/>
      <c r="O1271" s="86"/>
      <c r="P1271" s="98">
        <v>578251</v>
      </c>
      <c r="Q1271" s="108">
        <v>107</v>
      </c>
      <c r="R1271" s="89"/>
      <c r="S1271" s="89"/>
      <c r="T1271" s="89"/>
      <c r="U1271" s="98">
        <v>50000</v>
      </c>
      <c r="V1271" s="66" t="s">
        <v>4172</v>
      </c>
      <c r="W1271" s="45" t="s">
        <v>507</v>
      </c>
      <c r="X1271" s="14" t="s">
        <v>2110</v>
      </c>
      <c r="Y1271" s="13" t="s">
        <v>3680</v>
      </c>
      <c r="Z1271" s="135" t="s">
        <v>4744</v>
      </c>
      <c r="AB1271" s="24" t="str">
        <f>VLOOKUP($A1271,電子入札登録状況!$A$2:$G$501,6,FALSE)</f>
        <v>○</v>
      </c>
      <c r="AC1271" s="24">
        <f>VLOOKUP($A1271,電子入札登録状況!$A$2:$G$501,7,FALSE)</f>
        <v>837</v>
      </c>
    </row>
    <row r="1272" spans="1:29" ht="18" customHeight="1">
      <c r="A1272" s="36" t="s">
        <v>2873</v>
      </c>
      <c r="B1272" s="45">
        <v>3259</v>
      </c>
      <c r="C1272" s="54" t="s">
        <v>3597</v>
      </c>
      <c r="D1272" s="66" t="s">
        <v>3090</v>
      </c>
      <c r="E1272" s="45" t="s">
        <v>3156</v>
      </c>
      <c r="F1272" s="54" t="s">
        <v>2670</v>
      </c>
      <c r="G1272" s="13" t="s">
        <v>3679</v>
      </c>
      <c r="H1272" s="13" t="s">
        <v>5693</v>
      </c>
      <c r="I1272" s="13" t="s">
        <v>2059</v>
      </c>
      <c r="J1272" s="74" t="s">
        <v>1642</v>
      </c>
      <c r="K1272" s="86"/>
      <c r="L1272" s="86"/>
      <c r="M1272" s="86"/>
      <c r="N1272" s="86"/>
      <c r="O1272" s="86"/>
      <c r="P1272" s="98">
        <v>1783612</v>
      </c>
      <c r="Q1272" s="108">
        <v>107</v>
      </c>
      <c r="R1272" s="89"/>
      <c r="S1272" s="89"/>
      <c r="T1272" s="89"/>
      <c r="U1272" s="98">
        <v>50000</v>
      </c>
      <c r="V1272" s="66" t="s">
        <v>4172</v>
      </c>
      <c r="W1272" s="45" t="s">
        <v>507</v>
      </c>
      <c r="X1272" s="14" t="s">
        <v>2110</v>
      </c>
      <c r="Y1272" s="13" t="s">
        <v>3680</v>
      </c>
      <c r="Z1272" s="135" t="s">
        <v>4744</v>
      </c>
      <c r="AB1272" s="24" t="str">
        <f>VLOOKUP($A1272,電子入札登録状況!$A$2:$G$501,6,FALSE)</f>
        <v>○</v>
      </c>
      <c r="AC1272" s="24">
        <f>VLOOKUP($A1272,電子入札登録状況!$A$2:$G$501,7,FALSE)</f>
        <v>837</v>
      </c>
    </row>
    <row r="1273" spans="1:29" ht="18" customHeight="1">
      <c r="A1273" s="36" t="s">
        <v>2873</v>
      </c>
      <c r="B1273" s="45">
        <v>3259</v>
      </c>
      <c r="C1273" s="54" t="s">
        <v>3597</v>
      </c>
      <c r="D1273" s="66" t="s">
        <v>3090</v>
      </c>
      <c r="E1273" s="45" t="s">
        <v>3156</v>
      </c>
      <c r="F1273" s="54" t="s">
        <v>2670</v>
      </c>
      <c r="G1273" s="13" t="s">
        <v>3679</v>
      </c>
      <c r="H1273" s="13" t="s">
        <v>5693</v>
      </c>
      <c r="I1273" s="13" t="s">
        <v>2059</v>
      </c>
      <c r="J1273" s="74" t="s">
        <v>558</v>
      </c>
      <c r="K1273" s="86"/>
      <c r="L1273" s="86"/>
      <c r="M1273" s="86"/>
      <c r="N1273" s="86"/>
      <c r="O1273" s="86"/>
      <c r="P1273" s="98">
        <v>81386</v>
      </c>
      <c r="Q1273" s="108">
        <v>107</v>
      </c>
      <c r="R1273" s="89"/>
      <c r="S1273" s="89"/>
      <c r="T1273" s="89"/>
      <c r="U1273" s="98">
        <v>50000</v>
      </c>
      <c r="V1273" s="66" t="s">
        <v>4172</v>
      </c>
      <c r="W1273" s="45" t="s">
        <v>507</v>
      </c>
      <c r="X1273" s="14" t="s">
        <v>2110</v>
      </c>
      <c r="Y1273" s="13" t="s">
        <v>3680</v>
      </c>
      <c r="Z1273" s="135" t="s">
        <v>4744</v>
      </c>
      <c r="AB1273" s="24" t="str">
        <f>VLOOKUP($A1273,電子入札登録状況!$A$2:$G$501,6,FALSE)</f>
        <v>○</v>
      </c>
      <c r="AC1273" s="24">
        <f>VLOOKUP($A1273,電子入札登録状況!$A$2:$G$501,7,FALSE)</f>
        <v>837</v>
      </c>
    </row>
    <row r="1274" spans="1:29" ht="18" customHeight="1">
      <c r="A1274" s="36" t="s">
        <v>2105</v>
      </c>
      <c r="B1274" s="45">
        <v>3267</v>
      </c>
      <c r="C1274" s="54" t="s">
        <v>3312</v>
      </c>
      <c r="D1274" s="66" t="s">
        <v>4172</v>
      </c>
      <c r="E1274" s="45" t="s">
        <v>4006</v>
      </c>
      <c r="F1274" s="54" t="s">
        <v>1519</v>
      </c>
      <c r="G1274" s="13" t="s">
        <v>3679</v>
      </c>
      <c r="H1274" s="13" t="s">
        <v>4855</v>
      </c>
      <c r="I1274" s="13" t="s">
        <v>4413</v>
      </c>
      <c r="J1274" s="74" t="s">
        <v>2872</v>
      </c>
      <c r="K1274" s="86"/>
      <c r="L1274" s="86"/>
      <c r="M1274" s="86"/>
      <c r="N1274" s="86"/>
      <c r="O1274" s="86"/>
      <c r="P1274" s="98">
        <v>26182</v>
      </c>
      <c r="Q1274" s="108">
        <v>2</v>
      </c>
      <c r="R1274" s="89"/>
      <c r="S1274" s="89"/>
      <c r="T1274" s="89"/>
      <c r="U1274" s="98">
        <v>3000</v>
      </c>
      <c r="V1274" s="66"/>
      <c r="W1274" s="45"/>
      <c r="X1274" s="14"/>
      <c r="Y1274" s="13"/>
      <c r="Z1274" s="135" t="s">
        <v>1235</v>
      </c>
      <c r="AB1274" s="24" t="e">
        <f>VLOOKUP($A1274,電子入札登録状況!$A$2:$G$501,6,FALSE)</f>
        <v>#N/A</v>
      </c>
      <c r="AC1274" s="24" t="e">
        <f>VLOOKUP($A1274,電子入札登録状況!$A$2:$G$501,7,FALSE)</f>
        <v>#N/A</v>
      </c>
    </row>
    <row r="1275" spans="1:29" ht="18" customHeight="1">
      <c r="A1275" s="36" t="s">
        <v>3471</v>
      </c>
      <c r="B1275" s="45">
        <v>3290</v>
      </c>
      <c r="C1275" s="54" t="s">
        <v>1969</v>
      </c>
      <c r="D1275" s="66" t="s">
        <v>4172</v>
      </c>
      <c r="E1275" s="45" t="s">
        <v>4312</v>
      </c>
      <c r="F1275" s="54" t="s">
        <v>508</v>
      </c>
      <c r="G1275" s="13" t="s">
        <v>3679</v>
      </c>
      <c r="H1275" s="13" t="s">
        <v>1963</v>
      </c>
      <c r="I1275" s="13" t="s">
        <v>4959</v>
      </c>
      <c r="J1275" s="74" t="s">
        <v>1767</v>
      </c>
      <c r="K1275" s="86"/>
      <c r="L1275" s="86"/>
      <c r="M1275" s="86"/>
      <c r="N1275" s="86"/>
      <c r="O1275" s="86"/>
      <c r="P1275" s="98">
        <v>101465</v>
      </c>
      <c r="Q1275" s="108">
        <v>4</v>
      </c>
      <c r="R1275" s="89"/>
      <c r="S1275" s="89"/>
      <c r="T1275" s="89"/>
      <c r="U1275" s="98">
        <v>5000</v>
      </c>
      <c r="V1275" s="66"/>
      <c r="W1275" s="45"/>
      <c r="X1275" s="14"/>
      <c r="Y1275" s="13"/>
      <c r="Z1275" s="135" t="s">
        <v>5436</v>
      </c>
      <c r="AB1275" s="24" t="e">
        <f>VLOOKUP($A1275,電子入札登録状況!$A$2:$G$501,6,FALSE)</f>
        <v>#N/A</v>
      </c>
      <c r="AC1275" s="24" t="e">
        <f>VLOOKUP($A1275,電子入札登録状況!$A$2:$G$501,7,FALSE)</f>
        <v>#N/A</v>
      </c>
    </row>
    <row r="1276" spans="1:29" ht="18" customHeight="1">
      <c r="A1276" s="36" t="s">
        <v>3872</v>
      </c>
      <c r="B1276" s="45">
        <v>3291</v>
      </c>
      <c r="C1276" s="54" t="s">
        <v>5642</v>
      </c>
      <c r="D1276" s="66" t="s">
        <v>4243</v>
      </c>
      <c r="E1276" s="45" t="s">
        <v>4010</v>
      </c>
      <c r="F1276" s="54" t="s">
        <v>1072</v>
      </c>
      <c r="G1276" s="13" t="s">
        <v>3679</v>
      </c>
      <c r="H1276" s="13" t="s">
        <v>4731</v>
      </c>
      <c r="I1276" s="13" t="s">
        <v>3815</v>
      </c>
      <c r="J1276" s="74" t="s">
        <v>558</v>
      </c>
      <c r="K1276" s="86"/>
      <c r="L1276" s="86"/>
      <c r="M1276" s="86"/>
      <c r="N1276" s="86"/>
      <c r="O1276" s="86"/>
      <c r="P1276" s="98">
        <v>0</v>
      </c>
      <c r="Q1276" s="108">
        <v>1</v>
      </c>
      <c r="R1276" s="89"/>
      <c r="S1276" s="89"/>
      <c r="T1276" s="89"/>
      <c r="U1276" s="98">
        <v>3131</v>
      </c>
      <c r="V1276" s="66"/>
      <c r="W1276" s="45"/>
      <c r="X1276" s="14"/>
      <c r="Y1276" s="13"/>
      <c r="Z1276" s="135" t="s">
        <v>4982</v>
      </c>
      <c r="AB1276" s="24" t="e">
        <f>VLOOKUP($A1276,電子入札登録状況!$A$2:$G$501,6,FALSE)</f>
        <v>#N/A</v>
      </c>
      <c r="AC1276" s="24" t="e">
        <f>VLOOKUP($A1276,電子入札登録状況!$A$2:$G$501,7,FALSE)</f>
        <v>#N/A</v>
      </c>
    </row>
    <row r="1277" spans="1:29" ht="18" customHeight="1">
      <c r="A1277" s="36" t="s">
        <v>1983</v>
      </c>
      <c r="B1277" s="45">
        <v>3309</v>
      </c>
      <c r="C1277" s="54" t="s">
        <v>3986</v>
      </c>
      <c r="D1277" s="66" t="s">
        <v>832</v>
      </c>
      <c r="E1277" s="45" t="s">
        <v>5880</v>
      </c>
      <c r="F1277" s="54" t="s">
        <v>5063</v>
      </c>
      <c r="G1277" s="13" t="s">
        <v>3679</v>
      </c>
      <c r="H1277" s="13" t="s">
        <v>1397</v>
      </c>
      <c r="I1277" s="13" t="s">
        <v>1397</v>
      </c>
      <c r="J1277" s="74" t="s">
        <v>558</v>
      </c>
      <c r="K1277" s="86"/>
      <c r="L1277" s="86"/>
      <c r="M1277" s="86"/>
      <c r="N1277" s="86"/>
      <c r="O1277" s="86"/>
      <c r="P1277" s="98">
        <v>0</v>
      </c>
      <c r="Q1277" s="108">
        <v>1</v>
      </c>
      <c r="R1277" s="89"/>
      <c r="S1277" s="89"/>
      <c r="T1277" s="89"/>
      <c r="U1277" s="98">
        <v>0</v>
      </c>
      <c r="V1277" s="66"/>
      <c r="W1277" s="45"/>
      <c r="X1277" s="14"/>
      <c r="Y1277" s="13"/>
      <c r="Z1277" s="135" t="s">
        <v>4046</v>
      </c>
      <c r="AB1277" s="24" t="str">
        <f>VLOOKUP($A1277,電子入札登録状況!$A$2:$G$501,6,FALSE)</f>
        <v>○</v>
      </c>
      <c r="AC1277" s="24">
        <f>VLOOKUP($A1277,電子入札登録状況!$A$2:$G$501,7,FALSE)</f>
        <v>852</v>
      </c>
    </row>
    <row r="1278" spans="1:29" ht="18" customHeight="1">
      <c r="A1278" s="36" t="s">
        <v>3889</v>
      </c>
      <c r="B1278" s="45">
        <v>3326</v>
      </c>
      <c r="C1278" s="54" t="s">
        <v>1427</v>
      </c>
      <c r="D1278" s="66" t="s">
        <v>3090</v>
      </c>
      <c r="E1278" s="45" t="s">
        <v>5308</v>
      </c>
      <c r="F1278" s="54" t="s">
        <v>1630</v>
      </c>
      <c r="G1278" s="13" t="s">
        <v>3679</v>
      </c>
      <c r="H1278" s="13" t="s">
        <v>2162</v>
      </c>
      <c r="I1278" s="13" t="s">
        <v>960</v>
      </c>
      <c r="J1278" s="74" t="s">
        <v>1767</v>
      </c>
      <c r="K1278" s="86"/>
      <c r="L1278" s="86"/>
      <c r="M1278" s="86"/>
      <c r="N1278" s="86"/>
      <c r="O1278" s="86"/>
      <c r="P1278" s="98">
        <v>419433</v>
      </c>
      <c r="Q1278" s="108">
        <v>178</v>
      </c>
      <c r="R1278" s="89"/>
      <c r="S1278" s="89"/>
      <c r="T1278" s="89"/>
      <c r="U1278" s="98">
        <v>80000</v>
      </c>
      <c r="V1278" s="66" t="s">
        <v>1353</v>
      </c>
      <c r="W1278" s="45" t="s">
        <v>1401</v>
      </c>
      <c r="X1278" s="14" t="s">
        <v>431</v>
      </c>
      <c r="Y1278" s="13" t="s">
        <v>2446</v>
      </c>
      <c r="Z1278" s="135" t="s">
        <v>5469</v>
      </c>
      <c r="AB1278" s="24" t="str">
        <f>VLOOKUP($A1278,電子入札登録状況!$A$2:$G$501,6,FALSE)</f>
        <v>○</v>
      </c>
      <c r="AC1278" s="24">
        <f>VLOOKUP($A1278,電子入札登録状況!$A$2:$G$501,7,FALSE)</f>
        <v>726</v>
      </c>
    </row>
    <row r="1279" spans="1:29" ht="18" customHeight="1">
      <c r="A1279" s="36" t="s">
        <v>3889</v>
      </c>
      <c r="B1279" s="45">
        <v>3326</v>
      </c>
      <c r="C1279" s="54" t="s">
        <v>1427</v>
      </c>
      <c r="D1279" s="66" t="s">
        <v>3090</v>
      </c>
      <c r="E1279" s="45" t="s">
        <v>5308</v>
      </c>
      <c r="F1279" s="54" t="s">
        <v>1630</v>
      </c>
      <c r="G1279" s="13" t="s">
        <v>3679</v>
      </c>
      <c r="H1279" s="13" t="s">
        <v>2162</v>
      </c>
      <c r="I1279" s="13" t="s">
        <v>960</v>
      </c>
      <c r="J1279" s="74" t="s">
        <v>1642</v>
      </c>
      <c r="K1279" s="86"/>
      <c r="L1279" s="86"/>
      <c r="M1279" s="86"/>
      <c r="N1279" s="86"/>
      <c r="O1279" s="86"/>
      <c r="P1279" s="98">
        <v>3545168</v>
      </c>
      <c r="Q1279" s="108">
        <v>178</v>
      </c>
      <c r="R1279" s="89"/>
      <c r="S1279" s="89"/>
      <c r="T1279" s="89"/>
      <c r="U1279" s="98">
        <v>80000</v>
      </c>
      <c r="V1279" s="66" t="s">
        <v>1353</v>
      </c>
      <c r="W1279" s="45" t="s">
        <v>1401</v>
      </c>
      <c r="X1279" s="14" t="s">
        <v>431</v>
      </c>
      <c r="Y1279" s="13" t="s">
        <v>2446</v>
      </c>
      <c r="Z1279" s="135" t="s">
        <v>5469</v>
      </c>
      <c r="AB1279" s="24" t="str">
        <f>VLOOKUP($A1279,電子入札登録状況!$A$2:$G$501,6,FALSE)</f>
        <v>○</v>
      </c>
      <c r="AC1279" s="24">
        <f>VLOOKUP($A1279,電子入札登録状況!$A$2:$G$501,7,FALSE)</f>
        <v>726</v>
      </c>
    </row>
    <row r="1280" spans="1:29" ht="18" customHeight="1">
      <c r="A1280" s="36" t="s">
        <v>3889</v>
      </c>
      <c r="B1280" s="45">
        <v>3326</v>
      </c>
      <c r="C1280" s="54" t="s">
        <v>1427</v>
      </c>
      <c r="D1280" s="66" t="s">
        <v>3090</v>
      </c>
      <c r="E1280" s="45" t="s">
        <v>5308</v>
      </c>
      <c r="F1280" s="54" t="s">
        <v>1630</v>
      </c>
      <c r="G1280" s="13" t="s">
        <v>3679</v>
      </c>
      <c r="H1280" s="13" t="s">
        <v>2162</v>
      </c>
      <c r="I1280" s="13" t="s">
        <v>960</v>
      </c>
      <c r="J1280" s="74" t="s">
        <v>558</v>
      </c>
      <c r="K1280" s="86"/>
      <c r="L1280" s="86"/>
      <c r="M1280" s="86"/>
      <c r="N1280" s="86"/>
      <c r="O1280" s="86"/>
      <c r="P1280" s="98">
        <v>173649</v>
      </c>
      <c r="Q1280" s="108">
        <v>178</v>
      </c>
      <c r="R1280" s="89"/>
      <c r="S1280" s="89"/>
      <c r="T1280" s="89"/>
      <c r="U1280" s="98">
        <v>80000</v>
      </c>
      <c r="V1280" s="66" t="s">
        <v>1353</v>
      </c>
      <c r="W1280" s="45" t="s">
        <v>1401</v>
      </c>
      <c r="X1280" s="14" t="s">
        <v>431</v>
      </c>
      <c r="Y1280" s="13" t="s">
        <v>2446</v>
      </c>
      <c r="Z1280" s="135" t="s">
        <v>5469</v>
      </c>
      <c r="AB1280" s="24" t="str">
        <f>VLOOKUP($A1280,電子入札登録状況!$A$2:$G$501,6,FALSE)</f>
        <v>○</v>
      </c>
      <c r="AC1280" s="24">
        <f>VLOOKUP($A1280,電子入札登録状況!$A$2:$G$501,7,FALSE)</f>
        <v>726</v>
      </c>
    </row>
    <row r="1281" spans="1:29" ht="18" customHeight="1">
      <c r="A1281" s="36" t="s">
        <v>1247</v>
      </c>
      <c r="B1281" s="45">
        <v>3332</v>
      </c>
      <c r="C1281" s="54" t="s">
        <v>1262</v>
      </c>
      <c r="D1281" s="66" t="s">
        <v>4172</v>
      </c>
      <c r="E1281" s="45" t="s">
        <v>2291</v>
      </c>
      <c r="F1281" s="54" t="s">
        <v>5626</v>
      </c>
      <c r="G1281" s="13" t="s">
        <v>3690</v>
      </c>
      <c r="H1281" s="13" t="s">
        <v>357</v>
      </c>
      <c r="I1281" s="13" t="s">
        <v>2821</v>
      </c>
      <c r="J1281" s="74" t="s">
        <v>2872</v>
      </c>
      <c r="K1281" s="86"/>
      <c r="L1281" s="86"/>
      <c r="M1281" s="86"/>
      <c r="N1281" s="86"/>
      <c r="O1281" s="86"/>
      <c r="P1281" s="98">
        <v>323715</v>
      </c>
      <c r="Q1281" s="108">
        <v>19</v>
      </c>
      <c r="R1281" s="89"/>
      <c r="S1281" s="89"/>
      <c r="T1281" s="89"/>
      <c r="U1281" s="98">
        <v>10000</v>
      </c>
      <c r="V1281" s="66"/>
      <c r="W1281" s="45"/>
      <c r="X1281" s="14"/>
      <c r="Y1281" s="13"/>
      <c r="Z1281" s="135" t="s">
        <v>3523</v>
      </c>
      <c r="AB1281" s="24" t="e">
        <f>VLOOKUP($A1281,電子入札登録状況!$A$2:$G$501,6,FALSE)</f>
        <v>#N/A</v>
      </c>
      <c r="AC1281" s="24" t="e">
        <f>VLOOKUP($A1281,電子入札登録状況!$A$2:$G$501,7,FALSE)</f>
        <v>#N/A</v>
      </c>
    </row>
    <row r="1282" spans="1:29" ht="18" customHeight="1">
      <c r="A1282" s="36" t="s">
        <v>2136</v>
      </c>
      <c r="B1282" s="45">
        <v>3339</v>
      </c>
      <c r="C1282" s="54" t="s">
        <v>2825</v>
      </c>
      <c r="D1282" s="66" t="s">
        <v>4172</v>
      </c>
      <c r="E1282" s="45" t="s">
        <v>4290</v>
      </c>
      <c r="F1282" s="54" t="s">
        <v>5594</v>
      </c>
      <c r="G1282" s="13" t="s">
        <v>3679</v>
      </c>
      <c r="H1282" s="13" t="s">
        <v>3790</v>
      </c>
      <c r="I1282" s="13"/>
      <c r="J1282" s="74" t="s">
        <v>1767</v>
      </c>
      <c r="K1282" s="86"/>
      <c r="L1282" s="86"/>
      <c r="M1282" s="86"/>
      <c r="N1282" s="86"/>
      <c r="O1282" s="86"/>
      <c r="P1282" s="98">
        <v>6105</v>
      </c>
      <c r="Q1282" s="108">
        <v>2</v>
      </c>
      <c r="R1282" s="89"/>
      <c r="S1282" s="89"/>
      <c r="T1282" s="89"/>
      <c r="U1282" s="98">
        <v>500</v>
      </c>
      <c r="V1282" s="66"/>
      <c r="W1282" s="45"/>
      <c r="X1282" s="14"/>
      <c r="Y1282" s="13"/>
      <c r="Z1282" s="135" t="s">
        <v>5766</v>
      </c>
      <c r="AB1282" s="24" t="str">
        <f>VLOOKUP($A1282,電子入札登録状況!$A$2:$G$501,6,FALSE)</f>
        <v>○</v>
      </c>
      <c r="AC1282" s="24">
        <f>VLOOKUP($A1282,電子入札登録状況!$A$2:$G$501,7,FALSE)</f>
        <v>687</v>
      </c>
    </row>
    <row r="1283" spans="1:29" ht="18" customHeight="1">
      <c r="A1283" s="36" t="s">
        <v>2136</v>
      </c>
      <c r="B1283" s="45">
        <v>3339</v>
      </c>
      <c r="C1283" s="54" t="s">
        <v>2825</v>
      </c>
      <c r="D1283" s="66" t="s">
        <v>4172</v>
      </c>
      <c r="E1283" s="45" t="s">
        <v>4290</v>
      </c>
      <c r="F1283" s="54" t="s">
        <v>5594</v>
      </c>
      <c r="G1283" s="13" t="s">
        <v>3679</v>
      </c>
      <c r="H1283" s="13" t="s">
        <v>3790</v>
      </c>
      <c r="I1283" s="13"/>
      <c r="J1283" s="74" t="s">
        <v>1642</v>
      </c>
      <c r="K1283" s="86"/>
      <c r="L1283" s="86"/>
      <c r="M1283" s="86"/>
      <c r="N1283" s="86"/>
      <c r="O1283" s="86"/>
      <c r="P1283" s="98">
        <v>5524</v>
      </c>
      <c r="Q1283" s="108">
        <v>2</v>
      </c>
      <c r="R1283" s="89"/>
      <c r="S1283" s="89"/>
      <c r="T1283" s="89"/>
      <c r="U1283" s="98">
        <v>500</v>
      </c>
      <c r="V1283" s="66"/>
      <c r="W1283" s="45"/>
      <c r="X1283" s="14"/>
      <c r="Y1283" s="13"/>
      <c r="Z1283" s="135" t="s">
        <v>5766</v>
      </c>
      <c r="AB1283" s="24" t="str">
        <f>VLOOKUP($A1283,電子入札登録状況!$A$2:$G$501,6,FALSE)</f>
        <v>○</v>
      </c>
      <c r="AC1283" s="24">
        <f>VLOOKUP($A1283,電子入札登録状況!$A$2:$G$501,7,FALSE)</f>
        <v>687</v>
      </c>
    </row>
    <row r="1284" spans="1:29" ht="18" customHeight="1">
      <c r="A1284" s="36" t="s">
        <v>2136</v>
      </c>
      <c r="B1284" s="45">
        <v>3339</v>
      </c>
      <c r="C1284" s="54" t="s">
        <v>2825</v>
      </c>
      <c r="D1284" s="66" t="s">
        <v>4172</v>
      </c>
      <c r="E1284" s="45" t="s">
        <v>4290</v>
      </c>
      <c r="F1284" s="54" t="s">
        <v>5594</v>
      </c>
      <c r="G1284" s="13" t="s">
        <v>3679</v>
      </c>
      <c r="H1284" s="13" t="s">
        <v>3790</v>
      </c>
      <c r="I1284" s="13"/>
      <c r="J1284" s="74" t="s">
        <v>1980</v>
      </c>
      <c r="K1284" s="86"/>
      <c r="L1284" s="86"/>
      <c r="M1284" s="86"/>
      <c r="N1284" s="86"/>
      <c r="O1284" s="86"/>
      <c r="P1284" s="98">
        <v>0</v>
      </c>
      <c r="Q1284" s="108">
        <v>2</v>
      </c>
      <c r="R1284" s="89"/>
      <c r="S1284" s="89"/>
      <c r="T1284" s="89"/>
      <c r="U1284" s="98">
        <v>500</v>
      </c>
      <c r="V1284" s="66"/>
      <c r="W1284" s="45"/>
      <c r="X1284" s="14"/>
      <c r="Y1284" s="13"/>
      <c r="Z1284" s="135" t="s">
        <v>5766</v>
      </c>
      <c r="AB1284" s="24" t="str">
        <f>VLOOKUP($A1284,電子入札登録状況!$A$2:$G$501,6,FALSE)</f>
        <v>○</v>
      </c>
      <c r="AC1284" s="24">
        <f>VLOOKUP($A1284,電子入札登録状況!$A$2:$G$501,7,FALSE)</f>
        <v>687</v>
      </c>
    </row>
    <row r="1285" spans="1:29" ht="18" customHeight="1">
      <c r="A1285" s="36" t="s">
        <v>2136</v>
      </c>
      <c r="B1285" s="45">
        <v>3339</v>
      </c>
      <c r="C1285" s="54" t="s">
        <v>2825</v>
      </c>
      <c r="D1285" s="66" t="s">
        <v>4172</v>
      </c>
      <c r="E1285" s="45" t="s">
        <v>4290</v>
      </c>
      <c r="F1285" s="54" t="s">
        <v>5594</v>
      </c>
      <c r="G1285" s="13" t="s">
        <v>3679</v>
      </c>
      <c r="H1285" s="13" t="s">
        <v>3790</v>
      </c>
      <c r="I1285" s="13"/>
      <c r="J1285" s="74" t="s">
        <v>558</v>
      </c>
      <c r="K1285" s="86"/>
      <c r="L1285" s="86"/>
      <c r="M1285" s="86"/>
      <c r="N1285" s="86"/>
      <c r="O1285" s="86"/>
      <c r="P1285" s="98">
        <v>0</v>
      </c>
      <c r="Q1285" s="108">
        <v>2</v>
      </c>
      <c r="R1285" s="89"/>
      <c r="S1285" s="89"/>
      <c r="T1285" s="89"/>
      <c r="U1285" s="98">
        <v>500</v>
      </c>
      <c r="V1285" s="66"/>
      <c r="W1285" s="45"/>
      <c r="X1285" s="14"/>
      <c r="Y1285" s="13"/>
      <c r="Z1285" s="135" t="s">
        <v>5766</v>
      </c>
      <c r="AB1285" s="24" t="str">
        <f>VLOOKUP($A1285,電子入札登録状況!$A$2:$G$501,6,FALSE)</f>
        <v>○</v>
      </c>
      <c r="AC1285" s="24">
        <f>VLOOKUP($A1285,電子入札登録状況!$A$2:$G$501,7,FALSE)</f>
        <v>687</v>
      </c>
    </row>
    <row r="1286" spans="1:29" ht="18" customHeight="1">
      <c r="A1286" s="36" t="s">
        <v>5331</v>
      </c>
      <c r="B1286" s="45">
        <v>3340</v>
      </c>
      <c r="C1286" s="54" t="s">
        <v>5637</v>
      </c>
      <c r="D1286" s="66" t="s">
        <v>4172</v>
      </c>
      <c r="E1286" s="45" t="s">
        <v>5338</v>
      </c>
      <c r="F1286" s="54" t="s">
        <v>4717</v>
      </c>
      <c r="G1286" s="13" t="s">
        <v>3679</v>
      </c>
      <c r="H1286" s="13" t="s">
        <v>5269</v>
      </c>
      <c r="I1286" s="13" t="s">
        <v>924</v>
      </c>
      <c r="J1286" s="74" t="s">
        <v>2872</v>
      </c>
      <c r="K1286" s="86"/>
      <c r="L1286" s="86"/>
      <c r="M1286" s="86"/>
      <c r="N1286" s="86"/>
      <c r="O1286" s="86"/>
      <c r="P1286" s="98">
        <v>14791</v>
      </c>
      <c r="Q1286" s="108"/>
      <c r="R1286" s="89"/>
      <c r="S1286" s="89"/>
      <c r="T1286" s="89"/>
      <c r="U1286" s="98">
        <v>5000</v>
      </c>
      <c r="V1286" s="66"/>
      <c r="W1286" s="45"/>
      <c r="X1286" s="14"/>
      <c r="Y1286" s="13"/>
      <c r="Z1286" s="135" t="s">
        <v>2155</v>
      </c>
      <c r="AB1286" s="24" t="e">
        <f>VLOOKUP($A1286,電子入札登録状況!$A$2:$G$501,6,FALSE)</f>
        <v>#N/A</v>
      </c>
      <c r="AC1286" s="24" t="e">
        <f>VLOOKUP($A1286,電子入札登録状況!$A$2:$G$501,7,FALSE)</f>
        <v>#N/A</v>
      </c>
    </row>
    <row r="1287" spans="1:29" ht="18" customHeight="1">
      <c r="A1287" s="36" t="s">
        <v>3901</v>
      </c>
      <c r="B1287" s="45">
        <v>3346</v>
      </c>
      <c r="C1287" s="54" t="s">
        <v>1413</v>
      </c>
      <c r="D1287" s="66" t="s">
        <v>4172</v>
      </c>
      <c r="E1287" s="45" t="s">
        <v>4272</v>
      </c>
      <c r="F1287" s="54" t="s">
        <v>413</v>
      </c>
      <c r="G1287" s="13" t="s">
        <v>3690</v>
      </c>
      <c r="H1287" s="13" t="s">
        <v>4667</v>
      </c>
      <c r="I1287" s="13" t="s">
        <v>1766</v>
      </c>
      <c r="J1287" s="74" t="s">
        <v>2872</v>
      </c>
      <c r="K1287" s="86"/>
      <c r="L1287" s="86"/>
      <c r="M1287" s="86"/>
      <c r="N1287" s="86"/>
      <c r="O1287" s="86"/>
      <c r="P1287" s="98">
        <v>102299</v>
      </c>
      <c r="Q1287" s="108">
        <v>30</v>
      </c>
      <c r="R1287" s="89"/>
      <c r="S1287" s="89"/>
      <c r="T1287" s="89"/>
      <c r="U1287" s="98">
        <v>10000</v>
      </c>
      <c r="V1287" s="66"/>
      <c r="W1287" s="45"/>
      <c r="X1287" s="14"/>
      <c r="Y1287" s="13"/>
      <c r="Z1287" s="135" t="s">
        <v>4801</v>
      </c>
      <c r="AB1287" s="24" t="e">
        <f>VLOOKUP($A1287,電子入札登録状況!$A$2:$G$501,6,FALSE)</f>
        <v>#N/A</v>
      </c>
      <c r="AC1287" s="24" t="e">
        <f>VLOOKUP($A1287,電子入札登録状況!$A$2:$G$501,7,FALSE)</f>
        <v>#N/A</v>
      </c>
    </row>
    <row r="1288" spans="1:29" ht="18" customHeight="1">
      <c r="A1288" s="36" t="s">
        <v>2497</v>
      </c>
      <c r="B1288" s="45">
        <v>3349</v>
      </c>
      <c r="C1288" s="54" t="s">
        <v>3971</v>
      </c>
      <c r="D1288" s="66" t="s">
        <v>4172</v>
      </c>
      <c r="E1288" s="45" t="s">
        <v>5879</v>
      </c>
      <c r="F1288" s="54" t="s">
        <v>2118</v>
      </c>
      <c r="G1288" s="13" t="s">
        <v>3690</v>
      </c>
      <c r="H1288" s="13" t="s">
        <v>3611</v>
      </c>
      <c r="I1288" s="13" t="s">
        <v>3844</v>
      </c>
      <c r="J1288" s="74" t="s">
        <v>1767</v>
      </c>
      <c r="K1288" s="86"/>
      <c r="L1288" s="86"/>
      <c r="M1288" s="86"/>
      <c r="N1288" s="86"/>
      <c r="O1288" s="86"/>
      <c r="P1288" s="98">
        <v>26636</v>
      </c>
      <c r="Q1288" s="108">
        <v>47</v>
      </c>
      <c r="R1288" s="89"/>
      <c r="S1288" s="89"/>
      <c r="T1288" s="89"/>
      <c r="U1288" s="98">
        <v>32380</v>
      </c>
      <c r="V1288" s="66"/>
      <c r="W1288" s="45"/>
      <c r="X1288" s="14"/>
      <c r="Y1288" s="13"/>
      <c r="Z1288" s="135" t="s">
        <v>2796</v>
      </c>
      <c r="AB1288" s="24" t="str">
        <f>VLOOKUP($A1288,電子入札登録状況!$A$2:$G$501,6,FALSE)</f>
        <v>○</v>
      </c>
      <c r="AC1288" s="24">
        <f>VLOOKUP($A1288,電子入札登録状況!$A$2:$G$501,7,FALSE)</f>
        <v>822</v>
      </c>
    </row>
    <row r="1289" spans="1:29" ht="18" customHeight="1">
      <c r="A1289" s="36" t="s">
        <v>2497</v>
      </c>
      <c r="B1289" s="45">
        <v>3349</v>
      </c>
      <c r="C1289" s="54" t="s">
        <v>3971</v>
      </c>
      <c r="D1289" s="66" t="s">
        <v>4172</v>
      </c>
      <c r="E1289" s="45" t="s">
        <v>5879</v>
      </c>
      <c r="F1289" s="54" t="s">
        <v>2118</v>
      </c>
      <c r="G1289" s="13" t="s">
        <v>3690</v>
      </c>
      <c r="H1289" s="13" t="s">
        <v>3611</v>
      </c>
      <c r="I1289" s="13" t="s">
        <v>3844</v>
      </c>
      <c r="J1289" s="74" t="s">
        <v>1642</v>
      </c>
      <c r="K1289" s="86"/>
      <c r="L1289" s="86"/>
      <c r="M1289" s="86"/>
      <c r="N1289" s="86"/>
      <c r="O1289" s="86"/>
      <c r="P1289" s="98">
        <v>1017299</v>
      </c>
      <c r="Q1289" s="108">
        <v>47</v>
      </c>
      <c r="R1289" s="89"/>
      <c r="S1289" s="89"/>
      <c r="T1289" s="89"/>
      <c r="U1289" s="98">
        <v>32380</v>
      </c>
      <c r="V1289" s="66"/>
      <c r="W1289" s="45"/>
      <c r="X1289" s="14"/>
      <c r="Y1289" s="13"/>
      <c r="Z1289" s="135" t="s">
        <v>2796</v>
      </c>
      <c r="AB1289" s="24" t="str">
        <f>VLOOKUP($A1289,電子入札登録状況!$A$2:$G$501,6,FALSE)</f>
        <v>○</v>
      </c>
      <c r="AC1289" s="24">
        <f>VLOOKUP($A1289,電子入札登録状況!$A$2:$G$501,7,FALSE)</f>
        <v>822</v>
      </c>
    </row>
    <row r="1290" spans="1:29" ht="18" customHeight="1">
      <c r="A1290" s="36" t="s">
        <v>2497</v>
      </c>
      <c r="B1290" s="45">
        <v>3349</v>
      </c>
      <c r="C1290" s="54" t="s">
        <v>3971</v>
      </c>
      <c r="D1290" s="66" t="s">
        <v>4172</v>
      </c>
      <c r="E1290" s="45" t="s">
        <v>5879</v>
      </c>
      <c r="F1290" s="54" t="s">
        <v>2118</v>
      </c>
      <c r="G1290" s="13" t="s">
        <v>3690</v>
      </c>
      <c r="H1290" s="13" t="s">
        <v>3611</v>
      </c>
      <c r="I1290" s="13" t="s">
        <v>3844</v>
      </c>
      <c r="J1290" s="74" t="s">
        <v>2872</v>
      </c>
      <c r="K1290" s="86"/>
      <c r="L1290" s="86"/>
      <c r="M1290" s="86"/>
      <c r="N1290" s="86"/>
      <c r="O1290" s="86"/>
      <c r="P1290" s="98">
        <v>4090</v>
      </c>
      <c r="Q1290" s="108">
        <v>47</v>
      </c>
      <c r="R1290" s="89"/>
      <c r="S1290" s="89"/>
      <c r="T1290" s="89"/>
      <c r="U1290" s="98">
        <v>32380</v>
      </c>
      <c r="V1290" s="66"/>
      <c r="W1290" s="45"/>
      <c r="X1290" s="14"/>
      <c r="Y1290" s="13"/>
      <c r="Z1290" s="135" t="s">
        <v>2796</v>
      </c>
      <c r="AB1290" s="24" t="str">
        <f>VLOOKUP($A1290,電子入札登録状況!$A$2:$G$501,6,FALSE)</f>
        <v>○</v>
      </c>
      <c r="AC1290" s="24">
        <f>VLOOKUP($A1290,電子入札登録状況!$A$2:$G$501,7,FALSE)</f>
        <v>822</v>
      </c>
    </row>
    <row r="1291" spans="1:29" ht="18" customHeight="1">
      <c r="A1291" s="37" t="s">
        <v>2497</v>
      </c>
      <c r="B1291" s="46">
        <v>3349</v>
      </c>
      <c r="C1291" s="56" t="s">
        <v>3971</v>
      </c>
      <c r="D1291" s="67" t="s">
        <v>4172</v>
      </c>
      <c r="E1291" s="46" t="s">
        <v>5879</v>
      </c>
      <c r="F1291" s="54" t="s">
        <v>2118</v>
      </c>
      <c r="G1291" s="74" t="s">
        <v>3690</v>
      </c>
      <c r="H1291" s="74" t="s">
        <v>3611</v>
      </c>
      <c r="I1291" s="74" t="s">
        <v>3844</v>
      </c>
      <c r="J1291" s="74" t="s">
        <v>1980</v>
      </c>
      <c r="K1291" s="86"/>
      <c r="L1291" s="86"/>
      <c r="M1291" s="86"/>
      <c r="N1291" s="86"/>
      <c r="O1291" s="86"/>
      <c r="P1291" s="99">
        <v>0</v>
      </c>
      <c r="Q1291" s="99">
        <v>47</v>
      </c>
      <c r="R1291" s="116"/>
      <c r="S1291" s="116"/>
      <c r="T1291" s="116"/>
      <c r="U1291" s="99">
        <v>32380</v>
      </c>
      <c r="V1291" s="67"/>
      <c r="W1291" s="46"/>
      <c r="X1291" s="124"/>
      <c r="Y1291" s="74"/>
      <c r="Z1291" s="136" t="s">
        <v>2796</v>
      </c>
      <c r="AA1291" s="143"/>
      <c r="AB1291" s="24" t="str">
        <f>VLOOKUP($A1291,電子入札登録状況!$A$2:$G$501,6,FALSE)</f>
        <v>○</v>
      </c>
      <c r="AC1291" s="24">
        <f>VLOOKUP($A1291,電子入札登録状況!$A$2:$G$501,7,FALSE)</f>
        <v>822</v>
      </c>
    </row>
    <row r="1292" spans="1:29" ht="18" customHeight="1">
      <c r="A1292" s="36" t="s">
        <v>2497</v>
      </c>
      <c r="B1292" s="45">
        <v>3349</v>
      </c>
      <c r="C1292" s="54" t="s">
        <v>3971</v>
      </c>
      <c r="D1292" s="66" t="s">
        <v>4172</v>
      </c>
      <c r="E1292" s="45" t="s">
        <v>5879</v>
      </c>
      <c r="F1292" s="54" t="s">
        <v>2118</v>
      </c>
      <c r="G1292" s="13" t="s">
        <v>3690</v>
      </c>
      <c r="H1292" s="13" t="s">
        <v>3611</v>
      </c>
      <c r="I1292" s="13" t="s">
        <v>3844</v>
      </c>
      <c r="J1292" s="74" t="s">
        <v>558</v>
      </c>
      <c r="K1292" s="86"/>
      <c r="L1292" s="86"/>
      <c r="M1292" s="86"/>
      <c r="N1292" s="86"/>
      <c r="O1292" s="86"/>
      <c r="P1292" s="98">
        <v>0</v>
      </c>
      <c r="Q1292" s="108">
        <v>47</v>
      </c>
      <c r="R1292" s="89"/>
      <c r="S1292" s="89"/>
      <c r="T1292" s="89"/>
      <c r="U1292" s="98">
        <v>32380</v>
      </c>
      <c r="V1292" s="66"/>
      <c r="W1292" s="45"/>
      <c r="X1292" s="14"/>
      <c r="Y1292" s="13"/>
      <c r="Z1292" s="135" t="s">
        <v>2796</v>
      </c>
      <c r="AB1292" s="24" t="str">
        <f>VLOOKUP($A1292,電子入札登録状況!$A$2:$G$501,6,FALSE)</f>
        <v>○</v>
      </c>
      <c r="AC1292" s="24">
        <f>VLOOKUP($A1292,電子入札登録状況!$A$2:$G$501,7,FALSE)</f>
        <v>822</v>
      </c>
    </row>
    <row r="1293" spans="1:29" ht="18" customHeight="1">
      <c r="A1293" s="36" t="s">
        <v>3906</v>
      </c>
      <c r="B1293" s="45">
        <v>3352</v>
      </c>
      <c r="C1293" s="54" t="s">
        <v>2587</v>
      </c>
      <c r="D1293" s="66" t="s">
        <v>4231</v>
      </c>
      <c r="E1293" s="45" t="s">
        <v>2126</v>
      </c>
      <c r="F1293" s="54" t="s">
        <v>4647</v>
      </c>
      <c r="G1293" s="13" t="s">
        <v>3679</v>
      </c>
      <c r="H1293" s="13" t="s">
        <v>5558</v>
      </c>
      <c r="I1293" s="13" t="s">
        <v>4521</v>
      </c>
      <c r="J1293" s="74" t="s">
        <v>1767</v>
      </c>
      <c r="K1293" s="86"/>
      <c r="L1293" s="86"/>
      <c r="M1293" s="86"/>
      <c r="N1293" s="86"/>
      <c r="O1293" s="86"/>
      <c r="P1293" s="98">
        <v>22903</v>
      </c>
      <c r="Q1293" s="108">
        <v>63</v>
      </c>
      <c r="R1293" s="89"/>
      <c r="S1293" s="89"/>
      <c r="T1293" s="89"/>
      <c r="U1293" s="98">
        <v>100000</v>
      </c>
      <c r="V1293" s="66" t="s">
        <v>4172</v>
      </c>
      <c r="W1293" s="45" t="s">
        <v>5996</v>
      </c>
      <c r="X1293" s="14" t="s">
        <v>5166</v>
      </c>
      <c r="Y1293" s="13" t="s">
        <v>3842</v>
      </c>
      <c r="Z1293" s="135" t="s">
        <v>5469</v>
      </c>
      <c r="AB1293" s="24" t="e">
        <f>VLOOKUP($A1293,電子入札登録状況!$A$2:$G$501,6,FALSE)</f>
        <v>#N/A</v>
      </c>
      <c r="AC1293" s="24" t="e">
        <f>VLOOKUP($A1293,電子入札登録状況!$A$2:$G$501,7,FALSE)</f>
        <v>#N/A</v>
      </c>
    </row>
    <row r="1294" spans="1:29" ht="18" customHeight="1">
      <c r="A1294" s="36" t="s">
        <v>3906</v>
      </c>
      <c r="B1294" s="45">
        <v>3352</v>
      </c>
      <c r="C1294" s="54" t="s">
        <v>2587</v>
      </c>
      <c r="D1294" s="66" t="s">
        <v>4231</v>
      </c>
      <c r="E1294" s="45" t="s">
        <v>2126</v>
      </c>
      <c r="F1294" s="54" t="s">
        <v>4647</v>
      </c>
      <c r="G1294" s="13" t="s">
        <v>3679</v>
      </c>
      <c r="H1294" s="13" t="s">
        <v>5558</v>
      </c>
      <c r="I1294" s="13" t="s">
        <v>4521</v>
      </c>
      <c r="J1294" s="74" t="s">
        <v>558</v>
      </c>
      <c r="K1294" s="86"/>
      <c r="L1294" s="86"/>
      <c r="M1294" s="86"/>
      <c r="N1294" s="86"/>
      <c r="O1294" s="86"/>
      <c r="P1294" s="98">
        <v>2423079</v>
      </c>
      <c r="Q1294" s="108">
        <v>63</v>
      </c>
      <c r="R1294" s="89"/>
      <c r="S1294" s="89"/>
      <c r="T1294" s="89"/>
      <c r="U1294" s="98">
        <v>100000</v>
      </c>
      <c r="V1294" s="66" t="s">
        <v>4172</v>
      </c>
      <c r="W1294" s="45" t="s">
        <v>5996</v>
      </c>
      <c r="X1294" s="14" t="s">
        <v>5166</v>
      </c>
      <c r="Y1294" s="13" t="s">
        <v>3842</v>
      </c>
      <c r="Z1294" s="135" t="s">
        <v>5469</v>
      </c>
      <c r="AB1294" s="24" t="e">
        <f>VLOOKUP($A1294,電子入札登録状況!$A$2:$G$501,6,FALSE)</f>
        <v>#N/A</v>
      </c>
      <c r="AC1294" s="24" t="e">
        <f>VLOOKUP($A1294,電子入札登録状況!$A$2:$G$501,7,FALSE)</f>
        <v>#N/A</v>
      </c>
    </row>
    <row r="1295" spans="1:29" ht="18" customHeight="1">
      <c r="A1295" s="36" t="s">
        <v>3904</v>
      </c>
      <c r="B1295" s="45">
        <v>3354</v>
      </c>
      <c r="C1295" s="54" t="s">
        <v>1847</v>
      </c>
      <c r="D1295" s="66" t="s">
        <v>3090</v>
      </c>
      <c r="E1295" s="45" t="s">
        <v>4326</v>
      </c>
      <c r="F1295" s="54" t="s">
        <v>5041</v>
      </c>
      <c r="G1295" s="13" t="s">
        <v>3679</v>
      </c>
      <c r="H1295" s="13" t="s">
        <v>5037</v>
      </c>
      <c r="I1295" s="13" t="s">
        <v>5805</v>
      </c>
      <c r="J1295" s="74" t="s">
        <v>1767</v>
      </c>
      <c r="K1295" s="86"/>
      <c r="L1295" s="86"/>
      <c r="M1295" s="86"/>
      <c r="N1295" s="86"/>
      <c r="O1295" s="86"/>
      <c r="P1295" s="98">
        <v>201552</v>
      </c>
      <c r="Q1295" s="108">
        <v>132</v>
      </c>
      <c r="R1295" s="89"/>
      <c r="S1295" s="89"/>
      <c r="T1295" s="89"/>
      <c r="U1295" s="98">
        <v>85000</v>
      </c>
      <c r="V1295" s="66" t="s">
        <v>4172</v>
      </c>
      <c r="W1295" s="45" t="s">
        <v>3283</v>
      </c>
      <c r="X1295" s="14" t="s">
        <v>5747</v>
      </c>
      <c r="Y1295" s="13" t="s">
        <v>5353</v>
      </c>
      <c r="Z1295" s="135" t="s">
        <v>1479</v>
      </c>
      <c r="AB1295" s="24" t="str">
        <f>VLOOKUP($A1295,電子入札登録状況!$A$2:$G$501,6,FALSE)</f>
        <v>○</v>
      </c>
      <c r="AC1295" s="24">
        <f>VLOOKUP($A1295,電子入札登録状況!$A$2:$G$501,7,FALSE)</f>
        <v>663</v>
      </c>
    </row>
    <row r="1296" spans="1:29" ht="18" customHeight="1">
      <c r="A1296" s="36" t="s">
        <v>3904</v>
      </c>
      <c r="B1296" s="45">
        <v>3354</v>
      </c>
      <c r="C1296" s="54" t="s">
        <v>1847</v>
      </c>
      <c r="D1296" s="66" t="s">
        <v>3090</v>
      </c>
      <c r="E1296" s="45" t="s">
        <v>4326</v>
      </c>
      <c r="F1296" s="54" t="s">
        <v>5041</v>
      </c>
      <c r="G1296" s="13" t="s">
        <v>3679</v>
      </c>
      <c r="H1296" s="13" t="s">
        <v>5037</v>
      </c>
      <c r="I1296" s="13" t="s">
        <v>5805</v>
      </c>
      <c r="J1296" s="74" t="s">
        <v>1642</v>
      </c>
      <c r="K1296" s="86"/>
      <c r="L1296" s="86"/>
      <c r="M1296" s="86"/>
      <c r="N1296" s="86"/>
      <c r="O1296" s="86"/>
      <c r="P1296" s="98">
        <v>1430857</v>
      </c>
      <c r="Q1296" s="108">
        <v>132</v>
      </c>
      <c r="R1296" s="89"/>
      <c r="S1296" s="89"/>
      <c r="T1296" s="89"/>
      <c r="U1296" s="98">
        <v>85000</v>
      </c>
      <c r="V1296" s="66" t="s">
        <v>4172</v>
      </c>
      <c r="W1296" s="45" t="s">
        <v>3283</v>
      </c>
      <c r="X1296" s="14" t="s">
        <v>5747</v>
      </c>
      <c r="Y1296" s="13" t="s">
        <v>5353</v>
      </c>
      <c r="Z1296" s="135" t="s">
        <v>1479</v>
      </c>
      <c r="AB1296" s="24" t="str">
        <f>VLOOKUP($A1296,電子入札登録状況!$A$2:$G$501,6,FALSE)</f>
        <v>○</v>
      </c>
      <c r="AC1296" s="24">
        <f>VLOOKUP($A1296,電子入札登録状況!$A$2:$G$501,7,FALSE)</f>
        <v>663</v>
      </c>
    </row>
    <row r="1297" spans="1:29" ht="18" customHeight="1">
      <c r="A1297" s="36" t="s">
        <v>3904</v>
      </c>
      <c r="B1297" s="45">
        <v>3354</v>
      </c>
      <c r="C1297" s="54" t="s">
        <v>1847</v>
      </c>
      <c r="D1297" s="66" t="s">
        <v>3090</v>
      </c>
      <c r="E1297" s="45" t="s">
        <v>4326</v>
      </c>
      <c r="F1297" s="54" t="s">
        <v>5041</v>
      </c>
      <c r="G1297" s="13" t="s">
        <v>3679</v>
      </c>
      <c r="H1297" s="13" t="s">
        <v>5037</v>
      </c>
      <c r="I1297" s="13" t="s">
        <v>5805</v>
      </c>
      <c r="J1297" s="74" t="s">
        <v>558</v>
      </c>
      <c r="K1297" s="86"/>
      <c r="L1297" s="86"/>
      <c r="M1297" s="86"/>
      <c r="N1297" s="86"/>
      <c r="O1297" s="86"/>
      <c r="P1297" s="98">
        <v>6690</v>
      </c>
      <c r="Q1297" s="108">
        <v>132</v>
      </c>
      <c r="R1297" s="89"/>
      <c r="S1297" s="89"/>
      <c r="T1297" s="89"/>
      <c r="U1297" s="98">
        <v>85000</v>
      </c>
      <c r="V1297" s="66" t="s">
        <v>4172</v>
      </c>
      <c r="W1297" s="45" t="s">
        <v>3283</v>
      </c>
      <c r="X1297" s="14" t="s">
        <v>5747</v>
      </c>
      <c r="Y1297" s="13" t="s">
        <v>5353</v>
      </c>
      <c r="Z1297" s="135" t="s">
        <v>1479</v>
      </c>
      <c r="AB1297" s="24" t="str">
        <f>VLOOKUP($A1297,電子入札登録状況!$A$2:$G$501,6,FALSE)</f>
        <v>○</v>
      </c>
      <c r="AC1297" s="24">
        <f>VLOOKUP($A1297,電子入札登録状況!$A$2:$G$501,7,FALSE)</f>
        <v>663</v>
      </c>
    </row>
    <row r="1298" spans="1:29" ht="18" customHeight="1">
      <c r="A1298" s="36" t="s">
        <v>2243</v>
      </c>
      <c r="B1298" s="45">
        <v>3355</v>
      </c>
      <c r="C1298" s="54" t="s">
        <v>851</v>
      </c>
      <c r="D1298" s="66" t="s">
        <v>4231</v>
      </c>
      <c r="E1298" s="45" t="s">
        <v>5878</v>
      </c>
      <c r="F1298" s="54" t="s">
        <v>303</v>
      </c>
      <c r="G1298" s="13" t="s">
        <v>3690</v>
      </c>
      <c r="H1298" s="13" t="s">
        <v>2553</v>
      </c>
      <c r="I1298" s="13" t="s">
        <v>4912</v>
      </c>
      <c r="J1298" s="74" t="s">
        <v>1767</v>
      </c>
      <c r="K1298" s="86"/>
      <c r="L1298" s="86"/>
      <c r="M1298" s="86"/>
      <c r="N1298" s="86"/>
      <c r="O1298" s="86"/>
      <c r="P1298" s="98">
        <v>20681</v>
      </c>
      <c r="Q1298" s="108">
        <v>121</v>
      </c>
      <c r="R1298" s="89"/>
      <c r="S1298" s="89"/>
      <c r="T1298" s="89"/>
      <c r="U1298" s="98">
        <v>60000</v>
      </c>
      <c r="V1298" s="66" t="s">
        <v>4172</v>
      </c>
      <c r="W1298" s="45" t="s">
        <v>5004</v>
      </c>
      <c r="X1298" s="14" t="s">
        <v>5262</v>
      </c>
      <c r="Y1298" s="13" t="s">
        <v>1705</v>
      </c>
      <c r="Z1298" s="135" t="s">
        <v>5422</v>
      </c>
      <c r="AB1298" s="24" t="e">
        <f>VLOOKUP($A1298,電子入札登録状況!$A$2:$G$501,6,FALSE)</f>
        <v>#N/A</v>
      </c>
      <c r="AC1298" s="24" t="e">
        <f>VLOOKUP($A1298,電子入札登録状況!$A$2:$G$501,7,FALSE)</f>
        <v>#N/A</v>
      </c>
    </row>
    <row r="1299" spans="1:29" ht="18" customHeight="1">
      <c r="A1299" s="36" t="s">
        <v>2243</v>
      </c>
      <c r="B1299" s="45">
        <v>3355</v>
      </c>
      <c r="C1299" s="54" t="s">
        <v>851</v>
      </c>
      <c r="D1299" s="66" t="s">
        <v>4231</v>
      </c>
      <c r="E1299" s="45" t="s">
        <v>5878</v>
      </c>
      <c r="F1299" s="54" t="s">
        <v>303</v>
      </c>
      <c r="G1299" s="13" t="s">
        <v>3690</v>
      </c>
      <c r="H1299" s="13" t="s">
        <v>2553</v>
      </c>
      <c r="I1299" s="13" t="s">
        <v>4912</v>
      </c>
      <c r="J1299" s="74" t="s">
        <v>1642</v>
      </c>
      <c r="K1299" s="86"/>
      <c r="L1299" s="86"/>
      <c r="M1299" s="86"/>
      <c r="N1299" s="86"/>
      <c r="O1299" s="86"/>
      <c r="P1299" s="98">
        <v>3044497</v>
      </c>
      <c r="Q1299" s="108">
        <v>121</v>
      </c>
      <c r="R1299" s="89"/>
      <c r="S1299" s="89"/>
      <c r="T1299" s="89"/>
      <c r="U1299" s="98">
        <v>60000</v>
      </c>
      <c r="V1299" s="66" t="s">
        <v>4172</v>
      </c>
      <c r="W1299" s="45" t="s">
        <v>5004</v>
      </c>
      <c r="X1299" s="14" t="s">
        <v>5262</v>
      </c>
      <c r="Y1299" s="13" t="s">
        <v>1705</v>
      </c>
      <c r="Z1299" s="135" t="s">
        <v>5422</v>
      </c>
      <c r="AB1299" s="24" t="e">
        <f>VLOOKUP($A1299,電子入札登録状況!$A$2:$G$501,6,FALSE)</f>
        <v>#N/A</v>
      </c>
      <c r="AC1299" s="24" t="e">
        <f>VLOOKUP($A1299,電子入札登録状況!$A$2:$G$501,7,FALSE)</f>
        <v>#N/A</v>
      </c>
    </row>
    <row r="1300" spans="1:29" ht="18" customHeight="1">
      <c r="A1300" s="36" t="s">
        <v>826</v>
      </c>
      <c r="B1300" s="45">
        <v>3369</v>
      </c>
      <c r="C1300" s="54" t="s">
        <v>81</v>
      </c>
      <c r="D1300" s="66" t="s">
        <v>2849</v>
      </c>
      <c r="E1300" s="45" t="s">
        <v>3632</v>
      </c>
      <c r="F1300" s="54" t="s">
        <v>1196</v>
      </c>
      <c r="G1300" s="13" t="s">
        <v>3690</v>
      </c>
      <c r="H1300" s="13" t="s">
        <v>1904</v>
      </c>
      <c r="I1300" s="13" t="s">
        <v>1443</v>
      </c>
      <c r="J1300" s="74" t="s">
        <v>1767</v>
      </c>
      <c r="K1300" s="86"/>
      <c r="L1300" s="86"/>
      <c r="M1300" s="86"/>
      <c r="N1300" s="86"/>
      <c r="O1300" s="86"/>
      <c r="P1300" s="98">
        <v>233649</v>
      </c>
      <c r="Q1300" s="108">
        <v>65</v>
      </c>
      <c r="R1300" s="89"/>
      <c r="S1300" s="89"/>
      <c r="T1300" s="89"/>
      <c r="U1300" s="98">
        <v>30000</v>
      </c>
      <c r="V1300" s="66" t="s">
        <v>4172</v>
      </c>
      <c r="W1300" s="45" t="s">
        <v>4023</v>
      </c>
      <c r="X1300" s="14" t="s">
        <v>3044</v>
      </c>
      <c r="Y1300" s="13" t="s">
        <v>2465</v>
      </c>
      <c r="Z1300" s="135" t="s">
        <v>2924</v>
      </c>
      <c r="AB1300" s="24" t="e">
        <f>VLOOKUP($A1300,電子入札登録状況!$A$2:$G$501,6,FALSE)</f>
        <v>#N/A</v>
      </c>
      <c r="AC1300" s="24" t="e">
        <f>VLOOKUP($A1300,電子入札登録状況!$A$2:$G$501,7,FALSE)</f>
        <v>#N/A</v>
      </c>
    </row>
    <row r="1301" spans="1:29" ht="18" customHeight="1">
      <c r="A1301" s="36" t="s">
        <v>826</v>
      </c>
      <c r="B1301" s="45">
        <v>3369</v>
      </c>
      <c r="C1301" s="54" t="s">
        <v>81</v>
      </c>
      <c r="D1301" s="66" t="s">
        <v>2849</v>
      </c>
      <c r="E1301" s="45" t="s">
        <v>3632</v>
      </c>
      <c r="F1301" s="54" t="s">
        <v>1196</v>
      </c>
      <c r="G1301" s="13" t="s">
        <v>3690</v>
      </c>
      <c r="H1301" s="13" t="s">
        <v>1904</v>
      </c>
      <c r="I1301" s="13" t="s">
        <v>1443</v>
      </c>
      <c r="J1301" s="74" t="s">
        <v>1642</v>
      </c>
      <c r="K1301" s="86"/>
      <c r="L1301" s="86"/>
      <c r="M1301" s="86"/>
      <c r="N1301" s="86"/>
      <c r="O1301" s="86"/>
      <c r="P1301" s="98">
        <v>340363</v>
      </c>
      <c r="Q1301" s="108">
        <v>65</v>
      </c>
      <c r="R1301" s="89"/>
      <c r="S1301" s="89"/>
      <c r="T1301" s="89"/>
      <c r="U1301" s="98">
        <v>30000</v>
      </c>
      <c r="V1301" s="66" t="s">
        <v>4172</v>
      </c>
      <c r="W1301" s="45" t="s">
        <v>4023</v>
      </c>
      <c r="X1301" s="14" t="s">
        <v>3044</v>
      </c>
      <c r="Y1301" s="13" t="s">
        <v>2465</v>
      </c>
      <c r="Z1301" s="135" t="s">
        <v>2924</v>
      </c>
      <c r="AB1301" s="24" t="e">
        <f>VLOOKUP($A1301,電子入札登録状況!$A$2:$G$501,6,FALSE)</f>
        <v>#N/A</v>
      </c>
      <c r="AC1301" s="24" t="e">
        <f>VLOOKUP($A1301,電子入札登録状況!$A$2:$G$501,7,FALSE)</f>
        <v>#N/A</v>
      </c>
    </row>
    <row r="1302" spans="1:29" ht="18" customHeight="1">
      <c r="A1302" s="36" t="s">
        <v>826</v>
      </c>
      <c r="B1302" s="45">
        <v>3369</v>
      </c>
      <c r="C1302" s="54" t="s">
        <v>81</v>
      </c>
      <c r="D1302" s="66" t="s">
        <v>2849</v>
      </c>
      <c r="E1302" s="45" t="s">
        <v>3632</v>
      </c>
      <c r="F1302" s="54" t="s">
        <v>1196</v>
      </c>
      <c r="G1302" s="13" t="s">
        <v>3690</v>
      </c>
      <c r="H1302" s="13" t="s">
        <v>1904</v>
      </c>
      <c r="I1302" s="13" t="s">
        <v>1443</v>
      </c>
      <c r="J1302" s="74" t="s">
        <v>1980</v>
      </c>
      <c r="K1302" s="86"/>
      <c r="L1302" s="86"/>
      <c r="M1302" s="86"/>
      <c r="N1302" s="86"/>
      <c r="O1302" s="86"/>
      <c r="P1302" s="98">
        <v>82190</v>
      </c>
      <c r="Q1302" s="108">
        <v>65</v>
      </c>
      <c r="R1302" s="89"/>
      <c r="S1302" s="89"/>
      <c r="T1302" s="89"/>
      <c r="U1302" s="98">
        <v>30000</v>
      </c>
      <c r="V1302" s="66" t="s">
        <v>4172</v>
      </c>
      <c r="W1302" s="45" t="s">
        <v>4023</v>
      </c>
      <c r="X1302" s="14" t="s">
        <v>3044</v>
      </c>
      <c r="Y1302" s="13" t="s">
        <v>2465</v>
      </c>
      <c r="Z1302" s="135" t="s">
        <v>2924</v>
      </c>
      <c r="AB1302" s="24" t="e">
        <f>VLOOKUP($A1302,電子入札登録状況!$A$2:$G$501,6,FALSE)</f>
        <v>#N/A</v>
      </c>
      <c r="AC1302" s="24" t="e">
        <f>VLOOKUP($A1302,電子入札登録状況!$A$2:$G$501,7,FALSE)</f>
        <v>#N/A</v>
      </c>
    </row>
    <row r="1303" spans="1:29" ht="18" customHeight="1">
      <c r="A1303" s="36" t="s">
        <v>826</v>
      </c>
      <c r="B1303" s="45">
        <v>3369</v>
      </c>
      <c r="C1303" s="54" t="s">
        <v>81</v>
      </c>
      <c r="D1303" s="66" t="s">
        <v>2849</v>
      </c>
      <c r="E1303" s="45" t="s">
        <v>3632</v>
      </c>
      <c r="F1303" s="54" t="s">
        <v>1196</v>
      </c>
      <c r="G1303" s="13" t="s">
        <v>3690</v>
      </c>
      <c r="H1303" s="13" t="s">
        <v>1904</v>
      </c>
      <c r="I1303" s="13" t="s">
        <v>1443</v>
      </c>
      <c r="J1303" s="74" t="s">
        <v>558</v>
      </c>
      <c r="K1303" s="86"/>
      <c r="L1303" s="86"/>
      <c r="M1303" s="86"/>
      <c r="N1303" s="86"/>
      <c r="O1303" s="86"/>
      <c r="P1303" s="98">
        <v>69464</v>
      </c>
      <c r="Q1303" s="108">
        <v>65</v>
      </c>
      <c r="R1303" s="89"/>
      <c r="S1303" s="89"/>
      <c r="T1303" s="89"/>
      <c r="U1303" s="98">
        <v>30000</v>
      </c>
      <c r="V1303" s="66" t="s">
        <v>4172</v>
      </c>
      <c r="W1303" s="45" t="s">
        <v>4023</v>
      </c>
      <c r="X1303" s="14" t="s">
        <v>3044</v>
      </c>
      <c r="Y1303" s="13" t="s">
        <v>2465</v>
      </c>
      <c r="Z1303" s="135" t="s">
        <v>2924</v>
      </c>
      <c r="AB1303" s="24" t="e">
        <f>VLOOKUP($A1303,電子入札登録状況!$A$2:$G$501,6,FALSE)</f>
        <v>#N/A</v>
      </c>
      <c r="AC1303" s="24" t="e">
        <f>VLOOKUP($A1303,電子入札登録状況!$A$2:$G$501,7,FALSE)</f>
        <v>#N/A</v>
      </c>
    </row>
    <row r="1304" spans="1:29" ht="18" customHeight="1">
      <c r="A1304" s="36" t="s">
        <v>2693</v>
      </c>
      <c r="B1304" s="45">
        <v>3370</v>
      </c>
      <c r="C1304" s="54" t="s">
        <v>3756</v>
      </c>
      <c r="D1304" s="66" t="s">
        <v>4172</v>
      </c>
      <c r="E1304" s="45" t="s">
        <v>2956</v>
      </c>
      <c r="F1304" s="54" t="s">
        <v>4246</v>
      </c>
      <c r="G1304" s="13" t="s">
        <v>3690</v>
      </c>
      <c r="H1304" s="13" t="s">
        <v>2134</v>
      </c>
      <c r="I1304" s="13" t="s">
        <v>4910</v>
      </c>
      <c r="J1304" s="74" t="s">
        <v>2872</v>
      </c>
      <c r="K1304" s="86"/>
      <c r="L1304" s="86"/>
      <c r="M1304" s="86"/>
      <c r="N1304" s="86"/>
      <c r="O1304" s="86"/>
      <c r="P1304" s="98">
        <v>1489423</v>
      </c>
      <c r="Q1304" s="108">
        <v>67</v>
      </c>
      <c r="R1304" s="89"/>
      <c r="S1304" s="89"/>
      <c r="T1304" s="89"/>
      <c r="U1304" s="98">
        <v>62500</v>
      </c>
      <c r="V1304" s="66"/>
      <c r="W1304" s="45"/>
      <c r="X1304" s="14"/>
      <c r="Y1304" s="13"/>
      <c r="Z1304" s="135" t="s">
        <v>4103</v>
      </c>
      <c r="AB1304" s="24" t="e">
        <f>VLOOKUP($A1304,電子入札登録状況!$A$2:$G$501,6,FALSE)</f>
        <v>#N/A</v>
      </c>
      <c r="AC1304" s="24" t="e">
        <f>VLOOKUP($A1304,電子入札登録状況!$A$2:$G$501,7,FALSE)</f>
        <v>#N/A</v>
      </c>
    </row>
    <row r="1305" spans="1:29" ht="18" customHeight="1">
      <c r="A1305" s="36" t="s">
        <v>3918</v>
      </c>
      <c r="B1305" s="45">
        <v>3372</v>
      </c>
      <c r="C1305" s="54" t="s">
        <v>2524</v>
      </c>
      <c r="D1305" s="66" t="s">
        <v>4231</v>
      </c>
      <c r="E1305" s="45" t="s">
        <v>4469</v>
      </c>
      <c r="F1305" s="54" t="s">
        <v>1907</v>
      </c>
      <c r="G1305" s="13" t="s">
        <v>3679</v>
      </c>
      <c r="H1305" s="13" t="s">
        <v>4809</v>
      </c>
      <c r="I1305" s="13" t="s">
        <v>5100</v>
      </c>
      <c r="J1305" s="74" t="s">
        <v>1767</v>
      </c>
      <c r="K1305" s="86"/>
      <c r="L1305" s="86"/>
      <c r="M1305" s="86"/>
      <c r="N1305" s="86"/>
      <c r="O1305" s="86"/>
      <c r="P1305" s="98">
        <v>670417</v>
      </c>
      <c r="Q1305" s="108">
        <v>105</v>
      </c>
      <c r="R1305" s="89"/>
      <c r="S1305" s="89"/>
      <c r="T1305" s="89"/>
      <c r="U1305" s="98">
        <v>30000</v>
      </c>
      <c r="V1305" s="66" t="s">
        <v>4172</v>
      </c>
      <c r="W1305" s="45" t="s">
        <v>5917</v>
      </c>
      <c r="X1305" s="14" t="s">
        <v>3086</v>
      </c>
      <c r="Y1305" s="13" t="s">
        <v>5402</v>
      </c>
      <c r="Z1305" s="135" t="s">
        <v>5525</v>
      </c>
      <c r="AB1305" s="24" t="str">
        <f>VLOOKUP($A1305,電子入札登録状況!$A$2:$G$501,6,FALSE)</f>
        <v>○</v>
      </c>
      <c r="AC1305" s="24">
        <f>VLOOKUP($A1305,電子入札登録状況!$A$2:$G$501,7,FALSE)</f>
        <v>824</v>
      </c>
    </row>
    <row r="1306" spans="1:29" ht="18" customHeight="1">
      <c r="A1306" s="36" t="s">
        <v>3918</v>
      </c>
      <c r="B1306" s="45">
        <v>3372</v>
      </c>
      <c r="C1306" s="54" t="s">
        <v>2524</v>
      </c>
      <c r="D1306" s="66" t="s">
        <v>4231</v>
      </c>
      <c r="E1306" s="45" t="s">
        <v>4469</v>
      </c>
      <c r="F1306" s="54" t="s">
        <v>1907</v>
      </c>
      <c r="G1306" s="13" t="s">
        <v>3679</v>
      </c>
      <c r="H1306" s="13" t="s">
        <v>4809</v>
      </c>
      <c r="I1306" s="13" t="s">
        <v>5100</v>
      </c>
      <c r="J1306" s="74" t="s">
        <v>1642</v>
      </c>
      <c r="K1306" s="86"/>
      <c r="L1306" s="86"/>
      <c r="M1306" s="86"/>
      <c r="N1306" s="86"/>
      <c r="O1306" s="86"/>
      <c r="P1306" s="98">
        <v>1158829</v>
      </c>
      <c r="Q1306" s="108">
        <v>105</v>
      </c>
      <c r="R1306" s="89"/>
      <c r="S1306" s="89"/>
      <c r="T1306" s="89"/>
      <c r="U1306" s="98">
        <v>30000</v>
      </c>
      <c r="V1306" s="66" t="s">
        <v>4172</v>
      </c>
      <c r="W1306" s="45" t="s">
        <v>5917</v>
      </c>
      <c r="X1306" s="14" t="s">
        <v>3086</v>
      </c>
      <c r="Y1306" s="13" t="s">
        <v>5402</v>
      </c>
      <c r="Z1306" s="135" t="s">
        <v>5525</v>
      </c>
      <c r="AB1306" s="24" t="str">
        <f>VLOOKUP($A1306,電子入札登録状況!$A$2:$G$501,6,FALSE)</f>
        <v>○</v>
      </c>
      <c r="AC1306" s="24">
        <f>VLOOKUP($A1306,電子入札登録状況!$A$2:$G$501,7,FALSE)</f>
        <v>824</v>
      </c>
    </row>
    <row r="1307" spans="1:29" ht="18" customHeight="1">
      <c r="A1307" s="36" t="s">
        <v>3918</v>
      </c>
      <c r="B1307" s="45">
        <v>3372</v>
      </c>
      <c r="C1307" s="54" t="s">
        <v>2524</v>
      </c>
      <c r="D1307" s="66" t="s">
        <v>4231</v>
      </c>
      <c r="E1307" s="45" t="s">
        <v>4469</v>
      </c>
      <c r="F1307" s="54" t="s">
        <v>1907</v>
      </c>
      <c r="G1307" s="13" t="s">
        <v>3679</v>
      </c>
      <c r="H1307" s="13" t="s">
        <v>4809</v>
      </c>
      <c r="I1307" s="13" t="s">
        <v>5100</v>
      </c>
      <c r="J1307" s="74" t="s">
        <v>558</v>
      </c>
      <c r="K1307" s="86"/>
      <c r="L1307" s="86"/>
      <c r="M1307" s="86"/>
      <c r="N1307" s="86"/>
      <c r="O1307" s="86"/>
      <c r="P1307" s="98">
        <v>17075</v>
      </c>
      <c r="Q1307" s="108">
        <v>105</v>
      </c>
      <c r="R1307" s="89"/>
      <c r="S1307" s="89"/>
      <c r="T1307" s="89"/>
      <c r="U1307" s="98">
        <v>30000</v>
      </c>
      <c r="V1307" s="66" t="s">
        <v>4172</v>
      </c>
      <c r="W1307" s="45" t="s">
        <v>5917</v>
      </c>
      <c r="X1307" s="14" t="s">
        <v>3086</v>
      </c>
      <c r="Y1307" s="13" t="s">
        <v>5402</v>
      </c>
      <c r="Z1307" s="135" t="s">
        <v>5525</v>
      </c>
      <c r="AB1307" s="24" t="str">
        <f>VLOOKUP($A1307,電子入札登録状況!$A$2:$G$501,6,FALSE)</f>
        <v>○</v>
      </c>
      <c r="AC1307" s="24">
        <f>VLOOKUP($A1307,電子入札登録状況!$A$2:$G$501,7,FALSE)</f>
        <v>824</v>
      </c>
    </row>
    <row r="1308" spans="1:29" ht="18" customHeight="1">
      <c r="A1308" s="36" t="s">
        <v>1130</v>
      </c>
      <c r="B1308" s="45">
        <v>3380</v>
      </c>
      <c r="C1308" s="54" t="s">
        <v>5630</v>
      </c>
      <c r="D1308" s="66" t="s">
        <v>4268</v>
      </c>
      <c r="E1308" s="45" t="s">
        <v>5655</v>
      </c>
      <c r="F1308" s="54" t="s">
        <v>440</v>
      </c>
      <c r="G1308" s="13" t="s">
        <v>3679</v>
      </c>
      <c r="H1308" s="13" t="s">
        <v>1850</v>
      </c>
      <c r="I1308" s="13" t="s">
        <v>688</v>
      </c>
      <c r="J1308" s="74" t="s">
        <v>1642</v>
      </c>
      <c r="K1308" s="86"/>
      <c r="L1308" s="86"/>
      <c r="M1308" s="86"/>
      <c r="N1308" s="86"/>
      <c r="O1308" s="86"/>
      <c r="P1308" s="98">
        <v>109810</v>
      </c>
      <c r="Q1308" s="108">
        <v>8</v>
      </c>
      <c r="R1308" s="89"/>
      <c r="S1308" s="89"/>
      <c r="T1308" s="89"/>
      <c r="U1308" s="98">
        <v>3000</v>
      </c>
      <c r="V1308" s="66" t="s">
        <v>4172</v>
      </c>
      <c r="W1308" s="45" t="s">
        <v>3968</v>
      </c>
      <c r="X1308" s="14" t="s">
        <v>3668</v>
      </c>
      <c r="Y1308" s="13" t="s">
        <v>785</v>
      </c>
      <c r="Z1308" s="135" t="s">
        <v>2142</v>
      </c>
      <c r="AA1308" s="144"/>
      <c r="AB1308" s="24" t="str">
        <f>VLOOKUP($A1308,電子入札登録状況!$A$2:$G$501,6,FALSE)</f>
        <v>○</v>
      </c>
      <c r="AC1308" s="24">
        <f>VLOOKUP($A1308,電子入札登録状況!$A$2:$G$501,7,FALSE)</f>
        <v>768</v>
      </c>
    </row>
    <row r="1309" spans="1:29" ht="18" customHeight="1">
      <c r="A1309" s="36" t="s">
        <v>1130</v>
      </c>
      <c r="B1309" s="45">
        <v>3380</v>
      </c>
      <c r="C1309" s="54" t="s">
        <v>5630</v>
      </c>
      <c r="D1309" s="66" t="s">
        <v>4268</v>
      </c>
      <c r="E1309" s="45" t="s">
        <v>5655</v>
      </c>
      <c r="F1309" s="54" t="s">
        <v>440</v>
      </c>
      <c r="G1309" s="13" t="s">
        <v>3679</v>
      </c>
      <c r="H1309" s="13" t="s">
        <v>1850</v>
      </c>
      <c r="I1309" s="13" t="s">
        <v>688</v>
      </c>
      <c r="J1309" s="74" t="s">
        <v>281</v>
      </c>
      <c r="K1309" s="86"/>
      <c r="L1309" s="86"/>
      <c r="M1309" s="86"/>
      <c r="N1309" s="86"/>
      <c r="O1309" s="86"/>
      <c r="P1309" s="98">
        <v>45754</v>
      </c>
      <c r="Q1309" s="108">
        <v>8</v>
      </c>
      <c r="R1309" s="89"/>
      <c r="S1309" s="89"/>
      <c r="T1309" s="89"/>
      <c r="U1309" s="98">
        <v>3000</v>
      </c>
      <c r="V1309" s="66" t="s">
        <v>4172</v>
      </c>
      <c r="W1309" s="45" t="s">
        <v>3968</v>
      </c>
      <c r="X1309" s="14" t="s">
        <v>3668</v>
      </c>
      <c r="Y1309" s="13" t="s">
        <v>785</v>
      </c>
      <c r="Z1309" s="135" t="s">
        <v>2142</v>
      </c>
      <c r="AB1309" s="24" t="str">
        <f>VLOOKUP($A1309,電子入札登録状況!$A$2:$G$501,6,FALSE)</f>
        <v>○</v>
      </c>
      <c r="AC1309" s="24">
        <f>VLOOKUP($A1309,電子入札登録状況!$A$2:$G$501,7,FALSE)</f>
        <v>768</v>
      </c>
    </row>
    <row r="1310" spans="1:29" ht="18" customHeight="1">
      <c r="A1310" s="36" t="s">
        <v>3888</v>
      </c>
      <c r="B1310" s="45">
        <v>3384</v>
      </c>
      <c r="C1310" s="54" t="s">
        <v>3938</v>
      </c>
      <c r="D1310" s="66" t="s">
        <v>4172</v>
      </c>
      <c r="E1310" s="45" t="s">
        <v>2189</v>
      </c>
      <c r="F1310" s="54" t="s">
        <v>4045</v>
      </c>
      <c r="G1310" s="13" t="s">
        <v>3690</v>
      </c>
      <c r="H1310" s="13" t="s">
        <v>44</v>
      </c>
      <c r="I1310" s="13" t="s">
        <v>4999</v>
      </c>
      <c r="J1310" s="74" t="s">
        <v>1642</v>
      </c>
      <c r="K1310" s="86"/>
      <c r="L1310" s="86"/>
      <c r="M1310" s="86"/>
      <c r="N1310" s="86"/>
      <c r="O1310" s="86"/>
      <c r="P1310" s="98">
        <v>4570</v>
      </c>
      <c r="Q1310" s="108">
        <v>28</v>
      </c>
      <c r="R1310" s="89"/>
      <c r="S1310" s="89"/>
      <c r="T1310" s="89"/>
      <c r="U1310" s="98">
        <v>20000</v>
      </c>
      <c r="V1310" s="66"/>
      <c r="W1310" s="45"/>
      <c r="X1310" s="14"/>
      <c r="Y1310" s="13"/>
      <c r="Z1310" s="135" t="s">
        <v>1118</v>
      </c>
      <c r="AA1310" s="144"/>
      <c r="AB1310" s="24" t="e">
        <f>VLOOKUP($A1310,電子入札登録状況!$A$2:$G$501,6,FALSE)</f>
        <v>#N/A</v>
      </c>
      <c r="AC1310" s="24" t="e">
        <f>VLOOKUP($A1310,電子入札登録状況!$A$2:$G$501,7,FALSE)</f>
        <v>#N/A</v>
      </c>
    </row>
    <row r="1311" spans="1:29" ht="18" customHeight="1">
      <c r="A1311" s="36" t="s">
        <v>3888</v>
      </c>
      <c r="B1311" s="45">
        <v>3384</v>
      </c>
      <c r="C1311" s="54" t="s">
        <v>3938</v>
      </c>
      <c r="D1311" s="66" t="s">
        <v>4172</v>
      </c>
      <c r="E1311" s="45" t="s">
        <v>2189</v>
      </c>
      <c r="F1311" s="54" t="s">
        <v>4045</v>
      </c>
      <c r="G1311" s="13" t="s">
        <v>3690</v>
      </c>
      <c r="H1311" s="13" t="s">
        <v>44</v>
      </c>
      <c r="I1311" s="13" t="s">
        <v>4999</v>
      </c>
      <c r="J1311" s="74" t="s">
        <v>2872</v>
      </c>
      <c r="K1311" s="86"/>
      <c r="L1311" s="86"/>
      <c r="M1311" s="86"/>
      <c r="N1311" s="86"/>
      <c r="O1311" s="86"/>
      <c r="P1311" s="98">
        <v>413925</v>
      </c>
      <c r="Q1311" s="108">
        <v>28</v>
      </c>
      <c r="R1311" s="89"/>
      <c r="S1311" s="89"/>
      <c r="T1311" s="89"/>
      <c r="U1311" s="98">
        <v>20000</v>
      </c>
      <c r="V1311" s="66"/>
      <c r="W1311" s="45"/>
      <c r="X1311" s="14"/>
      <c r="Y1311" s="13"/>
      <c r="Z1311" s="135" t="s">
        <v>1118</v>
      </c>
      <c r="AB1311" s="24" t="e">
        <f>VLOOKUP($A1311,電子入札登録状況!$A$2:$G$501,6,FALSE)</f>
        <v>#N/A</v>
      </c>
      <c r="AC1311" s="24" t="e">
        <f>VLOOKUP($A1311,電子入札登録状況!$A$2:$G$501,7,FALSE)</f>
        <v>#N/A</v>
      </c>
    </row>
    <row r="1312" spans="1:29" ht="18" customHeight="1">
      <c r="A1312" s="36" t="s">
        <v>5584</v>
      </c>
      <c r="B1312" s="45">
        <v>3385</v>
      </c>
      <c r="C1312" s="54" t="s">
        <v>5543</v>
      </c>
      <c r="D1312" s="66" t="s">
        <v>963</v>
      </c>
      <c r="E1312" s="45" t="s">
        <v>3786</v>
      </c>
      <c r="F1312" s="54" t="s">
        <v>3425</v>
      </c>
      <c r="G1312" s="13" t="s">
        <v>3679</v>
      </c>
      <c r="H1312" s="13" t="s">
        <v>5700</v>
      </c>
      <c r="I1312" s="13" t="s">
        <v>2562</v>
      </c>
      <c r="J1312" s="74" t="s">
        <v>1642</v>
      </c>
      <c r="K1312" s="86"/>
      <c r="L1312" s="86"/>
      <c r="M1312" s="86"/>
      <c r="N1312" s="86"/>
      <c r="O1312" s="86"/>
      <c r="P1312" s="98">
        <v>13835</v>
      </c>
      <c r="Q1312" s="108">
        <v>104</v>
      </c>
      <c r="R1312" s="89"/>
      <c r="S1312" s="89"/>
      <c r="T1312" s="89"/>
      <c r="U1312" s="98">
        <v>40000</v>
      </c>
      <c r="V1312" s="66" t="s">
        <v>4172</v>
      </c>
      <c r="W1312" s="45" t="s">
        <v>1512</v>
      </c>
      <c r="X1312" s="14" t="s">
        <v>5585</v>
      </c>
      <c r="Y1312" s="13" t="s">
        <v>2688</v>
      </c>
      <c r="Z1312" s="135" t="s">
        <v>5509</v>
      </c>
      <c r="AB1312" s="24" t="str">
        <f>VLOOKUP($A1312,電子入札登録状況!$A$2:$G$501,6,FALSE)</f>
        <v>○</v>
      </c>
      <c r="AC1312" s="24">
        <f>VLOOKUP($A1312,電子入札登録状況!$A$2:$G$501,7,FALSE)</f>
        <v>746</v>
      </c>
    </row>
    <row r="1313" spans="1:29" ht="18" customHeight="1">
      <c r="A1313" s="36" t="s">
        <v>5584</v>
      </c>
      <c r="B1313" s="45">
        <v>3385</v>
      </c>
      <c r="C1313" s="54" t="s">
        <v>5543</v>
      </c>
      <c r="D1313" s="66" t="s">
        <v>963</v>
      </c>
      <c r="E1313" s="45" t="s">
        <v>3786</v>
      </c>
      <c r="F1313" s="54" t="s">
        <v>3425</v>
      </c>
      <c r="G1313" s="13" t="s">
        <v>3679</v>
      </c>
      <c r="H1313" s="13" t="s">
        <v>5700</v>
      </c>
      <c r="I1313" s="13" t="s">
        <v>2562</v>
      </c>
      <c r="J1313" s="74" t="s">
        <v>281</v>
      </c>
      <c r="K1313" s="86"/>
      <c r="L1313" s="86"/>
      <c r="M1313" s="86"/>
      <c r="N1313" s="86"/>
      <c r="O1313" s="86"/>
      <c r="P1313" s="98">
        <v>1474157</v>
      </c>
      <c r="Q1313" s="108">
        <v>104</v>
      </c>
      <c r="R1313" s="89"/>
      <c r="S1313" s="89"/>
      <c r="T1313" s="89"/>
      <c r="U1313" s="98">
        <v>40000</v>
      </c>
      <c r="V1313" s="66" t="s">
        <v>4172</v>
      </c>
      <c r="W1313" s="45" t="s">
        <v>1512</v>
      </c>
      <c r="X1313" s="14" t="s">
        <v>5585</v>
      </c>
      <c r="Y1313" s="13" t="s">
        <v>2688</v>
      </c>
      <c r="Z1313" s="135" t="s">
        <v>5509</v>
      </c>
      <c r="AB1313" s="24" t="str">
        <f>VLOOKUP($A1313,電子入札登録状況!$A$2:$G$501,6,FALSE)</f>
        <v>○</v>
      </c>
      <c r="AC1313" s="24">
        <f>VLOOKUP($A1313,電子入札登録状況!$A$2:$G$501,7,FALSE)</f>
        <v>746</v>
      </c>
    </row>
    <row r="1314" spans="1:29" ht="18" customHeight="1">
      <c r="A1314" s="36" t="s">
        <v>733</v>
      </c>
      <c r="B1314" s="45">
        <v>3387</v>
      </c>
      <c r="C1314" s="54" t="s">
        <v>665</v>
      </c>
      <c r="D1314" s="66" t="s">
        <v>4172</v>
      </c>
      <c r="E1314" s="45" t="s">
        <v>350</v>
      </c>
      <c r="F1314" s="54" t="s">
        <v>3981</v>
      </c>
      <c r="G1314" s="13" t="s">
        <v>3679</v>
      </c>
      <c r="H1314" s="13" t="s">
        <v>266</v>
      </c>
      <c r="I1314" s="13" t="s">
        <v>266</v>
      </c>
      <c r="J1314" s="74" t="s">
        <v>2872</v>
      </c>
      <c r="K1314" s="86"/>
      <c r="L1314" s="86"/>
      <c r="M1314" s="86"/>
      <c r="N1314" s="86"/>
      <c r="O1314" s="86"/>
      <c r="P1314" s="98">
        <v>4353</v>
      </c>
      <c r="Q1314" s="108">
        <v>1</v>
      </c>
      <c r="R1314" s="89"/>
      <c r="S1314" s="89"/>
      <c r="T1314" s="89"/>
      <c r="U1314" s="98">
        <v>3000</v>
      </c>
      <c r="V1314" s="66"/>
      <c r="W1314" s="45"/>
      <c r="X1314" s="14"/>
      <c r="Y1314" s="13"/>
      <c r="Z1314" s="135" t="s">
        <v>3382</v>
      </c>
      <c r="AB1314" s="24" t="str">
        <f>VLOOKUP($A1314,電子入札登録状況!$A$2:$G$501,6,FALSE)</f>
        <v>○</v>
      </c>
      <c r="AC1314" s="24">
        <f>VLOOKUP($A1314,電子入札登録状況!$A$2:$G$501,7,FALSE)</f>
        <v>682</v>
      </c>
    </row>
    <row r="1315" spans="1:29" ht="18" customHeight="1">
      <c r="A1315" s="36" t="s">
        <v>3878</v>
      </c>
      <c r="B1315" s="45">
        <v>3388</v>
      </c>
      <c r="C1315" s="54" t="s">
        <v>5557</v>
      </c>
      <c r="D1315" s="66" t="s">
        <v>4234</v>
      </c>
      <c r="E1315" s="45" t="s">
        <v>3115</v>
      </c>
      <c r="F1315" s="54" t="s">
        <v>4544</v>
      </c>
      <c r="G1315" s="13" t="s">
        <v>3690</v>
      </c>
      <c r="H1315" s="13" t="s">
        <v>611</v>
      </c>
      <c r="I1315" s="13" t="s">
        <v>1952</v>
      </c>
      <c r="J1315" s="74" t="s">
        <v>1767</v>
      </c>
      <c r="K1315" s="86"/>
      <c r="L1315" s="86"/>
      <c r="M1315" s="86"/>
      <c r="N1315" s="86"/>
      <c r="O1315" s="86"/>
      <c r="P1315" s="98">
        <v>3600</v>
      </c>
      <c r="Q1315" s="108">
        <v>106</v>
      </c>
      <c r="R1315" s="89"/>
      <c r="S1315" s="89"/>
      <c r="T1315" s="89"/>
      <c r="U1315" s="98">
        <v>95000</v>
      </c>
      <c r="V1315" s="66"/>
      <c r="W1315" s="45"/>
      <c r="X1315" s="14"/>
      <c r="Y1315" s="13"/>
      <c r="Z1315" s="135" t="s">
        <v>587</v>
      </c>
      <c r="AB1315" s="24" t="e">
        <f>VLOOKUP($A1315,電子入札登録状況!$A$2:$G$501,6,FALSE)</f>
        <v>#N/A</v>
      </c>
      <c r="AC1315" s="24" t="e">
        <f>VLOOKUP($A1315,電子入札登録状況!$A$2:$G$501,7,FALSE)</f>
        <v>#N/A</v>
      </c>
    </row>
    <row r="1316" spans="1:29" ht="18" customHeight="1">
      <c r="A1316" s="36" t="s">
        <v>3878</v>
      </c>
      <c r="B1316" s="45">
        <v>3388</v>
      </c>
      <c r="C1316" s="54" t="s">
        <v>5557</v>
      </c>
      <c r="D1316" s="66" t="s">
        <v>4234</v>
      </c>
      <c r="E1316" s="45" t="s">
        <v>3115</v>
      </c>
      <c r="F1316" s="54" t="s">
        <v>4544</v>
      </c>
      <c r="G1316" s="13" t="s">
        <v>3690</v>
      </c>
      <c r="H1316" s="13" t="s">
        <v>611</v>
      </c>
      <c r="I1316" s="13" t="s">
        <v>1952</v>
      </c>
      <c r="J1316" s="74" t="s">
        <v>1642</v>
      </c>
      <c r="K1316" s="86"/>
      <c r="L1316" s="86"/>
      <c r="M1316" s="86"/>
      <c r="N1316" s="86"/>
      <c r="O1316" s="86"/>
      <c r="P1316" s="98">
        <v>1653564</v>
      </c>
      <c r="Q1316" s="108">
        <v>106</v>
      </c>
      <c r="R1316" s="89"/>
      <c r="S1316" s="89"/>
      <c r="T1316" s="89"/>
      <c r="U1316" s="98">
        <v>95000</v>
      </c>
      <c r="V1316" s="66"/>
      <c r="W1316" s="45"/>
      <c r="X1316" s="14"/>
      <c r="Y1316" s="13"/>
      <c r="Z1316" s="135" t="s">
        <v>587</v>
      </c>
      <c r="AB1316" s="24" t="e">
        <f>VLOOKUP($A1316,電子入札登録状況!$A$2:$G$501,6,FALSE)</f>
        <v>#N/A</v>
      </c>
      <c r="AC1316" s="24" t="e">
        <f>VLOOKUP($A1316,電子入札登録状況!$A$2:$G$501,7,FALSE)</f>
        <v>#N/A</v>
      </c>
    </row>
    <row r="1317" spans="1:29" ht="18" customHeight="1">
      <c r="A1317" s="36" t="s">
        <v>3878</v>
      </c>
      <c r="B1317" s="45">
        <v>3388</v>
      </c>
      <c r="C1317" s="54" t="s">
        <v>5557</v>
      </c>
      <c r="D1317" s="66" t="s">
        <v>4234</v>
      </c>
      <c r="E1317" s="45" t="s">
        <v>3115</v>
      </c>
      <c r="F1317" s="54" t="s">
        <v>4544</v>
      </c>
      <c r="G1317" s="13" t="s">
        <v>3690</v>
      </c>
      <c r="H1317" s="13" t="s">
        <v>611</v>
      </c>
      <c r="I1317" s="13" t="s">
        <v>1952</v>
      </c>
      <c r="J1317" s="74" t="s">
        <v>2872</v>
      </c>
      <c r="K1317" s="86"/>
      <c r="L1317" s="86"/>
      <c r="M1317" s="86"/>
      <c r="N1317" s="86"/>
      <c r="O1317" s="86"/>
      <c r="P1317" s="98">
        <v>59048</v>
      </c>
      <c r="Q1317" s="108">
        <v>106</v>
      </c>
      <c r="R1317" s="89"/>
      <c r="S1317" s="89"/>
      <c r="T1317" s="89"/>
      <c r="U1317" s="98">
        <v>95000</v>
      </c>
      <c r="V1317" s="66"/>
      <c r="W1317" s="45"/>
      <c r="X1317" s="14"/>
      <c r="Y1317" s="13"/>
      <c r="Z1317" s="135" t="s">
        <v>587</v>
      </c>
      <c r="AB1317" s="24" t="e">
        <f>VLOOKUP($A1317,電子入札登録状況!$A$2:$G$501,6,FALSE)</f>
        <v>#N/A</v>
      </c>
      <c r="AC1317" s="24" t="e">
        <f>VLOOKUP($A1317,電子入札登録状況!$A$2:$G$501,7,FALSE)</f>
        <v>#N/A</v>
      </c>
    </row>
    <row r="1318" spans="1:29" ht="18" customHeight="1">
      <c r="A1318" s="36" t="s">
        <v>3041</v>
      </c>
      <c r="B1318" s="45">
        <v>3391</v>
      </c>
      <c r="C1318" s="54" t="s">
        <v>2305</v>
      </c>
      <c r="D1318" s="66" t="s">
        <v>3090</v>
      </c>
      <c r="E1318" s="45" t="s">
        <v>3351</v>
      </c>
      <c r="F1318" s="54" t="s">
        <v>279</v>
      </c>
      <c r="G1318" s="13" t="s">
        <v>1514</v>
      </c>
      <c r="H1318" s="13" t="s">
        <v>4852</v>
      </c>
      <c r="I1318" s="13" t="s">
        <v>1723</v>
      </c>
      <c r="J1318" s="74" t="s">
        <v>1767</v>
      </c>
      <c r="K1318" s="86"/>
      <c r="L1318" s="86"/>
      <c r="M1318" s="86"/>
      <c r="N1318" s="86"/>
      <c r="O1318" s="86"/>
      <c r="P1318" s="98">
        <v>14886</v>
      </c>
      <c r="Q1318" s="108">
        <v>15</v>
      </c>
      <c r="R1318" s="89"/>
      <c r="S1318" s="89"/>
      <c r="T1318" s="89"/>
      <c r="U1318" s="98">
        <v>10000</v>
      </c>
      <c r="V1318" s="66" t="s">
        <v>4172</v>
      </c>
      <c r="W1318" s="45" t="s">
        <v>3000</v>
      </c>
      <c r="X1318" s="14" t="s">
        <v>5342</v>
      </c>
      <c r="Y1318" s="13" t="s">
        <v>5415</v>
      </c>
      <c r="Z1318" s="135" t="s">
        <v>2102</v>
      </c>
      <c r="AB1318" s="24" t="str">
        <f>VLOOKUP($A1318,電子入札登録状況!$A$2:$G$501,6,FALSE)</f>
        <v>○</v>
      </c>
      <c r="AC1318" s="24">
        <f>VLOOKUP($A1318,電子入札登録状況!$A$2:$G$501,7,FALSE)</f>
        <v>83</v>
      </c>
    </row>
    <row r="1319" spans="1:29" ht="18" customHeight="1">
      <c r="A1319" s="36" t="s">
        <v>3041</v>
      </c>
      <c r="B1319" s="45">
        <v>3391</v>
      </c>
      <c r="C1319" s="54" t="s">
        <v>2305</v>
      </c>
      <c r="D1319" s="66" t="s">
        <v>3090</v>
      </c>
      <c r="E1319" s="45" t="s">
        <v>3351</v>
      </c>
      <c r="F1319" s="54" t="s">
        <v>279</v>
      </c>
      <c r="G1319" s="13" t="s">
        <v>1514</v>
      </c>
      <c r="H1319" s="13" t="s">
        <v>4852</v>
      </c>
      <c r="I1319" s="13" t="s">
        <v>1723</v>
      </c>
      <c r="J1319" s="74" t="s">
        <v>1642</v>
      </c>
      <c r="K1319" s="86"/>
      <c r="L1319" s="86"/>
      <c r="M1319" s="86"/>
      <c r="N1319" s="86"/>
      <c r="O1319" s="86"/>
      <c r="P1319" s="98">
        <v>60264</v>
      </c>
      <c r="Q1319" s="108">
        <v>15</v>
      </c>
      <c r="R1319" s="89"/>
      <c r="S1319" s="89"/>
      <c r="T1319" s="89"/>
      <c r="U1319" s="98">
        <v>10000</v>
      </c>
      <c r="V1319" s="66" t="s">
        <v>4172</v>
      </c>
      <c r="W1319" s="45" t="s">
        <v>3000</v>
      </c>
      <c r="X1319" s="14" t="s">
        <v>5342</v>
      </c>
      <c r="Y1319" s="13" t="s">
        <v>5415</v>
      </c>
      <c r="Z1319" s="135" t="s">
        <v>2102</v>
      </c>
      <c r="AB1319" s="24" t="str">
        <f>VLOOKUP($A1319,電子入札登録状況!$A$2:$G$501,6,FALSE)</f>
        <v>○</v>
      </c>
      <c r="AC1319" s="24">
        <f>VLOOKUP($A1319,電子入札登録状況!$A$2:$G$501,7,FALSE)</f>
        <v>83</v>
      </c>
    </row>
    <row r="1320" spans="1:29" ht="18" customHeight="1">
      <c r="A1320" s="36" t="s">
        <v>3041</v>
      </c>
      <c r="B1320" s="45">
        <v>3391</v>
      </c>
      <c r="C1320" s="54" t="s">
        <v>2305</v>
      </c>
      <c r="D1320" s="66" t="s">
        <v>3090</v>
      </c>
      <c r="E1320" s="45" t="s">
        <v>3351</v>
      </c>
      <c r="F1320" s="54" t="s">
        <v>279</v>
      </c>
      <c r="G1320" s="13" t="s">
        <v>1514</v>
      </c>
      <c r="H1320" s="13" t="s">
        <v>4852</v>
      </c>
      <c r="I1320" s="13" t="s">
        <v>1723</v>
      </c>
      <c r="J1320" s="74" t="s">
        <v>2872</v>
      </c>
      <c r="K1320" s="86"/>
      <c r="L1320" s="86"/>
      <c r="M1320" s="86"/>
      <c r="N1320" s="86"/>
      <c r="O1320" s="86"/>
      <c r="P1320" s="98">
        <v>2675</v>
      </c>
      <c r="Q1320" s="108">
        <v>15</v>
      </c>
      <c r="R1320" s="89"/>
      <c r="S1320" s="89"/>
      <c r="T1320" s="89"/>
      <c r="U1320" s="98">
        <v>10000</v>
      </c>
      <c r="V1320" s="66" t="s">
        <v>4172</v>
      </c>
      <c r="W1320" s="45" t="s">
        <v>3000</v>
      </c>
      <c r="X1320" s="14" t="s">
        <v>5342</v>
      </c>
      <c r="Y1320" s="13" t="s">
        <v>5415</v>
      </c>
      <c r="Z1320" s="135" t="s">
        <v>2102</v>
      </c>
      <c r="AB1320" s="24" t="str">
        <f>VLOOKUP($A1320,電子入札登録状況!$A$2:$G$501,6,FALSE)</f>
        <v>○</v>
      </c>
      <c r="AC1320" s="24">
        <f>VLOOKUP($A1320,電子入札登録状況!$A$2:$G$501,7,FALSE)</f>
        <v>83</v>
      </c>
    </row>
    <row r="1321" spans="1:29" ht="18" customHeight="1">
      <c r="A1321" s="36" t="s">
        <v>3041</v>
      </c>
      <c r="B1321" s="45">
        <v>3391</v>
      </c>
      <c r="C1321" s="54" t="s">
        <v>2305</v>
      </c>
      <c r="D1321" s="66" t="s">
        <v>3090</v>
      </c>
      <c r="E1321" s="45" t="s">
        <v>3351</v>
      </c>
      <c r="F1321" s="54" t="s">
        <v>279</v>
      </c>
      <c r="G1321" s="13" t="s">
        <v>1514</v>
      </c>
      <c r="H1321" s="13" t="s">
        <v>4852</v>
      </c>
      <c r="I1321" s="13" t="s">
        <v>1723</v>
      </c>
      <c r="J1321" s="74" t="s">
        <v>1980</v>
      </c>
      <c r="K1321" s="86"/>
      <c r="L1321" s="86"/>
      <c r="M1321" s="86"/>
      <c r="N1321" s="86"/>
      <c r="O1321" s="86"/>
      <c r="P1321" s="98">
        <v>943</v>
      </c>
      <c r="Q1321" s="108">
        <v>15</v>
      </c>
      <c r="R1321" s="89"/>
      <c r="S1321" s="89"/>
      <c r="T1321" s="89"/>
      <c r="U1321" s="98">
        <v>10000</v>
      </c>
      <c r="V1321" s="66" t="s">
        <v>4172</v>
      </c>
      <c r="W1321" s="45" t="s">
        <v>3000</v>
      </c>
      <c r="X1321" s="14" t="s">
        <v>5342</v>
      </c>
      <c r="Y1321" s="13" t="s">
        <v>5415</v>
      </c>
      <c r="Z1321" s="135" t="s">
        <v>2102</v>
      </c>
      <c r="AB1321" s="24" t="str">
        <f>VLOOKUP($A1321,電子入札登録状況!$A$2:$G$501,6,FALSE)</f>
        <v>○</v>
      </c>
      <c r="AC1321" s="24">
        <f>VLOOKUP($A1321,電子入札登録状況!$A$2:$G$501,7,FALSE)</f>
        <v>83</v>
      </c>
    </row>
    <row r="1322" spans="1:29" ht="18" customHeight="1">
      <c r="A1322" s="36" t="s">
        <v>3041</v>
      </c>
      <c r="B1322" s="45">
        <v>3391</v>
      </c>
      <c r="C1322" s="54" t="s">
        <v>2305</v>
      </c>
      <c r="D1322" s="66" t="s">
        <v>3090</v>
      </c>
      <c r="E1322" s="45" t="s">
        <v>3351</v>
      </c>
      <c r="F1322" s="54" t="s">
        <v>279</v>
      </c>
      <c r="G1322" s="13" t="s">
        <v>1514</v>
      </c>
      <c r="H1322" s="13" t="s">
        <v>4852</v>
      </c>
      <c r="I1322" s="13" t="s">
        <v>1723</v>
      </c>
      <c r="J1322" s="74" t="s">
        <v>558</v>
      </c>
      <c r="K1322" s="86"/>
      <c r="L1322" s="86"/>
      <c r="M1322" s="86"/>
      <c r="N1322" s="86"/>
      <c r="O1322" s="86"/>
      <c r="P1322" s="98">
        <v>53252</v>
      </c>
      <c r="Q1322" s="108">
        <v>15</v>
      </c>
      <c r="R1322" s="89"/>
      <c r="S1322" s="89"/>
      <c r="T1322" s="89"/>
      <c r="U1322" s="98">
        <v>10000</v>
      </c>
      <c r="V1322" s="66" t="s">
        <v>4172</v>
      </c>
      <c r="W1322" s="45" t="s">
        <v>3000</v>
      </c>
      <c r="X1322" s="14" t="s">
        <v>5342</v>
      </c>
      <c r="Y1322" s="13" t="s">
        <v>5415</v>
      </c>
      <c r="Z1322" s="135" t="s">
        <v>2102</v>
      </c>
      <c r="AB1322" s="24" t="str">
        <f>VLOOKUP($A1322,電子入札登録状況!$A$2:$G$501,6,FALSE)</f>
        <v>○</v>
      </c>
      <c r="AC1322" s="24">
        <f>VLOOKUP($A1322,電子入札登録状況!$A$2:$G$501,7,FALSE)</f>
        <v>83</v>
      </c>
    </row>
    <row r="1323" spans="1:29" ht="18" customHeight="1">
      <c r="A1323" s="36" t="s">
        <v>2998</v>
      </c>
      <c r="B1323" s="45">
        <v>3395</v>
      </c>
      <c r="C1323" s="54" t="s">
        <v>2721</v>
      </c>
      <c r="D1323" s="66" t="s">
        <v>3090</v>
      </c>
      <c r="E1323" s="45" t="s">
        <v>1725</v>
      </c>
      <c r="F1323" s="54" t="s">
        <v>617</v>
      </c>
      <c r="G1323" s="13" t="s">
        <v>3679</v>
      </c>
      <c r="H1323" s="13" t="s">
        <v>3043</v>
      </c>
      <c r="I1323" s="13" t="s">
        <v>3043</v>
      </c>
      <c r="J1323" s="74" t="s">
        <v>1767</v>
      </c>
      <c r="K1323" s="86"/>
      <c r="L1323" s="86"/>
      <c r="M1323" s="86"/>
      <c r="N1323" s="86"/>
      <c r="O1323" s="86"/>
      <c r="P1323" s="98">
        <v>20400</v>
      </c>
      <c r="Q1323" s="108">
        <v>100</v>
      </c>
      <c r="R1323" s="89"/>
      <c r="S1323" s="89"/>
      <c r="T1323" s="89"/>
      <c r="U1323" s="98">
        <v>50000</v>
      </c>
      <c r="V1323" s="66" t="s">
        <v>4172</v>
      </c>
      <c r="W1323" s="45" t="s">
        <v>824</v>
      </c>
      <c r="X1323" s="14" t="s">
        <v>1676</v>
      </c>
      <c r="Y1323" s="13" t="s">
        <v>1740</v>
      </c>
      <c r="Z1323" s="135" t="s">
        <v>4282</v>
      </c>
      <c r="AB1323" s="24" t="str">
        <f>VLOOKUP($A1323,電子入札登録状況!$A$2:$G$501,6,FALSE)</f>
        <v>○</v>
      </c>
      <c r="AC1323" s="24">
        <f>VLOOKUP($A1323,電子入札登録状況!$A$2:$G$501,7,FALSE)</f>
        <v>777</v>
      </c>
    </row>
    <row r="1324" spans="1:29" ht="18" customHeight="1">
      <c r="A1324" s="36" t="s">
        <v>2998</v>
      </c>
      <c r="B1324" s="45">
        <v>3395</v>
      </c>
      <c r="C1324" s="54" t="s">
        <v>2721</v>
      </c>
      <c r="D1324" s="66" t="s">
        <v>3090</v>
      </c>
      <c r="E1324" s="45" t="s">
        <v>1725</v>
      </c>
      <c r="F1324" s="54" t="s">
        <v>617</v>
      </c>
      <c r="G1324" s="13" t="s">
        <v>3679</v>
      </c>
      <c r="H1324" s="13" t="s">
        <v>3043</v>
      </c>
      <c r="I1324" s="13" t="s">
        <v>3043</v>
      </c>
      <c r="J1324" s="74" t="s">
        <v>1642</v>
      </c>
      <c r="K1324" s="86"/>
      <c r="L1324" s="86"/>
      <c r="M1324" s="86"/>
      <c r="N1324" s="86"/>
      <c r="O1324" s="86"/>
      <c r="P1324" s="98">
        <v>1917489</v>
      </c>
      <c r="Q1324" s="108">
        <v>100</v>
      </c>
      <c r="R1324" s="89"/>
      <c r="S1324" s="89"/>
      <c r="T1324" s="89"/>
      <c r="U1324" s="98">
        <v>50000</v>
      </c>
      <c r="V1324" s="66" t="s">
        <v>4172</v>
      </c>
      <c r="W1324" s="45" t="s">
        <v>824</v>
      </c>
      <c r="X1324" s="14" t="s">
        <v>1676</v>
      </c>
      <c r="Y1324" s="13" t="s">
        <v>1740</v>
      </c>
      <c r="Z1324" s="135" t="s">
        <v>4282</v>
      </c>
      <c r="AB1324" s="24" t="str">
        <f>VLOOKUP($A1324,電子入札登録状況!$A$2:$G$501,6,FALSE)</f>
        <v>○</v>
      </c>
      <c r="AC1324" s="24">
        <f>VLOOKUP($A1324,電子入札登録状況!$A$2:$G$501,7,FALSE)</f>
        <v>777</v>
      </c>
    </row>
    <row r="1325" spans="1:29" ht="18" customHeight="1">
      <c r="A1325" s="36" t="s">
        <v>2998</v>
      </c>
      <c r="B1325" s="45">
        <v>3395</v>
      </c>
      <c r="C1325" s="54" t="s">
        <v>2721</v>
      </c>
      <c r="D1325" s="66" t="s">
        <v>3090</v>
      </c>
      <c r="E1325" s="45" t="s">
        <v>1725</v>
      </c>
      <c r="F1325" s="54" t="s">
        <v>617</v>
      </c>
      <c r="G1325" s="13" t="s">
        <v>3679</v>
      </c>
      <c r="H1325" s="13" t="s">
        <v>3043</v>
      </c>
      <c r="I1325" s="13" t="s">
        <v>3043</v>
      </c>
      <c r="J1325" s="74" t="s">
        <v>2872</v>
      </c>
      <c r="K1325" s="86"/>
      <c r="L1325" s="86"/>
      <c r="M1325" s="86"/>
      <c r="N1325" s="86"/>
      <c r="O1325" s="86"/>
      <c r="P1325" s="98">
        <v>66117</v>
      </c>
      <c r="Q1325" s="108">
        <v>100</v>
      </c>
      <c r="R1325" s="89"/>
      <c r="S1325" s="89"/>
      <c r="T1325" s="89"/>
      <c r="U1325" s="98">
        <v>50000</v>
      </c>
      <c r="V1325" s="66" t="s">
        <v>4172</v>
      </c>
      <c r="W1325" s="45" t="s">
        <v>824</v>
      </c>
      <c r="X1325" s="14" t="s">
        <v>1676</v>
      </c>
      <c r="Y1325" s="13" t="s">
        <v>1740</v>
      </c>
      <c r="Z1325" s="135" t="s">
        <v>4282</v>
      </c>
      <c r="AB1325" s="24" t="str">
        <f>VLOOKUP($A1325,電子入札登録状況!$A$2:$G$501,6,FALSE)</f>
        <v>○</v>
      </c>
      <c r="AC1325" s="24">
        <f>VLOOKUP($A1325,電子入札登録状況!$A$2:$G$501,7,FALSE)</f>
        <v>777</v>
      </c>
    </row>
    <row r="1326" spans="1:29" ht="18" customHeight="1">
      <c r="A1326" s="36" t="s">
        <v>2998</v>
      </c>
      <c r="B1326" s="45">
        <v>3395</v>
      </c>
      <c r="C1326" s="54" t="s">
        <v>2721</v>
      </c>
      <c r="D1326" s="66" t="s">
        <v>3090</v>
      </c>
      <c r="E1326" s="45" t="s">
        <v>1725</v>
      </c>
      <c r="F1326" s="54" t="s">
        <v>617</v>
      </c>
      <c r="G1326" s="13" t="s">
        <v>3679</v>
      </c>
      <c r="H1326" s="13" t="s">
        <v>3043</v>
      </c>
      <c r="I1326" s="13" t="s">
        <v>3043</v>
      </c>
      <c r="J1326" s="74" t="s">
        <v>1980</v>
      </c>
      <c r="K1326" s="86"/>
      <c r="L1326" s="86"/>
      <c r="M1326" s="86"/>
      <c r="N1326" s="86"/>
      <c r="O1326" s="86"/>
      <c r="P1326" s="97">
        <v>14254</v>
      </c>
      <c r="Q1326" s="108">
        <v>100</v>
      </c>
      <c r="R1326" s="89"/>
      <c r="S1326" s="89"/>
      <c r="T1326" s="89"/>
      <c r="U1326" s="98">
        <v>50000</v>
      </c>
      <c r="V1326" s="66" t="s">
        <v>4172</v>
      </c>
      <c r="W1326" s="45" t="s">
        <v>824</v>
      </c>
      <c r="X1326" s="14" t="s">
        <v>1676</v>
      </c>
      <c r="Y1326" s="13" t="s">
        <v>1740</v>
      </c>
      <c r="Z1326" s="135" t="s">
        <v>4282</v>
      </c>
      <c r="AB1326" s="24" t="str">
        <f>VLOOKUP($A1326,電子入札登録状況!$A$2:$G$501,6,FALSE)</f>
        <v>○</v>
      </c>
      <c r="AC1326" s="24">
        <f>VLOOKUP($A1326,電子入札登録状況!$A$2:$G$501,7,FALSE)</f>
        <v>777</v>
      </c>
    </row>
    <row r="1327" spans="1:29" ht="18" customHeight="1">
      <c r="A1327" s="36" t="s">
        <v>3908</v>
      </c>
      <c r="B1327" s="45">
        <v>3401</v>
      </c>
      <c r="C1327" s="54" t="s">
        <v>5007</v>
      </c>
      <c r="D1327" s="66" t="s">
        <v>963</v>
      </c>
      <c r="E1327" s="45" t="s">
        <v>1593</v>
      </c>
      <c r="F1327" s="54" t="s">
        <v>4335</v>
      </c>
      <c r="G1327" s="13" t="s">
        <v>3679</v>
      </c>
      <c r="H1327" s="13" t="s">
        <v>4211</v>
      </c>
      <c r="I1327" s="13" t="s">
        <v>1609</v>
      </c>
      <c r="J1327" s="74" t="s">
        <v>1642</v>
      </c>
      <c r="K1327" s="86"/>
      <c r="L1327" s="86"/>
      <c r="M1327" s="86"/>
      <c r="N1327" s="86"/>
      <c r="O1327" s="86"/>
      <c r="P1327" s="97">
        <v>92336</v>
      </c>
      <c r="Q1327" s="108">
        <v>50</v>
      </c>
      <c r="R1327" s="89"/>
      <c r="S1327" s="89"/>
      <c r="T1327" s="89"/>
      <c r="U1327" s="98">
        <v>30000</v>
      </c>
      <c r="V1327" s="66" t="s">
        <v>4172</v>
      </c>
      <c r="W1327" s="45" t="s">
        <v>5199</v>
      </c>
      <c r="X1327" s="14" t="s">
        <v>878</v>
      </c>
      <c r="Y1327" s="13" t="s">
        <v>3764</v>
      </c>
      <c r="Z1327" s="135" t="s">
        <v>251</v>
      </c>
      <c r="AB1327" s="24" t="str">
        <f>VLOOKUP($A1327,電子入札登録状況!$A$2:$G$501,6,FALSE)</f>
        <v>○</v>
      </c>
      <c r="AC1327" s="24">
        <f>VLOOKUP($A1327,電子入札登録状況!$A$2:$G$501,7,FALSE)</f>
        <v>753</v>
      </c>
    </row>
    <row r="1328" spans="1:29" ht="18" customHeight="1">
      <c r="A1328" s="36" t="s">
        <v>3914</v>
      </c>
      <c r="B1328" s="45">
        <v>3403</v>
      </c>
      <c r="C1328" s="54" t="s">
        <v>3965</v>
      </c>
      <c r="D1328" s="66" t="s">
        <v>4172</v>
      </c>
      <c r="E1328" s="45" t="s">
        <v>4131</v>
      </c>
      <c r="F1328" s="54" t="s">
        <v>3985</v>
      </c>
      <c r="G1328" s="13" t="s">
        <v>3690</v>
      </c>
      <c r="H1328" s="13" t="s">
        <v>3301</v>
      </c>
      <c r="I1328" s="13"/>
      <c r="J1328" s="74" t="s">
        <v>2872</v>
      </c>
      <c r="K1328" s="86"/>
      <c r="L1328" s="86"/>
      <c r="M1328" s="86"/>
      <c r="N1328" s="86"/>
      <c r="O1328" s="86"/>
      <c r="P1328" s="98">
        <v>33725</v>
      </c>
      <c r="Q1328" s="108">
        <v>1</v>
      </c>
      <c r="R1328" s="89"/>
      <c r="S1328" s="89"/>
      <c r="T1328" s="89"/>
      <c r="U1328" s="98">
        <v>2000</v>
      </c>
      <c r="V1328" s="66"/>
      <c r="W1328" s="45"/>
      <c r="X1328" s="14"/>
      <c r="Y1328" s="13"/>
      <c r="Z1328" s="135" t="s">
        <v>4845</v>
      </c>
      <c r="AB1328" s="24" t="e">
        <f>VLOOKUP($A1328,電子入札登録状況!$A$2:$G$501,6,FALSE)</f>
        <v>#N/A</v>
      </c>
      <c r="AC1328" s="24" t="e">
        <f>VLOOKUP($A1328,電子入札登録状況!$A$2:$G$501,7,FALSE)</f>
        <v>#N/A</v>
      </c>
    </row>
    <row r="1329" spans="1:29" ht="18" customHeight="1">
      <c r="A1329" s="36" t="s">
        <v>1258</v>
      </c>
      <c r="B1329" s="45">
        <v>3407</v>
      </c>
      <c r="C1329" s="54" t="s">
        <v>655</v>
      </c>
      <c r="D1329" s="66" t="s">
        <v>4172</v>
      </c>
      <c r="E1329" s="45" t="s">
        <v>4306</v>
      </c>
      <c r="F1329" s="54" t="s">
        <v>57</v>
      </c>
      <c r="G1329" s="13" t="s">
        <v>3690</v>
      </c>
      <c r="H1329" s="13" t="s">
        <v>1370</v>
      </c>
      <c r="I1329" s="13" t="s">
        <v>5299</v>
      </c>
      <c r="J1329" s="74" t="s">
        <v>1767</v>
      </c>
      <c r="K1329" s="86"/>
      <c r="L1329" s="86"/>
      <c r="M1329" s="86"/>
      <c r="N1329" s="86"/>
      <c r="O1329" s="86"/>
      <c r="P1329" s="98">
        <v>429606</v>
      </c>
      <c r="Q1329" s="108">
        <v>168</v>
      </c>
      <c r="R1329" s="89"/>
      <c r="S1329" s="89"/>
      <c r="T1329" s="89"/>
      <c r="U1329" s="98">
        <v>60000</v>
      </c>
      <c r="V1329" s="66"/>
      <c r="W1329" s="45"/>
      <c r="X1329" s="14"/>
      <c r="Y1329" s="13"/>
      <c r="Z1329" s="135" t="s">
        <v>3974</v>
      </c>
      <c r="AB1329" s="24" t="e">
        <f>VLOOKUP($A1329,電子入札登録状況!$A$2:$G$501,6,FALSE)</f>
        <v>#N/A</v>
      </c>
      <c r="AC1329" s="24" t="e">
        <f>VLOOKUP($A1329,電子入札登録状況!$A$2:$G$501,7,FALSE)</f>
        <v>#N/A</v>
      </c>
    </row>
    <row r="1330" spans="1:29" ht="18" customHeight="1">
      <c r="A1330" s="36" t="s">
        <v>1258</v>
      </c>
      <c r="B1330" s="45">
        <v>3407</v>
      </c>
      <c r="C1330" s="54" t="s">
        <v>655</v>
      </c>
      <c r="D1330" s="66" t="s">
        <v>4172</v>
      </c>
      <c r="E1330" s="45" t="s">
        <v>4306</v>
      </c>
      <c r="F1330" s="54" t="s">
        <v>57</v>
      </c>
      <c r="G1330" s="13" t="s">
        <v>3690</v>
      </c>
      <c r="H1330" s="13" t="s">
        <v>1370</v>
      </c>
      <c r="I1330" s="13" t="s">
        <v>5299</v>
      </c>
      <c r="J1330" s="74" t="s">
        <v>1642</v>
      </c>
      <c r="K1330" s="86"/>
      <c r="L1330" s="86"/>
      <c r="M1330" s="86"/>
      <c r="N1330" s="86"/>
      <c r="O1330" s="86"/>
      <c r="P1330" s="98">
        <v>65917</v>
      </c>
      <c r="Q1330" s="108">
        <v>168</v>
      </c>
      <c r="R1330" s="89"/>
      <c r="S1330" s="89"/>
      <c r="T1330" s="89"/>
      <c r="U1330" s="98">
        <v>60000</v>
      </c>
      <c r="V1330" s="66"/>
      <c r="W1330" s="45"/>
      <c r="X1330" s="14"/>
      <c r="Y1330" s="13"/>
      <c r="Z1330" s="135" t="s">
        <v>3974</v>
      </c>
      <c r="AB1330" s="24" t="e">
        <f>VLOOKUP($A1330,電子入札登録状況!$A$2:$G$501,6,FALSE)</f>
        <v>#N/A</v>
      </c>
      <c r="AC1330" s="24" t="e">
        <f>VLOOKUP($A1330,電子入札登録状況!$A$2:$G$501,7,FALSE)</f>
        <v>#N/A</v>
      </c>
    </row>
    <row r="1331" spans="1:29" ht="18" customHeight="1">
      <c r="A1331" s="36" t="s">
        <v>4494</v>
      </c>
      <c r="B1331" s="45">
        <v>3410</v>
      </c>
      <c r="C1331" s="54" t="s">
        <v>1038</v>
      </c>
      <c r="D1331" s="66" t="s">
        <v>3725</v>
      </c>
      <c r="E1331" s="45" t="s">
        <v>5654</v>
      </c>
      <c r="F1331" s="54" t="s">
        <v>5679</v>
      </c>
      <c r="G1331" s="13" t="s">
        <v>3690</v>
      </c>
      <c r="H1331" s="13" t="s">
        <v>5092</v>
      </c>
      <c r="I1331" s="13" t="s">
        <v>5709</v>
      </c>
      <c r="J1331" s="74" t="s">
        <v>2872</v>
      </c>
      <c r="K1331" s="86"/>
      <c r="L1331" s="86"/>
      <c r="M1331" s="86"/>
      <c r="N1331" s="86"/>
      <c r="O1331" s="86"/>
      <c r="P1331" s="98">
        <v>290799</v>
      </c>
      <c r="Q1331" s="108">
        <v>14</v>
      </c>
      <c r="R1331" s="89"/>
      <c r="S1331" s="89"/>
      <c r="T1331" s="89"/>
      <c r="U1331" s="98">
        <v>10000</v>
      </c>
      <c r="V1331" s="66" t="s">
        <v>4172</v>
      </c>
      <c r="W1331" s="45" t="s">
        <v>5635</v>
      </c>
      <c r="X1331" s="14" t="s">
        <v>5742</v>
      </c>
      <c r="Y1331" s="13" t="s">
        <v>130</v>
      </c>
      <c r="Z1331" s="135" t="s">
        <v>3130</v>
      </c>
      <c r="AB1331" s="24" t="str">
        <f>VLOOKUP($A1331,電子入札登録状況!$A$2:$G$501,6,FALSE)</f>
        <v>○</v>
      </c>
      <c r="AC1331" s="24">
        <f>VLOOKUP($A1331,電子入札登録状況!$A$2:$G$501,7,FALSE)</f>
        <v>813</v>
      </c>
    </row>
    <row r="1332" spans="1:29" ht="18" customHeight="1">
      <c r="A1332" s="36" t="s">
        <v>1171</v>
      </c>
      <c r="B1332" s="45">
        <v>3414</v>
      </c>
      <c r="C1332" s="54" t="s">
        <v>2060</v>
      </c>
      <c r="D1332" s="66" t="s">
        <v>2277</v>
      </c>
      <c r="E1332" s="45" t="s">
        <v>1387</v>
      </c>
      <c r="F1332" s="54" t="s">
        <v>3769</v>
      </c>
      <c r="G1332" s="13" t="s">
        <v>3679</v>
      </c>
      <c r="H1332" s="13" t="s">
        <v>3235</v>
      </c>
      <c r="I1332" s="13" t="s">
        <v>2251</v>
      </c>
      <c r="J1332" s="74" t="s">
        <v>2872</v>
      </c>
      <c r="K1332" s="86"/>
      <c r="L1332" s="86"/>
      <c r="M1332" s="86"/>
      <c r="N1332" s="86"/>
      <c r="O1332" s="86"/>
      <c r="P1332" s="98">
        <v>17807</v>
      </c>
      <c r="Q1332" s="108">
        <v>2</v>
      </c>
      <c r="R1332" s="89"/>
      <c r="S1332" s="89"/>
      <c r="T1332" s="89"/>
      <c r="U1332" s="98">
        <v>28890</v>
      </c>
      <c r="V1332" s="66"/>
      <c r="W1332" s="45"/>
      <c r="X1332" s="14"/>
      <c r="Y1332" s="13"/>
      <c r="Z1332" s="135" t="s">
        <v>5438</v>
      </c>
      <c r="AB1332" s="24" t="str">
        <f>VLOOKUP($A1332,電子入札登録状況!$A$2:$G$501,6,FALSE)</f>
        <v>〇</v>
      </c>
      <c r="AC1332" s="24">
        <f>VLOOKUP($A1332,電子入札登録状況!$A$2:$G$501,7,FALSE)</f>
        <v>691</v>
      </c>
    </row>
    <row r="1333" spans="1:29" ht="18" customHeight="1">
      <c r="A1333" s="37" t="s">
        <v>3572</v>
      </c>
      <c r="B1333" s="46">
        <v>3423</v>
      </c>
      <c r="C1333" s="54" t="s">
        <v>3220</v>
      </c>
      <c r="D1333" s="67"/>
      <c r="E1333" s="46" t="s">
        <v>5683</v>
      </c>
      <c r="F1333" s="56" t="s">
        <v>820</v>
      </c>
      <c r="G1333" s="74" t="s">
        <v>3679</v>
      </c>
      <c r="H1333" s="74" t="s">
        <v>2682</v>
      </c>
      <c r="I1333" s="74"/>
      <c r="J1333" s="74" t="s">
        <v>1767</v>
      </c>
      <c r="K1333" s="86"/>
      <c r="L1333" s="86"/>
      <c r="M1333" s="86"/>
      <c r="N1333" s="86"/>
      <c r="O1333" s="86"/>
      <c r="P1333" s="99">
        <v>6895</v>
      </c>
      <c r="Q1333" s="99">
        <v>233</v>
      </c>
      <c r="R1333" s="116"/>
      <c r="S1333" s="116"/>
      <c r="T1333" s="116"/>
      <c r="U1333" s="99">
        <v>50000</v>
      </c>
      <c r="V1333" s="67" t="s">
        <v>4172</v>
      </c>
      <c r="W1333" s="46" t="s">
        <v>4345</v>
      </c>
      <c r="X1333" s="124" t="s">
        <v>4673</v>
      </c>
      <c r="Y1333" s="74" t="s">
        <v>5009</v>
      </c>
      <c r="Z1333" s="136" t="s">
        <v>5469</v>
      </c>
      <c r="AA1333" s="143"/>
      <c r="AB1333" s="24" t="e">
        <f>VLOOKUP($A1333,電子入札登録状況!$A$2:$G$501,6,FALSE)</f>
        <v>#N/A</v>
      </c>
      <c r="AC1333" s="24" t="e">
        <f>VLOOKUP($A1333,電子入札登録状況!$A$2:$G$501,7,FALSE)</f>
        <v>#N/A</v>
      </c>
    </row>
    <row r="1334" spans="1:29" ht="18" customHeight="1">
      <c r="A1334" s="36" t="s">
        <v>3572</v>
      </c>
      <c r="B1334" s="45">
        <v>3423</v>
      </c>
      <c r="C1334" s="54" t="s">
        <v>3220</v>
      </c>
      <c r="D1334" s="66"/>
      <c r="E1334" s="45" t="s">
        <v>5683</v>
      </c>
      <c r="F1334" s="54" t="s">
        <v>820</v>
      </c>
      <c r="G1334" s="13" t="s">
        <v>3679</v>
      </c>
      <c r="H1334" s="13" t="s">
        <v>2682</v>
      </c>
      <c r="I1334" s="13"/>
      <c r="J1334" s="74" t="s">
        <v>1642</v>
      </c>
      <c r="K1334" s="86"/>
      <c r="L1334" s="86"/>
      <c r="M1334" s="86"/>
      <c r="N1334" s="86"/>
      <c r="O1334" s="86"/>
      <c r="P1334" s="98">
        <v>3006351</v>
      </c>
      <c r="Q1334" s="108">
        <v>233</v>
      </c>
      <c r="R1334" s="89"/>
      <c r="S1334" s="89"/>
      <c r="T1334" s="89"/>
      <c r="U1334" s="98">
        <v>50000</v>
      </c>
      <c r="V1334" s="66" t="s">
        <v>4172</v>
      </c>
      <c r="W1334" s="45" t="s">
        <v>4345</v>
      </c>
      <c r="X1334" s="14" t="s">
        <v>4673</v>
      </c>
      <c r="Y1334" s="13" t="s">
        <v>5009</v>
      </c>
      <c r="Z1334" s="135" t="s">
        <v>5469</v>
      </c>
      <c r="AB1334" s="24" t="e">
        <f>VLOOKUP($A1334,電子入札登録状況!$A$2:$G$501,6,FALSE)</f>
        <v>#N/A</v>
      </c>
      <c r="AC1334" s="24" t="e">
        <f>VLOOKUP($A1334,電子入札登録状況!$A$2:$G$501,7,FALSE)</f>
        <v>#N/A</v>
      </c>
    </row>
    <row r="1335" spans="1:29" ht="18" customHeight="1">
      <c r="A1335" s="36" t="s">
        <v>3572</v>
      </c>
      <c r="B1335" s="45">
        <v>3423</v>
      </c>
      <c r="C1335" s="54" t="s">
        <v>3220</v>
      </c>
      <c r="D1335" s="66"/>
      <c r="E1335" s="45" t="s">
        <v>5683</v>
      </c>
      <c r="F1335" s="54" t="s">
        <v>820</v>
      </c>
      <c r="G1335" s="13" t="s">
        <v>3679</v>
      </c>
      <c r="H1335" s="13" t="s">
        <v>2682</v>
      </c>
      <c r="I1335" s="13"/>
      <c r="J1335" s="74" t="s">
        <v>558</v>
      </c>
      <c r="K1335" s="86"/>
      <c r="L1335" s="86"/>
      <c r="M1335" s="86"/>
      <c r="N1335" s="86"/>
      <c r="O1335" s="86"/>
      <c r="P1335" s="98">
        <v>241396</v>
      </c>
      <c r="Q1335" s="108">
        <v>233</v>
      </c>
      <c r="R1335" s="89"/>
      <c r="S1335" s="89"/>
      <c r="T1335" s="89"/>
      <c r="U1335" s="98">
        <v>50000</v>
      </c>
      <c r="V1335" s="66" t="s">
        <v>4172</v>
      </c>
      <c r="W1335" s="45" t="s">
        <v>4345</v>
      </c>
      <c r="X1335" s="14" t="s">
        <v>4673</v>
      </c>
      <c r="Y1335" s="13" t="s">
        <v>5009</v>
      </c>
      <c r="Z1335" s="135" t="s">
        <v>5469</v>
      </c>
      <c r="AB1335" s="24" t="e">
        <f>VLOOKUP($A1335,電子入札登録状況!$A$2:$G$501,6,FALSE)</f>
        <v>#N/A</v>
      </c>
      <c r="AC1335" s="24" t="e">
        <f>VLOOKUP($A1335,電子入札登録状況!$A$2:$G$501,7,FALSE)</f>
        <v>#N/A</v>
      </c>
    </row>
    <row r="1336" spans="1:29" ht="18" customHeight="1">
      <c r="A1336" s="36" t="s">
        <v>3014</v>
      </c>
      <c r="B1336" s="45">
        <v>3424</v>
      </c>
      <c r="C1336" s="54" t="s">
        <v>56</v>
      </c>
      <c r="D1336" s="66" t="s">
        <v>4172</v>
      </c>
      <c r="E1336" s="45" t="s">
        <v>4502</v>
      </c>
      <c r="F1336" s="54" t="s">
        <v>4541</v>
      </c>
      <c r="G1336" s="13" t="s">
        <v>3690</v>
      </c>
      <c r="H1336" s="13" t="s">
        <v>4712</v>
      </c>
      <c r="I1336" s="13" t="s">
        <v>4909</v>
      </c>
      <c r="J1336" s="74" t="s">
        <v>1642</v>
      </c>
      <c r="K1336" s="86"/>
      <c r="L1336" s="86"/>
      <c r="M1336" s="86"/>
      <c r="N1336" s="86"/>
      <c r="O1336" s="86"/>
      <c r="P1336" s="98">
        <v>80219</v>
      </c>
      <c r="Q1336" s="108">
        <v>4</v>
      </c>
      <c r="R1336" s="89"/>
      <c r="S1336" s="89"/>
      <c r="T1336" s="89"/>
      <c r="U1336" s="98">
        <v>10000</v>
      </c>
      <c r="V1336" s="66"/>
      <c r="W1336" s="45"/>
      <c r="X1336" s="14"/>
      <c r="Y1336" s="13"/>
      <c r="Z1336" s="135" t="s">
        <v>3891</v>
      </c>
      <c r="AB1336" s="24" t="e">
        <f>VLOOKUP($A1336,電子入札登録状況!$A$2:$G$501,6,FALSE)</f>
        <v>#N/A</v>
      </c>
      <c r="AC1336" s="24" t="e">
        <f>VLOOKUP($A1336,電子入札登録状況!$A$2:$G$501,7,FALSE)</f>
        <v>#N/A</v>
      </c>
    </row>
    <row r="1337" spans="1:29" ht="18" customHeight="1">
      <c r="A1337" s="36" t="s">
        <v>2751</v>
      </c>
      <c r="B1337" s="45">
        <v>3427</v>
      </c>
      <c r="C1337" s="54" t="s">
        <v>1994</v>
      </c>
      <c r="D1337" s="66" t="s">
        <v>4172</v>
      </c>
      <c r="E1337" s="45" t="s">
        <v>1548</v>
      </c>
      <c r="F1337" s="54" t="s">
        <v>4555</v>
      </c>
      <c r="G1337" s="13" t="s">
        <v>3679</v>
      </c>
      <c r="H1337" s="13" t="s">
        <v>98</v>
      </c>
      <c r="I1337" s="13" t="s">
        <v>4929</v>
      </c>
      <c r="J1337" s="74" t="s">
        <v>2872</v>
      </c>
      <c r="K1337" s="86"/>
      <c r="L1337" s="86"/>
      <c r="M1337" s="86"/>
      <c r="N1337" s="86"/>
      <c r="O1337" s="86"/>
      <c r="P1337" s="98">
        <v>40573</v>
      </c>
      <c r="Q1337" s="108">
        <v>5</v>
      </c>
      <c r="R1337" s="89"/>
      <c r="S1337" s="89"/>
      <c r="T1337" s="89"/>
      <c r="U1337" s="98">
        <v>3000</v>
      </c>
      <c r="V1337" s="66"/>
      <c r="W1337" s="45"/>
      <c r="X1337" s="14"/>
      <c r="Y1337" s="13"/>
      <c r="Z1337" s="135" t="s">
        <v>423</v>
      </c>
      <c r="AB1337" s="24" t="str">
        <f>VLOOKUP($A1337,電子入札登録状況!$A$2:$G$501,6,FALSE)</f>
        <v>○</v>
      </c>
      <c r="AC1337" s="24">
        <f>VLOOKUP($A1337,電子入札登録状況!$A$2:$G$501,7,FALSE)</f>
        <v>791</v>
      </c>
    </row>
    <row r="1338" spans="1:29" ht="18" customHeight="1">
      <c r="A1338" s="36" t="s">
        <v>3751</v>
      </c>
      <c r="B1338" s="45">
        <v>3428</v>
      </c>
      <c r="C1338" s="54" t="s">
        <v>575</v>
      </c>
      <c r="D1338" s="66" t="s">
        <v>4172</v>
      </c>
      <c r="E1338" s="45" t="s">
        <v>4196</v>
      </c>
      <c r="F1338" s="54" t="s">
        <v>4399</v>
      </c>
      <c r="G1338" s="13" t="s">
        <v>3679</v>
      </c>
      <c r="H1338" s="13" t="s">
        <v>4732</v>
      </c>
      <c r="I1338" s="13" t="s">
        <v>682</v>
      </c>
      <c r="J1338" s="74" t="s">
        <v>2872</v>
      </c>
      <c r="K1338" s="86"/>
      <c r="L1338" s="86"/>
      <c r="M1338" s="86"/>
      <c r="N1338" s="86"/>
      <c r="O1338" s="86"/>
      <c r="P1338" s="98">
        <v>142835</v>
      </c>
      <c r="Q1338" s="108">
        <v>4</v>
      </c>
      <c r="R1338" s="89"/>
      <c r="S1338" s="89"/>
      <c r="T1338" s="89"/>
      <c r="U1338" s="98">
        <v>888</v>
      </c>
      <c r="V1338" s="66"/>
      <c r="W1338" s="45"/>
      <c r="X1338" s="14"/>
      <c r="Y1338" s="13"/>
      <c r="Z1338" s="135" t="s">
        <v>4046</v>
      </c>
      <c r="AB1338" s="24" t="str">
        <f>VLOOKUP($A1338,電子入札登録状況!$A$2:$G$501,6,FALSE)</f>
        <v>○</v>
      </c>
      <c r="AC1338" s="24">
        <f>VLOOKUP($A1338,電子入札登録状況!$A$2:$G$501,7,FALSE)</f>
        <v>573</v>
      </c>
    </row>
    <row r="1339" spans="1:29" ht="18" customHeight="1">
      <c r="A1339" s="36" t="s">
        <v>954</v>
      </c>
      <c r="B1339" s="45">
        <v>3431</v>
      </c>
      <c r="C1339" s="54" t="s">
        <v>5859</v>
      </c>
      <c r="D1339" s="66" t="s">
        <v>3090</v>
      </c>
      <c r="E1339" s="45" t="s">
        <v>5258</v>
      </c>
      <c r="F1339" s="54" t="s">
        <v>1491</v>
      </c>
      <c r="G1339" s="13" t="s">
        <v>3679</v>
      </c>
      <c r="H1339" s="13" t="s">
        <v>4726</v>
      </c>
      <c r="I1339" s="13" t="s">
        <v>4017</v>
      </c>
      <c r="J1339" s="74" t="s">
        <v>1767</v>
      </c>
      <c r="K1339" s="86"/>
      <c r="L1339" s="86"/>
      <c r="M1339" s="86"/>
      <c r="N1339" s="86"/>
      <c r="O1339" s="86"/>
      <c r="P1339" s="98">
        <v>64135</v>
      </c>
      <c r="Q1339" s="108">
        <v>1070</v>
      </c>
      <c r="R1339" s="89"/>
      <c r="S1339" s="89"/>
      <c r="T1339" s="89"/>
      <c r="U1339" s="98">
        <v>1399000</v>
      </c>
      <c r="V1339" s="66" t="s">
        <v>1353</v>
      </c>
      <c r="W1339" s="45" t="s">
        <v>980</v>
      </c>
      <c r="X1339" s="14" t="s">
        <v>4600</v>
      </c>
      <c r="Y1339" s="13" t="s">
        <v>5350</v>
      </c>
      <c r="Z1339" s="135" t="s">
        <v>3637</v>
      </c>
      <c r="AB1339" s="24" t="str">
        <f>VLOOKUP($A1339,電子入札登録状況!$A$2:$G$501,6,FALSE)</f>
        <v>○</v>
      </c>
      <c r="AC1339" s="24">
        <f>VLOOKUP($A1339,電子入札登録状況!$A$2:$G$501,7,FALSE)</f>
        <v>57</v>
      </c>
    </row>
    <row r="1340" spans="1:29" ht="18" customHeight="1">
      <c r="A1340" s="36" t="s">
        <v>954</v>
      </c>
      <c r="B1340" s="45">
        <v>3431</v>
      </c>
      <c r="C1340" s="54" t="s">
        <v>5859</v>
      </c>
      <c r="D1340" s="66" t="s">
        <v>3090</v>
      </c>
      <c r="E1340" s="45" t="s">
        <v>5258</v>
      </c>
      <c r="F1340" s="54" t="s">
        <v>1491</v>
      </c>
      <c r="G1340" s="13" t="s">
        <v>3679</v>
      </c>
      <c r="H1340" s="13" t="s">
        <v>4726</v>
      </c>
      <c r="I1340" s="13" t="s">
        <v>4017</v>
      </c>
      <c r="J1340" s="74" t="s">
        <v>1642</v>
      </c>
      <c r="K1340" s="86"/>
      <c r="L1340" s="86"/>
      <c r="M1340" s="86"/>
      <c r="N1340" s="86"/>
      <c r="O1340" s="86"/>
      <c r="P1340" s="98">
        <v>28172865</v>
      </c>
      <c r="Q1340" s="108">
        <v>1070</v>
      </c>
      <c r="R1340" s="89"/>
      <c r="S1340" s="89"/>
      <c r="T1340" s="89"/>
      <c r="U1340" s="98">
        <v>1399000</v>
      </c>
      <c r="V1340" s="66" t="s">
        <v>1353</v>
      </c>
      <c r="W1340" s="45" t="s">
        <v>980</v>
      </c>
      <c r="X1340" s="14" t="s">
        <v>4600</v>
      </c>
      <c r="Y1340" s="13" t="s">
        <v>5350</v>
      </c>
      <c r="Z1340" s="135" t="s">
        <v>3637</v>
      </c>
      <c r="AB1340" s="24" t="str">
        <f>VLOOKUP($A1340,電子入札登録状況!$A$2:$G$501,6,FALSE)</f>
        <v>○</v>
      </c>
      <c r="AC1340" s="24">
        <f>VLOOKUP($A1340,電子入札登録状況!$A$2:$G$501,7,FALSE)</f>
        <v>57</v>
      </c>
    </row>
    <row r="1341" spans="1:29" ht="18" customHeight="1">
      <c r="A1341" s="36" t="s">
        <v>954</v>
      </c>
      <c r="B1341" s="45">
        <v>3431</v>
      </c>
      <c r="C1341" s="54" t="s">
        <v>5859</v>
      </c>
      <c r="D1341" s="66" t="s">
        <v>3090</v>
      </c>
      <c r="E1341" s="45" t="s">
        <v>5258</v>
      </c>
      <c r="F1341" s="54" t="s">
        <v>1491</v>
      </c>
      <c r="G1341" s="13" t="s">
        <v>3679</v>
      </c>
      <c r="H1341" s="13" t="s">
        <v>4726</v>
      </c>
      <c r="I1341" s="13" t="s">
        <v>4017</v>
      </c>
      <c r="J1341" s="74" t="s">
        <v>2872</v>
      </c>
      <c r="K1341" s="86"/>
      <c r="L1341" s="86"/>
      <c r="M1341" s="86"/>
      <c r="N1341" s="86"/>
      <c r="O1341" s="86"/>
      <c r="P1341" s="98">
        <v>11392</v>
      </c>
      <c r="Q1341" s="108">
        <v>1070</v>
      </c>
      <c r="R1341" s="89"/>
      <c r="S1341" s="89"/>
      <c r="T1341" s="89"/>
      <c r="U1341" s="98">
        <v>1399000</v>
      </c>
      <c r="V1341" s="66" t="s">
        <v>1353</v>
      </c>
      <c r="W1341" s="45" t="s">
        <v>980</v>
      </c>
      <c r="X1341" s="14" t="s">
        <v>4600</v>
      </c>
      <c r="Y1341" s="13" t="s">
        <v>5350</v>
      </c>
      <c r="Z1341" s="135" t="s">
        <v>3637</v>
      </c>
      <c r="AB1341" s="24" t="str">
        <f>VLOOKUP($A1341,電子入札登録状況!$A$2:$G$501,6,FALSE)</f>
        <v>○</v>
      </c>
      <c r="AC1341" s="24">
        <f>VLOOKUP($A1341,電子入札登録状況!$A$2:$G$501,7,FALSE)</f>
        <v>57</v>
      </c>
    </row>
    <row r="1342" spans="1:29" ht="18" customHeight="1">
      <c r="A1342" s="36" t="s">
        <v>954</v>
      </c>
      <c r="B1342" s="45">
        <v>3431</v>
      </c>
      <c r="C1342" s="54" t="s">
        <v>5859</v>
      </c>
      <c r="D1342" s="66" t="s">
        <v>3090</v>
      </c>
      <c r="E1342" s="45" t="s">
        <v>5258</v>
      </c>
      <c r="F1342" s="54" t="s">
        <v>1491</v>
      </c>
      <c r="G1342" s="13" t="s">
        <v>3679</v>
      </c>
      <c r="H1342" s="13" t="s">
        <v>4726</v>
      </c>
      <c r="I1342" s="74" t="s">
        <v>4017</v>
      </c>
      <c r="J1342" s="74" t="s">
        <v>1980</v>
      </c>
      <c r="K1342" s="86"/>
      <c r="L1342" s="86"/>
      <c r="M1342" s="86"/>
      <c r="N1342" s="86"/>
      <c r="O1342" s="86"/>
      <c r="P1342" s="98">
        <v>5413541</v>
      </c>
      <c r="Q1342" s="108">
        <v>1070</v>
      </c>
      <c r="R1342" s="89"/>
      <c r="S1342" s="89"/>
      <c r="T1342" s="89"/>
      <c r="U1342" s="98">
        <v>1399000</v>
      </c>
      <c r="V1342" s="66" t="s">
        <v>1353</v>
      </c>
      <c r="W1342" s="45" t="s">
        <v>980</v>
      </c>
      <c r="X1342" s="54" t="s">
        <v>4600</v>
      </c>
      <c r="Y1342" s="13" t="s">
        <v>5350</v>
      </c>
      <c r="Z1342" s="135" t="s">
        <v>3637</v>
      </c>
      <c r="AB1342" s="24" t="str">
        <f>VLOOKUP($A1342,電子入札登録状況!$A$2:$G$501,6,FALSE)</f>
        <v>○</v>
      </c>
      <c r="AC1342" s="24">
        <f>VLOOKUP($A1342,電子入札登録状況!$A$2:$G$501,7,FALSE)</f>
        <v>57</v>
      </c>
    </row>
    <row r="1343" spans="1:29" ht="18" customHeight="1">
      <c r="A1343" s="36" t="s">
        <v>954</v>
      </c>
      <c r="B1343" s="45">
        <v>3431</v>
      </c>
      <c r="C1343" s="54" t="s">
        <v>5859</v>
      </c>
      <c r="D1343" s="66" t="s">
        <v>3090</v>
      </c>
      <c r="E1343" s="45" t="s">
        <v>5258</v>
      </c>
      <c r="F1343" s="54" t="s">
        <v>1491</v>
      </c>
      <c r="G1343" s="13" t="s">
        <v>3679</v>
      </c>
      <c r="H1343" s="13" t="s">
        <v>4726</v>
      </c>
      <c r="I1343" s="13" t="s">
        <v>4017</v>
      </c>
      <c r="J1343" s="74" t="s">
        <v>281</v>
      </c>
      <c r="K1343" s="86"/>
      <c r="L1343" s="86"/>
      <c r="M1343" s="86"/>
      <c r="N1343" s="86"/>
      <c r="O1343" s="86"/>
      <c r="P1343" s="98">
        <v>19685</v>
      </c>
      <c r="Q1343" s="108">
        <v>1070</v>
      </c>
      <c r="R1343" s="89"/>
      <c r="S1343" s="89"/>
      <c r="T1343" s="89"/>
      <c r="U1343" s="98">
        <v>1399000</v>
      </c>
      <c r="V1343" s="66" t="s">
        <v>1353</v>
      </c>
      <c r="W1343" s="45" t="s">
        <v>980</v>
      </c>
      <c r="X1343" s="14" t="s">
        <v>4600</v>
      </c>
      <c r="Y1343" s="13" t="s">
        <v>5350</v>
      </c>
      <c r="Z1343" s="135" t="s">
        <v>3637</v>
      </c>
      <c r="AB1343" s="24" t="str">
        <f>VLOOKUP($A1343,電子入札登録状況!$A$2:$G$501,6,FALSE)</f>
        <v>○</v>
      </c>
      <c r="AC1343" s="24">
        <f>VLOOKUP($A1343,電子入札登録状況!$A$2:$G$501,7,FALSE)</f>
        <v>57</v>
      </c>
    </row>
    <row r="1344" spans="1:29" ht="18" customHeight="1">
      <c r="A1344" s="36" t="s">
        <v>3738</v>
      </c>
      <c r="B1344" s="45">
        <v>3432</v>
      </c>
      <c r="C1344" s="54" t="s">
        <v>1998</v>
      </c>
      <c r="D1344" s="66" t="s">
        <v>4172</v>
      </c>
      <c r="E1344" s="45" t="s">
        <v>3294</v>
      </c>
      <c r="F1344" s="54" t="s">
        <v>1800</v>
      </c>
      <c r="G1344" s="13" t="s">
        <v>3690</v>
      </c>
      <c r="H1344" s="13" t="s">
        <v>4135</v>
      </c>
      <c r="I1344" s="13" t="s">
        <v>502</v>
      </c>
      <c r="J1344" s="74" t="s">
        <v>1767</v>
      </c>
      <c r="K1344" s="86"/>
      <c r="L1344" s="86"/>
      <c r="M1344" s="86"/>
      <c r="N1344" s="86"/>
      <c r="O1344" s="86"/>
      <c r="P1344" s="98">
        <v>38218</v>
      </c>
      <c r="Q1344" s="108">
        <v>13</v>
      </c>
      <c r="R1344" s="89"/>
      <c r="S1344" s="89"/>
      <c r="T1344" s="89"/>
      <c r="U1344" s="98">
        <v>10000</v>
      </c>
      <c r="V1344" s="66"/>
      <c r="W1344" s="45"/>
      <c r="X1344" s="14"/>
      <c r="Y1344" s="13"/>
      <c r="Z1344" s="135" t="s">
        <v>593</v>
      </c>
      <c r="AB1344" s="24" t="e">
        <f>VLOOKUP($A1344,電子入札登録状況!$A$2:$G$501,6,FALSE)</f>
        <v>#N/A</v>
      </c>
      <c r="AC1344" s="24" t="e">
        <f>VLOOKUP($A1344,電子入札登録状況!$A$2:$G$501,7,FALSE)</f>
        <v>#N/A</v>
      </c>
    </row>
    <row r="1345" spans="1:29" ht="18" customHeight="1">
      <c r="A1345" s="36" t="s">
        <v>3738</v>
      </c>
      <c r="B1345" s="45">
        <v>3432</v>
      </c>
      <c r="C1345" s="54" t="s">
        <v>1998</v>
      </c>
      <c r="D1345" s="66" t="s">
        <v>4172</v>
      </c>
      <c r="E1345" s="45" t="s">
        <v>3294</v>
      </c>
      <c r="F1345" s="54" t="s">
        <v>1800</v>
      </c>
      <c r="G1345" s="13" t="s">
        <v>3690</v>
      </c>
      <c r="H1345" s="13" t="s">
        <v>4135</v>
      </c>
      <c r="I1345" s="13" t="s">
        <v>502</v>
      </c>
      <c r="J1345" s="74" t="s">
        <v>1642</v>
      </c>
      <c r="K1345" s="86"/>
      <c r="L1345" s="86"/>
      <c r="M1345" s="86"/>
      <c r="N1345" s="86"/>
      <c r="O1345" s="86"/>
      <c r="P1345" s="98">
        <v>10037</v>
      </c>
      <c r="Q1345" s="108">
        <v>13</v>
      </c>
      <c r="R1345" s="89"/>
      <c r="S1345" s="89"/>
      <c r="T1345" s="89"/>
      <c r="U1345" s="98">
        <v>10000</v>
      </c>
      <c r="V1345" s="66"/>
      <c r="W1345" s="45"/>
      <c r="X1345" s="14"/>
      <c r="Y1345" s="13"/>
      <c r="Z1345" s="135" t="s">
        <v>593</v>
      </c>
      <c r="AB1345" s="24" t="e">
        <f>VLOOKUP($A1345,電子入札登録状況!$A$2:$G$501,6,FALSE)</f>
        <v>#N/A</v>
      </c>
      <c r="AC1345" s="24" t="e">
        <f>VLOOKUP($A1345,電子入札登録状況!$A$2:$G$501,7,FALSE)</f>
        <v>#N/A</v>
      </c>
    </row>
    <row r="1346" spans="1:29" ht="18" customHeight="1">
      <c r="A1346" s="36" t="s">
        <v>1717</v>
      </c>
      <c r="B1346" s="45">
        <v>3433</v>
      </c>
      <c r="C1346" s="54" t="s">
        <v>3765</v>
      </c>
      <c r="D1346" s="66" t="s">
        <v>4172</v>
      </c>
      <c r="E1346" s="45" t="s">
        <v>3853</v>
      </c>
      <c r="F1346" s="54" t="s">
        <v>4586</v>
      </c>
      <c r="G1346" s="13" t="s">
        <v>3690</v>
      </c>
      <c r="H1346" s="13" t="s">
        <v>69</v>
      </c>
      <c r="I1346" s="13" t="s">
        <v>4245</v>
      </c>
      <c r="J1346" s="74" t="s">
        <v>2872</v>
      </c>
      <c r="K1346" s="86"/>
      <c r="L1346" s="86"/>
      <c r="M1346" s="86"/>
      <c r="N1346" s="86"/>
      <c r="O1346" s="86"/>
      <c r="P1346" s="98">
        <v>266754</v>
      </c>
      <c r="Q1346" s="108">
        <v>17</v>
      </c>
      <c r="R1346" s="89"/>
      <c r="S1346" s="89"/>
      <c r="T1346" s="89"/>
      <c r="U1346" s="98">
        <v>3000</v>
      </c>
      <c r="V1346" s="66"/>
      <c r="W1346" s="45"/>
      <c r="X1346" s="14"/>
      <c r="Y1346" s="13"/>
      <c r="Z1346" s="135" t="s">
        <v>5463</v>
      </c>
      <c r="AB1346" s="24" t="e">
        <f>VLOOKUP($A1346,電子入札登録状況!$A$2:$G$501,6,FALSE)</f>
        <v>#N/A</v>
      </c>
      <c r="AC1346" s="24" t="e">
        <f>VLOOKUP($A1346,電子入札登録状況!$A$2:$G$501,7,FALSE)</f>
        <v>#N/A</v>
      </c>
    </row>
    <row r="1347" spans="1:29" ht="18" customHeight="1">
      <c r="A1347" s="36" t="s">
        <v>1002</v>
      </c>
      <c r="B1347" s="45">
        <v>3449</v>
      </c>
      <c r="C1347" s="54" t="s">
        <v>3275</v>
      </c>
      <c r="D1347" s="66" t="s">
        <v>4172</v>
      </c>
      <c r="E1347" s="45" t="s">
        <v>2303</v>
      </c>
      <c r="F1347" s="54" t="s">
        <v>5916</v>
      </c>
      <c r="G1347" s="13" t="s">
        <v>3679</v>
      </c>
      <c r="H1347" s="13" t="s">
        <v>5677</v>
      </c>
      <c r="I1347" s="13" t="s">
        <v>5946</v>
      </c>
      <c r="J1347" s="74" t="s">
        <v>1642</v>
      </c>
      <c r="K1347" s="86"/>
      <c r="L1347" s="86"/>
      <c r="M1347" s="86"/>
      <c r="N1347" s="86"/>
      <c r="O1347" s="86"/>
      <c r="P1347" s="98">
        <v>103913</v>
      </c>
      <c r="Q1347" s="108">
        <v>5</v>
      </c>
      <c r="R1347" s="89"/>
      <c r="S1347" s="89"/>
      <c r="T1347" s="89"/>
      <c r="U1347" s="98">
        <v>20000</v>
      </c>
      <c r="V1347" s="66"/>
      <c r="W1347" s="45"/>
      <c r="X1347" s="14"/>
      <c r="Y1347" s="13"/>
      <c r="Z1347" s="135" t="s">
        <v>3133</v>
      </c>
      <c r="AB1347" s="24" t="str">
        <f>VLOOKUP($A1347,電子入札登録状況!$A$2:$G$501,6,FALSE)</f>
        <v>○</v>
      </c>
      <c r="AC1347" s="24">
        <f>VLOOKUP($A1347,電子入札登録状況!$A$2:$G$501,7,FALSE)</f>
        <v>821</v>
      </c>
    </row>
    <row r="1348" spans="1:29" ht="18" customHeight="1">
      <c r="A1348" s="36" t="s">
        <v>3613</v>
      </c>
      <c r="B1348" s="45">
        <v>3451</v>
      </c>
      <c r="C1348" s="54" t="s">
        <v>3181</v>
      </c>
      <c r="D1348" s="66" t="s">
        <v>4172</v>
      </c>
      <c r="E1348" s="45" t="s">
        <v>2488</v>
      </c>
      <c r="F1348" s="54" t="s">
        <v>450</v>
      </c>
      <c r="G1348" s="13" t="s">
        <v>3679</v>
      </c>
      <c r="H1348" s="13" t="s">
        <v>899</v>
      </c>
      <c r="I1348" s="13"/>
      <c r="J1348" s="74" t="s">
        <v>2872</v>
      </c>
      <c r="K1348" s="86"/>
      <c r="L1348" s="86"/>
      <c r="M1348" s="86"/>
      <c r="N1348" s="86"/>
      <c r="O1348" s="86"/>
      <c r="P1348" s="98">
        <v>51073</v>
      </c>
      <c r="Q1348" s="108">
        <v>4</v>
      </c>
      <c r="R1348" s="89"/>
      <c r="S1348" s="89"/>
      <c r="T1348" s="89"/>
      <c r="U1348" s="98">
        <v>2000</v>
      </c>
      <c r="V1348" s="66"/>
      <c r="W1348" s="45"/>
      <c r="X1348" s="14"/>
      <c r="Y1348" s="13"/>
      <c r="Z1348" s="135" t="s">
        <v>2785</v>
      </c>
      <c r="AB1348" s="24" t="e">
        <f>VLOOKUP($A1348,電子入札登録状況!$A$2:$G$501,6,FALSE)</f>
        <v>#N/A</v>
      </c>
      <c r="AC1348" s="24" t="e">
        <f>VLOOKUP($A1348,電子入札登録状況!$A$2:$G$501,7,FALSE)</f>
        <v>#N/A</v>
      </c>
    </row>
    <row r="1349" spans="1:29" ht="18" customHeight="1">
      <c r="A1349" s="36" t="s">
        <v>424</v>
      </c>
      <c r="B1349" s="45">
        <v>3454</v>
      </c>
      <c r="C1349" s="54" t="s">
        <v>5590</v>
      </c>
      <c r="D1349" s="66" t="s">
        <v>4172</v>
      </c>
      <c r="E1349" s="45" t="s">
        <v>5591</v>
      </c>
      <c r="F1349" s="54" t="s">
        <v>2704</v>
      </c>
      <c r="G1349" s="13" t="s">
        <v>3690</v>
      </c>
      <c r="H1349" s="13" t="s">
        <v>4818</v>
      </c>
      <c r="I1349" s="13" t="s">
        <v>5592</v>
      </c>
      <c r="J1349" s="74" t="s">
        <v>1642</v>
      </c>
      <c r="K1349" s="86"/>
      <c r="L1349" s="86"/>
      <c r="M1349" s="86"/>
      <c r="N1349" s="86"/>
      <c r="O1349" s="86"/>
      <c r="P1349" s="98">
        <v>156233</v>
      </c>
      <c r="Q1349" s="108">
        <v>15</v>
      </c>
      <c r="R1349" s="89"/>
      <c r="S1349" s="89"/>
      <c r="T1349" s="89"/>
      <c r="U1349" s="98">
        <v>10000</v>
      </c>
      <c r="V1349" s="66"/>
      <c r="W1349" s="45"/>
      <c r="X1349" s="14"/>
      <c r="Y1349" s="13"/>
      <c r="Z1349" s="135" t="s">
        <v>5593</v>
      </c>
      <c r="AB1349" s="24" t="e">
        <f>VLOOKUP($A1349,電子入札登録状況!$A$2:$G$501,6,FALSE)</f>
        <v>#N/A</v>
      </c>
      <c r="AC1349" s="24" t="e">
        <f>VLOOKUP($A1349,電子入札登録状況!$A$2:$G$501,7,FALSE)</f>
        <v>#N/A</v>
      </c>
    </row>
    <row r="1350" spans="1:29" ht="18" customHeight="1">
      <c r="A1350" s="36" t="s">
        <v>5618</v>
      </c>
      <c r="B1350" s="45">
        <v>3455</v>
      </c>
      <c r="C1350" s="54" t="s">
        <v>4352</v>
      </c>
      <c r="D1350" s="66" t="s">
        <v>5649</v>
      </c>
      <c r="E1350" s="45" t="s">
        <v>4201</v>
      </c>
      <c r="F1350" s="54" t="s">
        <v>879</v>
      </c>
      <c r="G1350" s="13" t="s">
        <v>3679</v>
      </c>
      <c r="H1350" s="13" t="s">
        <v>5699</v>
      </c>
      <c r="I1350" s="13" t="s">
        <v>2876</v>
      </c>
      <c r="J1350" s="74" t="s">
        <v>1767</v>
      </c>
      <c r="K1350" s="86"/>
      <c r="L1350" s="86"/>
      <c r="M1350" s="86"/>
      <c r="N1350" s="86"/>
      <c r="O1350" s="86"/>
      <c r="P1350" s="98">
        <v>2854244</v>
      </c>
      <c r="Q1350" s="108">
        <v>119</v>
      </c>
      <c r="R1350" s="89"/>
      <c r="S1350" s="89"/>
      <c r="T1350" s="89"/>
      <c r="U1350" s="98">
        <v>100000</v>
      </c>
      <c r="V1350" s="66" t="s">
        <v>4172</v>
      </c>
      <c r="W1350" s="45" t="s">
        <v>4799</v>
      </c>
      <c r="X1350" s="14" t="s">
        <v>4078</v>
      </c>
      <c r="Y1350" s="13" t="s">
        <v>5751</v>
      </c>
      <c r="Z1350" s="135" t="s">
        <v>342</v>
      </c>
      <c r="AB1350" s="24" t="e">
        <f>VLOOKUP($A1350,電子入札登録状況!$A$2:$G$501,6,FALSE)</f>
        <v>#N/A</v>
      </c>
      <c r="AC1350" s="24" t="e">
        <f>VLOOKUP($A1350,電子入札登録状況!$A$2:$G$501,7,FALSE)</f>
        <v>#N/A</v>
      </c>
    </row>
    <row r="1351" spans="1:29" ht="18" customHeight="1">
      <c r="A1351" s="36" t="s">
        <v>5618</v>
      </c>
      <c r="B1351" s="45">
        <v>3455</v>
      </c>
      <c r="C1351" s="54" t="s">
        <v>4352</v>
      </c>
      <c r="D1351" s="66" t="s">
        <v>5649</v>
      </c>
      <c r="E1351" s="45" t="s">
        <v>4201</v>
      </c>
      <c r="F1351" s="54" t="s">
        <v>879</v>
      </c>
      <c r="G1351" s="13" t="s">
        <v>3679</v>
      </c>
      <c r="H1351" s="13" t="s">
        <v>5699</v>
      </c>
      <c r="I1351" s="13" t="s">
        <v>2876</v>
      </c>
      <c r="J1351" s="74" t="s">
        <v>1642</v>
      </c>
      <c r="K1351" s="86"/>
      <c r="L1351" s="86"/>
      <c r="M1351" s="86"/>
      <c r="N1351" s="86"/>
      <c r="O1351" s="86"/>
      <c r="P1351" s="98">
        <v>213904</v>
      </c>
      <c r="Q1351" s="108">
        <v>119</v>
      </c>
      <c r="R1351" s="89"/>
      <c r="S1351" s="89"/>
      <c r="T1351" s="89"/>
      <c r="U1351" s="98">
        <v>100000</v>
      </c>
      <c r="V1351" s="66" t="s">
        <v>4172</v>
      </c>
      <c r="W1351" s="45" t="s">
        <v>4799</v>
      </c>
      <c r="X1351" s="14" t="s">
        <v>4078</v>
      </c>
      <c r="Y1351" s="13" t="s">
        <v>5751</v>
      </c>
      <c r="Z1351" s="135" t="s">
        <v>342</v>
      </c>
      <c r="AB1351" s="24" t="e">
        <f>VLOOKUP($A1351,電子入札登録状況!$A$2:$G$501,6,FALSE)</f>
        <v>#N/A</v>
      </c>
      <c r="AC1351" s="24" t="e">
        <f>VLOOKUP($A1351,電子入札登録状況!$A$2:$G$501,7,FALSE)</f>
        <v>#N/A</v>
      </c>
    </row>
    <row r="1352" spans="1:29" ht="18" customHeight="1">
      <c r="A1352" s="36" t="s">
        <v>5618</v>
      </c>
      <c r="B1352" s="45">
        <v>3455</v>
      </c>
      <c r="C1352" s="54" t="s">
        <v>4352</v>
      </c>
      <c r="D1352" s="66" t="s">
        <v>5649</v>
      </c>
      <c r="E1352" s="45" t="s">
        <v>4201</v>
      </c>
      <c r="F1352" s="54" t="s">
        <v>879</v>
      </c>
      <c r="G1352" s="13" t="s">
        <v>3679</v>
      </c>
      <c r="H1352" s="13" t="s">
        <v>5699</v>
      </c>
      <c r="I1352" s="13" t="s">
        <v>2876</v>
      </c>
      <c r="J1352" s="74" t="s">
        <v>1980</v>
      </c>
      <c r="K1352" s="86"/>
      <c r="L1352" s="86"/>
      <c r="M1352" s="86"/>
      <c r="N1352" s="86"/>
      <c r="O1352" s="86"/>
      <c r="P1352" s="98">
        <v>684567</v>
      </c>
      <c r="Q1352" s="108">
        <v>119</v>
      </c>
      <c r="R1352" s="89"/>
      <c r="S1352" s="89"/>
      <c r="T1352" s="89"/>
      <c r="U1352" s="98">
        <v>100000</v>
      </c>
      <c r="V1352" s="66" t="s">
        <v>4172</v>
      </c>
      <c r="W1352" s="45" t="s">
        <v>4799</v>
      </c>
      <c r="X1352" s="14" t="s">
        <v>4078</v>
      </c>
      <c r="Y1352" s="13" t="s">
        <v>5751</v>
      </c>
      <c r="Z1352" s="135" t="s">
        <v>342</v>
      </c>
      <c r="AB1352" s="24" t="e">
        <f>VLOOKUP($A1352,電子入札登録状況!$A$2:$G$501,6,FALSE)</f>
        <v>#N/A</v>
      </c>
      <c r="AC1352" s="24" t="e">
        <f>VLOOKUP($A1352,電子入札登録状況!$A$2:$G$501,7,FALSE)</f>
        <v>#N/A</v>
      </c>
    </row>
    <row r="1353" spans="1:29" ht="18" customHeight="1">
      <c r="A1353" s="36" t="s">
        <v>3687</v>
      </c>
      <c r="B1353" s="45">
        <v>3457</v>
      </c>
      <c r="C1353" s="54" t="s">
        <v>3169</v>
      </c>
      <c r="D1353" s="66" t="s">
        <v>4172</v>
      </c>
      <c r="E1353" s="45" t="s">
        <v>5443</v>
      </c>
      <c r="F1353" s="54" t="s">
        <v>651</v>
      </c>
      <c r="G1353" s="13" t="s">
        <v>3690</v>
      </c>
      <c r="H1353" s="13" t="s">
        <v>3450</v>
      </c>
      <c r="I1353" s="13" t="s">
        <v>5586</v>
      </c>
      <c r="J1353" s="74" t="s">
        <v>1642</v>
      </c>
      <c r="K1353" s="86"/>
      <c r="L1353" s="86"/>
      <c r="M1353" s="86"/>
      <c r="N1353" s="86"/>
      <c r="O1353" s="86"/>
      <c r="P1353" s="98">
        <v>0</v>
      </c>
      <c r="Q1353" s="108">
        <v>8</v>
      </c>
      <c r="R1353" s="89"/>
      <c r="S1353" s="89"/>
      <c r="T1353" s="89"/>
      <c r="U1353" s="98">
        <v>100000</v>
      </c>
      <c r="V1353" s="66"/>
      <c r="W1353" s="45"/>
      <c r="X1353" s="14"/>
      <c r="Y1353" s="13"/>
      <c r="Z1353" s="135" t="s">
        <v>587</v>
      </c>
      <c r="AB1353" s="24" t="e">
        <f>VLOOKUP($A1353,電子入札登録状況!$A$2:$G$501,6,FALSE)</f>
        <v>#N/A</v>
      </c>
      <c r="AC1353" s="24" t="e">
        <f>VLOOKUP($A1353,電子入札登録状況!$A$2:$G$501,7,FALSE)</f>
        <v>#N/A</v>
      </c>
    </row>
    <row r="1354" spans="1:29" ht="18" customHeight="1">
      <c r="A1354" s="36" t="s">
        <v>3687</v>
      </c>
      <c r="B1354" s="45">
        <v>3457</v>
      </c>
      <c r="C1354" s="54" t="s">
        <v>3169</v>
      </c>
      <c r="D1354" s="66" t="s">
        <v>4172</v>
      </c>
      <c r="E1354" s="45" t="s">
        <v>5443</v>
      </c>
      <c r="F1354" s="54" t="s">
        <v>651</v>
      </c>
      <c r="G1354" s="13" t="s">
        <v>3690</v>
      </c>
      <c r="H1354" s="13" t="s">
        <v>3450</v>
      </c>
      <c r="I1354" s="13" t="s">
        <v>5586</v>
      </c>
      <c r="J1354" s="74" t="s">
        <v>2872</v>
      </c>
      <c r="K1354" s="86"/>
      <c r="L1354" s="86"/>
      <c r="M1354" s="86"/>
      <c r="N1354" s="86"/>
      <c r="O1354" s="86"/>
      <c r="P1354" s="98">
        <v>198453</v>
      </c>
      <c r="Q1354" s="108">
        <v>8</v>
      </c>
      <c r="R1354" s="89"/>
      <c r="S1354" s="89"/>
      <c r="T1354" s="89"/>
      <c r="U1354" s="98">
        <v>100000</v>
      </c>
      <c r="V1354" s="66"/>
      <c r="W1354" s="45"/>
      <c r="X1354" s="14"/>
      <c r="Y1354" s="13"/>
      <c r="Z1354" s="135" t="s">
        <v>587</v>
      </c>
      <c r="AB1354" s="24" t="e">
        <f>VLOOKUP($A1354,電子入札登録状況!$A$2:$G$501,6,FALSE)</f>
        <v>#N/A</v>
      </c>
      <c r="AC1354" s="24" t="e">
        <f>VLOOKUP($A1354,電子入札登録状況!$A$2:$G$501,7,FALSE)</f>
        <v>#N/A</v>
      </c>
    </row>
    <row r="1355" spans="1:29" ht="18" customHeight="1">
      <c r="A1355" s="36" t="s">
        <v>4308</v>
      </c>
      <c r="B1355" s="45">
        <v>3458</v>
      </c>
      <c r="C1355" s="54" t="s">
        <v>2055</v>
      </c>
      <c r="D1355" s="66"/>
      <c r="E1355" s="45" t="s">
        <v>3926</v>
      </c>
      <c r="F1355" s="54" t="s">
        <v>5440</v>
      </c>
      <c r="G1355" s="13" t="s">
        <v>3679</v>
      </c>
      <c r="H1355" s="13" t="s">
        <v>5503</v>
      </c>
      <c r="I1355" s="13" t="s">
        <v>3673</v>
      </c>
      <c r="J1355" s="74" t="s">
        <v>2872</v>
      </c>
      <c r="K1355" s="86"/>
      <c r="L1355" s="86"/>
      <c r="M1355" s="86"/>
      <c r="N1355" s="86"/>
      <c r="O1355" s="86"/>
      <c r="P1355" s="98">
        <v>3486</v>
      </c>
      <c r="Q1355" s="108">
        <v>1</v>
      </c>
      <c r="R1355" s="89"/>
      <c r="S1355" s="89"/>
      <c r="T1355" s="89"/>
      <c r="U1355" s="98">
        <v>0</v>
      </c>
      <c r="V1355" s="66"/>
      <c r="W1355" s="45"/>
      <c r="X1355" s="14"/>
      <c r="Y1355" s="13"/>
      <c r="Z1355" s="135" t="s">
        <v>423</v>
      </c>
      <c r="AB1355" s="24" t="e">
        <f>VLOOKUP($A1355,電子入札登録状況!$A$2:$G$501,6,FALSE)</f>
        <v>#N/A</v>
      </c>
      <c r="AC1355" s="24" t="e">
        <f>VLOOKUP($A1355,電子入札登録状況!$A$2:$G$501,7,FALSE)</f>
        <v>#N/A</v>
      </c>
    </row>
    <row r="1356" spans="1:29" ht="18" customHeight="1">
      <c r="A1356" s="36" t="s">
        <v>4020</v>
      </c>
      <c r="B1356" s="45">
        <v>3461</v>
      </c>
      <c r="C1356" s="54" t="s">
        <v>5571</v>
      </c>
      <c r="D1356" s="66" t="s">
        <v>4172</v>
      </c>
      <c r="E1356" s="45" t="s">
        <v>228</v>
      </c>
      <c r="F1356" s="54" t="s">
        <v>5432</v>
      </c>
      <c r="G1356" s="13" t="s">
        <v>3690</v>
      </c>
      <c r="H1356" s="13" t="s">
        <v>2083</v>
      </c>
      <c r="I1356" s="13" t="s">
        <v>5708</v>
      </c>
      <c r="J1356" s="74" t="s">
        <v>1767</v>
      </c>
      <c r="K1356" s="86"/>
      <c r="L1356" s="86"/>
      <c r="M1356" s="86"/>
      <c r="N1356" s="86"/>
      <c r="O1356" s="86"/>
      <c r="P1356" s="98">
        <v>33881</v>
      </c>
      <c r="Q1356" s="108">
        <v>100</v>
      </c>
      <c r="R1356" s="89"/>
      <c r="S1356" s="89"/>
      <c r="T1356" s="89"/>
      <c r="U1356" s="98">
        <v>10000</v>
      </c>
      <c r="V1356" s="66"/>
      <c r="W1356" s="45"/>
      <c r="X1356" s="14"/>
      <c r="Y1356" s="13"/>
      <c r="Z1356" s="135" t="s">
        <v>5756</v>
      </c>
      <c r="AB1356" s="24" t="e">
        <f>VLOOKUP($A1356,電子入札登録状況!$A$2:$G$501,6,FALSE)</f>
        <v>#N/A</v>
      </c>
      <c r="AC1356" s="24" t="e">
        <f>VLOOKUP($A1356,電子入札登録状況!$A$2:$G$501,7,FALSE)</f>
        <v>#N/A</v>
      </c>
    </row>
    <row r="1357" spans="1:29" ht="18" customHeight="1">
      <c r="A1357" s="36" t="s">
        <v>4020</v>
      </c>
      <c r="B1357" s="45">
        <v>3461</v>
      </c>
      <c r="C1357" s="54" t="s">
        <v>5571</v>
      </c>
      <c r="D1357" s="66" t="s">
        <v>4172</v>
      </c>
      <c r="E1357" s="45" t="s">
        <v>228</v>
      </c>
      <c r="F1357" s="54" t="s">
        <v>5432</v>
      </c>
      <c r="G1357" s="13" t="s">
        <v>3690</v>
      </c>
      <c r="H1357" s="13" t="s">
        <v>2083</v>
      </c>
      <c r="I1357" s="13" t="s">
        <v>5708</v>
      </c>
      <c r="J1357" s="74" t="s">
        <v>1642</v>
      </c>
      <c r="K1357" s="86"/>
      <c r="L1357" s="86"/>
      <c r="M1357" s="86"/>
      <c r="N1357" s="86"/>
      <c r="O1357" s="86"/>
      <c r="P1357" s="98">
        <v>4229264</v>
      </c>
      <c r="Q1357" s="108">
        <v>100</v>
      </c>
      <c r="R1357" s="89"/>
      <c r="S1357" s="89"/>
      <c r="T1357" s="89"/>
      <c r="U1357" s="98">
        <v>10000</v>
      </c>
      <c r="V1357" s="66"/>
      <c r="W1357" s="45"/>
      <c r="X1357" s="14"/>
      <c r="Y1357" s="13"/>
      <c r="Z1357" s="135" t="s">
        <v>5756</v>
      </c>
      <c r="AB1357" s="24" t="e">
        <f>VLOOKUP($A1357,電子入札登録状況!$A$2:$G$501,6,FALSE)</f>
        <v>#N/A</v>
      </c>
      <c r="AC1357" s="24" t="e">
        <f>VLOOKUP($A1357,電子入札登録状況!$A$2:$G$501,7,FALSE)</f>
        <v>#N/A</v>
      </c>
    </row>
    <row r="1358" spans="1:29" ht="18" customHeight="1">
      <c r="A1358" s="36" t="s">
        <v>4020</v>
      </c>
      <c r="B1358" s="45">
        <v>3461</v>
      </c>
      <c r="C1358" s="54" t="s">
        <v>5571</v>
      </c>
      <c r="D1358" s="66" t="s">
        <v>4172</v>
      </c>
      <c r="E1358" s="45" t="s">
        <v>228</v>
      </c>
      <c r="F1358" s="54" t="s">
        <v>5432</v>
      </c>
      <c r="G1358" s="13" t="s">
        <v>3690</v>
      </c>
      <c r="H1358" s="13" t="s">
        <v>2083</v>
      </c>
      <c r="I1358" s="13" t="s">
        <v>5708</v>
      </c>
      <c r="J1358" s="74" t="s">
        <v>558</v>
      </c>
      <c r="K1358" s="86"/>
      <c r="L1358" s="86"/>
      <c r="M1358" s="86"/>
      <c r="N1358" s="86"/>
      <c r="O1358" s="86"/>
      <c r="P1358" s="98">
        <v>9935</v>
      </c>
      <c r="Q1358" s="108">
        <v>100</v>
      </c>
      <c r="R1358" s="89"/>
      <c r="S1358" s="89"/>
      <c r="T1358" s="89"/>
      <c r="U1358" s="98">
        <v>10000</v>
      </c>
      <c r="V1358" s="66"/>
      <c r="W1358" s="45"/>
      <c r="X1358" s="14"/>
      <c r="Y1358" s="13"/>
      <c r="Z1358" s="135" t="s">
        <v>5756</v>
      </c>
      <c r="AB1358" s="24" t="e">
        <f>VLOOKUP($A1358,電子入札登録状況!$A$2:$G$501,6,FALSE)</f>
        <v>#N/A</v>
      </c>
      <c r="AC1358" s="24" t="e">
        <f>VLOOKUP($A1358,電子入札登録状況!$A$2:$G$501,7,FALSE)</f>
        <v>#N/A</v>
      </c>
    </row>
    <row r="1359" spans="1:29" ht="18" customHeight="1">
      <c r="A1359" s="37" t="s">
        <v>3322</v>
      </c>
      <c r="B1359" s="46">
        <v>3463</v>
      </c>
      <c r="C1359" s="56" t="s">
        <v>5644</v>
      </c>
      <c r="D1359" s="67" t="s">
        <v>4172</v>
      </c>
      <c r="E1359" s="46" t="s">
        <v>3896</v>
      </c>
      <c r="F1359" s="56" t="s">
        <v>12</v>
      </c>
      <c r="G1359" s="74" t="s">
        <v>3690</v>
      </c>
      <c r="H1359" s="74" t="s">
        <v>5388</v>
      </c>
      <c r="I1359" s="74" t="s">
        <v>5720</v>
      </c>
      <c r="J1359" s="74" t="s">
        <v>1642</v>
      </c>
      <c r="K1359" s="86"/>
      <c r="L1359" s="86"/>
      <c r="M1359" s="86"/>
      <c r="N1359" s="86"/>
      <c r="O1359" s="86"/>
      <c r="P1359" s="99">
        <v>2983997</v>
      </c>
      <c r="Q1359" s="99">
        <v>160</v>
      </c>
      <c r="R1359" s="116"/>
      <c r="S1359" s="116"/>
      <c r="T1359" s="116"/>
      <c r="U1359" s="99">
        <v>50000</v>
      </c>
      <c r="V1359" s="67"/>
      <c r="W1359" s="46"/>
      <c r="X1359" s="124"/>
      <c r="Y1359" s="74"/>
      <c r="Z1359" s="136" t="s">
        <v>892</v>
      </c>
      <c r="AA1359" s="143"/>
      <c r="AB1359" s="24" t="e">
        <f>VLOOKUP($A1359,電子入札登録状況!$A$2:$G$501,6,FALSE)</f>
        <v>#N/A</v>
      </c>
      <c r="AC1359" s="24" t="e">
        <f>VLOOKUP($A1359,電子入札登録状況!$A$2:$G$501,7,FALSE)</f>
        <v>#N/A</v>
      </c>
    </row>
    <row r="1360" spans="1:29" ht="18" customHeight="1">
      <c r="A1360" s="36" t="s">
        <v>3322</v>
      </c>
      <c r="B1360" s="45">
        <v>3463</v>
      </c>
      <c r="C1360" s="54" t="s">
        <v>5644</v>
      </c>
      <c r="D1360" s="66" t="s">
        <v>4172</v>
      </c>
      <c r="E1360" s="45" t="s">
        <v>3896</v>
      </c>
      <c r="F1360" s="54" t="s">
        <v>12</v>
      </c>
      <c r="G1360" s="13" t="s">
        <v>3690</v>
      </c>
      <c r="H1360" s="13" t="s">
        <v>5388</v>
      </c>
      <c r="I1360" s="13" t="s">
        <v>5720</v>
      </c>
      <c r="J1360" s="74" t="s">
        <v>281</v>
      </c>
      <c r="K1360" s="86"/>
      <c r="L1360" s="86"/>
      <c r="M1360" s="86"/>
      <c r="N1360" s="86"/>
      <c r="O1360" s="86"/>
      <c r="P1360" s="98">
        <v>1649300</v>
      </c>
      <c r="Q1360" s="108">
        <v>160</v>
      </c>
      <c r="R1360" s="89"/>
      <c r="S1360" s="89"/>
      <c r="T1360" s="89"/>
      <c r="U1360" s="98">
        <v>50000</v>
      </c>
      <c r="V1360" s="66"/>
      <c r="W1360" s="45"/>
      <c r="X1360" s="14"/>
      <c r="Y1360" s="13"/>
      <c r="Z1360" s="135" t="s">
        <v>892</v>
      </c>
      <c r="AB1360" s="24" t="e">
        <f>VLOOKUP($A1360,電子入札登録状況!$A$2:$G$501,6,FALSE)</f>
        <v>#N/A</v>
      </c>
      <c r="AC1360" s="24" t="e">
        <f>VLOOKUP($A1360,電子入札登録状況!$A$2:$G$501,7,FALSE)</f>
        <v>#N/A</v>
      </c>
    </row>
    <row r="1361" spans="1:29" ht="18" customHeight="1">
      <c r="A1361" s="36" t="s">
        <v>2862</v>
      </c>
      <c r="B1361" s="45">
        <v>3475</v>
      </c>
      <c r="C1361" s="54" t="s">
        <v>1361</v>
      </c>
      <c r="D1361" s="66" t="s">
        <v>4260</v>
      </c>
      <c r="E1361" s="45" t="s">
        <v>5043</v>
      </c>
      <c r="F1361" s="54" t="s">
        <v>3829</v>
      </c>
      <c r="G1361" s="13" t="s">
        <v>3690</v>
      </c>
      <c r="H1361" s="13" t="s">
        <v>5185</v>
      </c>
      <c r="I1361" s="13" t="s">
        <v>5595</v>
      </c>
      <c r="J1361" s="74" t="s">
        <v>1767</v>
      </c>
      <c r="K1361" s="86"/>
      <c r="L1361" s="86"/>
      <c r="M1361" s="86"/>
      <c r="N1361" s="86"/>
      <c r="O1361" s="86"/>
      <c r="P1361" s="98">
        <v>558563</v>
      </c>
      <c r="Q1361" s="108">
        <v>225</v>
      </c>
      <c r="R1361" s="89"/>
      <c r="S1361" s="89"/>
      <c r="T1361" s="89"/>
      <c r="U1361" s="98">
        <v>88000</v>
      </c>
      <c r="V1361" s="66" t="s">
        <v>4172</v>
      </c>
      <c r="W1361" s="45" t="s">
        <v>2458</v>
      </c>
      <c r="X1361" s="14" t="s">
        <v>5596</v>
      </c>
      <c r="Y1361" s="13" t="s">
        <v>5597</v>
      </c>
      <c r="Z1361" s="135" t="s">
        <v>1533</v>
      </c>
      <c r="AB1361" s="24" t="e">
        <f>VLOOKUP($A1361,電子入札登録状況!$A$2:$G$501,6,FALSE)</f>
        <v>#N/A</v>
      </c>
      <c r="AC1361" s="24" t="e">
        <f>VLOOKUP($A1361,電子入札登録状況!$A$2:$G$501,7,FALSE)</f>
        <v>#N/A</v>
      </c>
    </row>
    <row r="1362" spans="1:29" ht="18" customHeight="1">
      <c r="A1362" s="37" t="s">
        <v>2862</v>
      </c>
      <c r="B1362" s="46">
        <v>3475</v>
      </c>
      <c r="C1362" s="56" t="s">
        <v>1361</v>
      </c>
      <c r="D1362" s="67" t="s">
        <v>4260</v>
      </c>
      <c r="E1362" s="46" t="s">
        <v>5043</v>
      </c>
      <c r="F1362" s="56" t="s">
        <v>3829</v>
      </c>
      <c r="G1362" s="74" t="s">
        <v>3690</v>
      </c>
      <c r="H1362" s="74" t="s">
        <v>5185</v>
      </c>
      <c r="I1362" s="74" t="s">
        <v>5595</v>
      </c>
      <c r="J1362" s="74" t="s">
        <v>1642</v>
      </c>
      <c r="K1362" s="86"/>
      <c r="L1362" s="86"/>
      <c r="M1362" s="86"/>
      <c r="N1362" s="86"/>
      <c r="O1362" s="86"/>
      <c r="P1362" s="99">
        <v>3435894</v>
      </c>
      <c r="Q1362" s="99">
        <v>225</v>
      </c>
      <c r="R1362" s="116"/>
      <c r="S1362" s="116"/>
      <c r="T1362" s="116"/>
      <c r="U1362" s="99">
        <v>88000</v>
      </c>
      <c r="V1362" s="67" t="s">
        <v>4172</v>
      </c>
      <c r="W1362" s="46" t="s">
        <v>2458</v>
      </c>
      <c r="X1362" s="124" t="s">
        <v>5596</v>
      </c>
      <c r="Y1362" s="74" t="s">
        <v>5597</v>
      </c>
      <c r="Z1362" s="136" t="s">
        <v>1533</v>
      </c>
      <c r="AA1362" s="143"/>
      <c r="AB1362" s="24" t="e">
        <f>VLOOKUP($A1362,電子入札登録状況!$A$2:$G$501,6,FALSE)</f>
        <v>#N/A</v>
      </c>
      <c r="AC1362" s="24" t="e">
        <f>VLOOKUP($A1362,電子入札登録状況!$A$2:$G$501,7,FALSE)</f>
        <v>#N/A</v>
      </c>
    </row>
    <row r="1363" spans="1:29" ht="18" customHeight="1">
      <c r="A1363" s="36" t="s">
        <v>2862</v>
      </c>
      <c r="B1363" s="45">
        <v>3475</v>
      </c>
      <c r="C1363" s="54" t="s">
        <v>1361</v>
      </c>
      <c r="D1363" s="66" t="s">
        <v>4260</v>
      </c>
      <c r="E1363" s="45" t="s">
        <v>5043</v>
      </c>
      <c r="F1363" s="54" t="s">
        <v>3829</v>
      </c>
      <c r="G1363" s="13" t="s">
        <v>3690</v>
      </c>
      <c r="H1363" s="13" t="s">
        <v>5185</v>
      </c>
      <c r="I1363" s="13" t="s">
        <v>5595</v>
      </c>
      <c r="J1363" s="74" t="s">
        <v>1980</v>
      </c>
      <c r="K1363" s="86"/>
      <c r="L1363" s="86"/>
      <c r="M1363" s="86"/>
      <c r="N1363" s="86"/>
      <c r="O1363" s="86"/>
      <c r="P1363" s="98">
        <v>382770</v>
      </c>
      <c r="Q1363" s="111">
        <v>225</v>
      </c>
      <c r="R1363" s="89"/>
      <c r="S1363" s="89"/>
      <c r="T1363" s="89"/>
      <c r="U1363" s="98">
        <v>88000</v>
      </c>
      <c r="V1363" s="66" t="s">
        <v>4172</v>
      </c>
      <c r="W1363" s="45" t="s">
        <v>2458</v>
      </c>
      <c r="X1363" s="14" t="s">
        <v>5596</v>
      </c>
      <c r="Y1363" s="13" t="s">
        <v>5597</v>
      </c>
      <c r="Z1363" s="135" t="s">
        <v>1533</v>
      </c>
      <c r="AB1363" s="24" t="e">
        <f>VLOOKUP($A1363,電子入札登録状況!$A$2:$G$501,6,FALSE)</f>
        <v>#N/A</v>
      </c>
      <c r="AC1363" s="24" t="e">
        <f>VLOOKUP($A1363,電子入札登録状況!$A$2:$G$501,7,FALSE)</f>
        <v>#N/A</v>
      </c>
    </row>
    <row r="1364" spans="1:29" ht="18" customHeight="1">
      <c r="A1364" s="36" t="s">
        <v>5322</v>
      </c>
      <c r="B1364" s="45">
        <v>3476</v>
      </c>
      <c r="C1364" s="54" t="s">
        <v>1734</v>
      </c>
      <c r="D1364" s="66" t="s">
        <v>4172</v>
      </c>
      <c r="E1364" s="45" t="s">
        <v>5581</v>
      </c>
      <c r="F1364" s="54" t="s">
        <v>5614</v>
      </c>
      <c r="G1364" s="13" t="s">
        <v>3690</v>
      </c>
      <c r="H1364" s="13" t="s">
        <v>2263</v>
      </c>
      <c r="I1364" s="13"/>
      <c r="J1364" s="74" t="s">
        <v>2872</v>
      </c>
      <c r="K1364" s="86"/>
      <c r="L1364" s="86"/>
      <c r="M1364" s="86"/>
      <c r="N1364" s="86"/>
      <c r="O1364" s="86"/>
      <c r="P1364" s="98">
        <v>711387</v>
      </c>
      <c r="Q1364" s="111">
        <v>21</v>
      </c>
      <c r="R1364" s="89"/>
      <c r="S1364" s="89"/>
      <c r="T1364" s="89"/>
      <c r="U1364" s="98">
        <v>100000</v>
      </c>
      <c r="V1364" s="66"/>
      <c r="W1364" s="45"/>
      <c r="X1364" s="14"/>
      <c r="Y1364" s="13"/>
      <c r="Z1364" s="135" t="s">
        <v>5582</v>
      </c>
      <c r="AB1364" s="24" t="e">
        <f>VLOOKUP($A1364,電子入札登録状況!$A$2:$G$501,6,FALSE)</f>
        <v>#N/A</v>
      </c>
      <c r="AC1364" s="24" t="e">
        <f>VLOOKUP($A1364,電子入札登録状況!$A$2:$G$501,7,FALSE)</f>
        <v>#N/A</v>
      </c>
    </row>
    <row r="1365" spans="1:29" ht="18" customHeight="1">
      <c r="A1365" s="36" t="s">
        <v>4952</v>
      </c>
      <c r="B1365" s="45">
        <v>3477</v>
      </c>
      <c r="C1365" s="54" t="s">
        <v>2791</v>
      </c>
      <c r="D1365" s="66" t="s">
        <v>4172</v>
      </c>
      <c r="E1365" s="45" t="s">
        <v>35</v>
      </c>
      <c r="F1365" s="54" t="s">
        <v>4914</v>
      </c>
      <c r="G1365" s="13" t="s">
        <v>3690</v>
      </c>
      <c r="H1365" s="13" t="s">
        <v>5575</v>
      </c>
      <c r="I1365" s="13"/>
      <c r="J1365" s="74" t="s">
        <v>2872</v>
      </c>
      <c r="K1365" s="86"/>
      <c r="L1365" s="86"/>
      <c r="M1365" s="86"/>
      <c r="N1365" s="86"/>
      <c r="O1365" s="86"/>
      <c r="P1365" s="98">
        <v>11138</v>
      </c>
      <c r="Q1365" s="111">
        <v>4</v>
      </c>
      <c r="R1365" s="89"/>
      <c r="S1365" s="89"/>
      <c r="T1365" s="89"/>
      <c r="U1365" s="98">
        <v>5000</v>
      </c>
      <c r="V1365" s="66"/>
      <c r="W1365" s="45"/>
      <c r="X1365" s="14"/>
      <c r="Y1365" s="13"/>
      <c r="Z1365" s="135" t="s">
        <v>5576</v>
      </c>
      <c r="AB1365" s="24" t="e">
        <f>VLOOKUP($A1365,電子入札登録状況!$A$2:$G$501,6,FALSE)</f>
        <v>#N/A</v>
      </c>
      <c r="AC1365" s="24" t="e">
        <f>VLOOKUP($A1365,電子入札登録状況!$A$2:$G$501,7,FALSE)</f>
        <v>#N/A</v>
      </c>
    </row>
    <row r="1366" spans="1:29" ht="18" customHeight="1">
      <c r="A1366" s="36" t="s">
        <v>2313</v>
      </c>
      <c r="B1366" s="45">
        <v>3481</v>
      </c>
      <c r="C1366" s="54" t="s">
        <v>2024</v>
      </c>
      <c r="D1366" s="66" t="s">
        <v>4172</v>
      </c>
      <c r="E1366" s="45" t="s">
        <v>3140</v>
      </c>
      <c r="F1366" s="54" t="s">
        <v>5685</v>
      </c>
      <c r="G1366" s="13" t="s">
        <v>3679</v>
      </c>
      <c r="H1366" s="13" t="s">
        <v>3666</v>
      </c>
      <c r="I1366" s="13" t="s">
        <v>5714</v>
      </c>
      <c r="J1366" s="74" t="s">
        <v>2872</v>
      </c>
      <c r="K1366" s="86"/>
      <c r="L1366" s="86"/>
      <c r="M1366" s="86"/>
      <c r="N1366" s="86"/>
      <c r="O1366" s="86"/>
      <c r="P1366" s="98">
        <v>21237</v>
      </c>
      <c r="Q1366" s="111">
        <v>7</v>
      </c>
      <c r="R1366" s="89"/>
      <c r="S1366" s="89"/>
      <c r="T1366" s="89"/>
      <c r="U1366" s="98">
        <v>10000</v>
      </c>
      <c r="V1366" s="66"/>
      <c r="W1366" s="45"/>
      <c r="X1366" s="14"/>
      <c r="Y1366" s="13"/>
      <c r="Z1366" s="135" t="s">
        <v>286</v>
      </c>
      <c r="AB1366" s="24" t="str">
        <f>VLOOKUP($A1366,電子入札登録状況!$A$2:$G$501,6,FALSE)</f>
        <v>○</v>
      </c>
      <c r="AC1366" s="24">
        <f>VLOOKUP($A1366,電子入札登録状況!$A$2:$G$501,7,FALSE)</f>
        <v>781</v>
      </c>
    </row>
    <row r="1367" spans="1:29" ht="18" customHeight="1">
      <c r="A1367" s="36" t="s">
        <v>5851</v>
      </c>
      <c r="B1367" s="45">
        <v>3488</v>
      </c>
      <c r="C1367" s="54" t="s">
        <v>3592</v>
      </c>
      <c r="D1367" s="66"/>
      <c r="E1367" s="45" t="s">
        <v>2557</v>
      </c>
      <c r="F1367" s="54" t="s">
        <v>4104</v>
      </c>
      <c r="G1367" s="13" t="s">
        <v>3679</v>
      </c>
      <c r="H1367" s="13" t="s">
        <v>2644</v>
      </c>
      <c r="I1367" s="13" t="s">
        <v>2644</v>
      </c>
      <c r="J1367" s="74" t="s">
        <v>558</v>
      </c>
      <c r="K1367" s="86"/>
      <c r="L1367" s="86"/>
      <c r="M1367" s="86"/>
      <c r="N1367" s="86"/>
      <c r="O1367" s="86"/>
      <c r="P1367" s="98">
        <v>28139</v>
      </c>
      <c r="Q1367" s="111"/>
      <c r="R1367" s="89"/>
      <c r="S1367" s="89"/>
      <c r="T1367" s="89"/>
      <c r="U1367" s="98">
        <v>23584</v>
      </c>
      <c r="V1367" s="66"/>
      <c r="W1367" s="45"/>
      <c r="X1367" s="14"/>
      <c r="Y1367" s="13"/>
      <c r="Z1367" s="135" t="s">
        <v>5694</v>
      </c>
      <c r="AB1367" s="24" t="e">
        <f>VLOOKUP($A1367,電子入札登録状況!$A$2:$G$501,6,FALSE)</f>
        <v>#N/A</v>
      </c>
      <c r="AC1367" s="24" t="e">
        <f>VLOOKUP($A1367,電子入札登録状況!$A$2:$G$501,7,FALSE)</f>
        <v>#N/A</v>
      </c>
    </row>
    <row r="1368" spans="1:29" ht="18" customHeight="1">
      <c r="A1368" s="36" t="s">
        <v>3459</v>
      </c>
      <c r="B1368" s="45">
        <v>3506</v>
      </c>
      <c r="C1368" s="54" t="s">
        <v>4001</v>
      </c>
      <c r="D1368" s="66" t="s">
        <v>4172</v>
      </c>
      <c r="E1368" s="45" t="s">
        <v>5652</v>
      </c>
      <c r="F1368" s="54" t="s">
        <v>3855</v>
      </c>
      <c r="G1368" s="13" t="s">
        <v>3690</v>
      </c>
      <c r="H1368" s="13" t="s">
        <v>3083</v>
      </c>
      <c r="I1368" s="13" t="s">
        <v>3767</v>
      </c>
      <c r="J1368" s="74" t="s">
        <v>1642</v>
      </c>
      <c r="K1368" s="86"/>
      <c r="L1368" s="86"/>
      <c r="M1368" s="86"/>
      <c r="N1368" s="86"/>
      <c r="O1368" s="86"/>
      <c r="P1368" s="98">
        <v>0</v>
      </c>
      <c r="Q1368" s="111">
        <v>1</v>
      </c>
      <c r="R1368" s="89"/>
      <c r="S1368" s="89"/>
      <c r="T1368" s="89"/>
      <c r="U1368" s="98">
        <v>10000</v>
      </c>
      <c r="V1368" s="66"/>
      <c r="W1368" s="45"/>
      <c r="X1368" s="14"/>
      <c r="Y1368" s="13"/>
      <c r="Z1368" s="135" t="s">
        <v>5755</v>
      </c>
      <c r="AB1368" s="24" t="e">
        <f>VLOOKUP($A1368,電子入札登録状況!$A$2:$G$501,6,FALSE)</f>
        <v>#N/A</v>
      </c>
      <c r="AC1368" s="24" t="e">
        <f>VLOOKUP($A1368,電子入札登録状況!$A$2:$G$501,7,FALSE)</f>
        <v>#N/A</v>
      </c>
    </row>
    <row r="1369" spans="1:29" ht="18" customHeight="1">
      <c r="A1369" s="36" t="s">
        <v>3459</v>
      </c>
      <c r="B1369" s="45">
        <v>3506</v>
      </c>
      <c r="C1369" s="54" t="s">
        <v>4001</v>
      </c>
      <c r="D1369" s="66" t="s">
        <v>4172</v>
      </c>
      <c r="E1369" s="45" t="s">
        <v>5652</v>
      </c>
      <c r="F1369" s="54" t="s">
        <v>3855</v>
      </c>
      <c r="G1369" s="13" t="s">
        <v>3690</v>
      </c>
      <c r="H1369" s="13" t="s">
        <v>3083</v>
      </c>
      <c r="I1369" s="13" t="s">
        <v>3767</v>
      </c>
      <c r="J1369" s="74" t="s">
        <v>2872</v>
      </c>
      <c r="K1369" s="86"/>
      <c r="L1369" s="86"/>
      <c r="M1369" s="86"/>
      <c r="N1369" s="86"/>
      <c r="O1369" s="86"/>
      <c r="P1369" s="98">
        <v>14433</v>
      </c>
      <c r="Q1369" s="111">
        <v>1</v>
      </c>
      <c r="R1369" s="89"/>
      <c r="S1369" s="89"/>
      <c r="T1369" s="89"/>
      <c r="U1369" s="98">
        <v>10000</v>
      </c>
      <c r="V1369" s="66"/>
      <c r="W1369" s="45"/>
      <c r="X1369" s="14"/>
      <c r="Y1369" s="13"/>
      <c r="Z1369" s="135" t="s">
        <v>5755</v>
      </c>
      <c r="AB1369" s="24" t="e">
        <f>VLOOKUP($A1369,電子入札登録状況!$A$2:$G$501,6,FALSE)</f>
        <v>#N/A</v>
      </c>
      <c r="AC1369" s="24" t="e">
        <f>VLOOKUP($A1369,電子入札登録状況!$A$2:$G$501,7,FALSE)</f>
        <v>#N/A</v>
      </c>
    </row>
    <row r="1370" spans="1:29" ht="18" customHeight="1">
      <c r="A1370" s="36" t="s">
        <v>192</v>
      </c>
      <c r="B1370" s="45">
        <v>3508</v>
      </c>
      <c r="C1370" s="54" t="s">
        <v>19</v>
      </c>
      <c r="D1370" s="66" t="s">
        <v>3090</v>
      </c>
      <c r="E1370" s="45" t="s">
        <v>574</v>
      </c>
      <c r="F1370" s="54" t="s">
        <v>2640</v>
      </c>
      <c r="G1370" s="13" t="s">
        <v>3679</v>
      </c>
      <c r="H1370" s="13" t="s">
        <v>5698</v>
      </c>
      <c r="I1370" s="13" t="s">
        <v>4771</v>
      </c>
      <c r="J1370" s="74" t="s">
        <v>1767</v>
      </c>
      <c r="K1370" s="86"/>
      <c r="L1370" s="86"/>
      <c r="M1370" s="86"/>
      <c r="N1370" s="86"/>
      <c r="O1370" s="86"/>
      <c r="P1370" s="98">
        <v>7221</v>
      </c>
      <c r="Q1370" s="111">
        <v>23</v>
      </c>
      <c r="R1370" s="89"/>
      <c r="S1370" s="89"/>
      <c r="T1370" s="89"/>
      <c r="U1370" s="98">
        <v>10000</v>
      </c>
      <c r="V1370" s="66" t="s">
        <v>4172</v>
      </c>
      <c r="W1370" s="45" t="s">
        <v>3598</v>
      </c>
      <c r="X1370" s="14" t="s">
        <v>4072</v>
      </c>
      <c r="Y1370" s="13" t="s">
        <v>5703</v>
      </c>
      <c r="Z1370" s="135" t="s">
        <v>4361</v>
      </c>
      <c r="AB1370" s="24" t="str">
        <f>VLOOKUP($A1370,電子入札登録状況!$A$2:$G$501,6,FALSE)</f>
        <v>○</v>
      </c>
      <c r="AC1370" s="24">
        <f>VLOOKUP($A1370,電子入札登録状況!$A$2:$G$501,7,FALSE)</f>
        <v>775</v>
      </c>
    </row>
    <row r="1371" spans="1:29" ht="18" customHeight="1">
      <c r="A1371" s="36" t="s">
        <v>192</v>
      </c>
      <c r="B1371" s="45">
        <v>3508</v>
      </c>
      <c r="C1371" s="54" t="s">
        <v>19</v>
      </c>
      <c r="D1371" s="66" t="s">
        <v>3090</v>
      </c>
      <c r="E1371" s="45" t="s">
        <v>574</v>
      </c>
      <c r="F1371" s="54" t="s">
        <v>2640</v>
      </c>
      <c r="G1371" s="13" t="s">
        <v>3679</v>
      </c>
      <c r="H1371" s="13" t="s">
        <v>5698</v>
      </c>
      <c r="I1371" s="13" t="s">
        <v>4771</v>
      </c>
      <c r="J1371" s="74" t="s">
        <v>1642</v>
      </c>
      <c r="K1371" s="86"/>
      <c r="L1371" s="86"/>
      <c r="M1371" s="86"/>
      <c r="N1371" s="86"/>
      <c r="O1371" s="86"/>
      <c r="P1371" s="98">
        <v>233470</v>
      </c>
      <c r="Q1371" s="111">
        <v>23</v>
      </c>
      <c r="R1371" s="89"/>
      <c r="S1371" s="89"/>
      <c r="T1371" s="89"/>
      <c r="U1371" s="98">
        <v>10000</v>
      </c>
      <c r="V1371" s="66" t="s">
        <v>4172</v>
      </c>
      <c r="W1371" s="45" t="s">
        <v>3598</v>
      </c>
      <c r="X1371" s="14" t="s">
        <v>4072</v>
      </c>
      <c r="Y1371" s="13" t="s">
        <v>5703</v>
      </c>
      <c r="Z1371" s="135" t="s">
        <v>4361</v>
      </c>
      <c r="AB1371" s="24" t="str">
        <f>VLOOKUP($A1371,電子入札登録状況!$A$2:$G$501,6,FALSE)</f>
        <v>○</v>
      </c>
      <c r="AC1371" s="24">
        <f>VLOOKUP($A1371,電子入札登録状況!$A$2:$G$501,7,FALSE)</f>
        <v>775</v>
      </c>
    </row>
    <row r="1372" spans="1:29" ht="18" customHeight="1">
      <c r="A1372" s="36" t="s">
        <v>192</v>
      </c>
      <c r="B1372" s="45">
        <v>3508</v>
      </c>
      <c r="C1372" s="54" t="s">
        <v>19</v>
      </c>
      <c r="D1372" s="66" t="s">
        <v>3090</v>
      </c>
      <c r="E1372" s="45" t="s">
        <v>574</v>
      </c>
      <c r="F1372" s="54" t="s">
        <v>2640</v>
      </c>
      <c r="G1372" s="13" t="s">
        <v>3679</v>
      </c>
      <c r="H1372" s="13" t="s">
        <v>5698</v>
      </c>
      <c r="I1372" s="13" t="s">
        <v>4771</v>
      </c>
      <c r="J1372" s="74" t="s">
        <v>1980</v>
      </c>
      <c r="K1372" s="86"/>
      <c r="L1372" s="86"/>
      <c r="M1372" s="86"/>
      <c r="N1372" s="86"/>
      <c r="O1372" s="86"/>
      <c r="P1372" s="98">
        <v>0</v>
      </c>
      <c r="Q1372" s="111">
        <v>23</v>
      </c>
      <c r="R1372" s="89"/>
      <c r="S1372" s="89"/>
      <c r="T1372" s="89"/>
      <c r="U1372" s="98">
        <v>10000</v>
      </c>
      <c r="V1372" s="66" t="s">
        <v>4172</v>
      </c>
      <c r="W1372" s="45" t="s">
        <v>3598</v>
      </c>
      <c r="X1372" s="14" t="s">
        <v>4072</v>
      </c>
      <c r="Y1372" s="13" t="s">
        <v>5703</v>
      </c>
      <c r="Z1372" s="135" t="s">
        <v>4361</v>
      </c>
      <c r="AB1372" s="24" t="str">
        <f>VLOOKUP($A1372,電子入札登録状況!$A$2:$G$501,6,FALSE)</f>
        <v>○</v>
      </c>
      <c r="AC1372" s="24">
        <f>VLOOKUP($A1372,電子入札登録状況!$A$2:$G$501,7,FALSE)</f>
        <v>775</v>
      </c>
    </row>
    <row r="1373" spans="1:29" ht="18" customHeight="1">
      <c r="A1373" s="36" t="s">
        <v>464</v>
      </c>
      <c r="B1373" s="45">
        <v>3514</v>
      </c>
      <c r="C1373" s="54" t="s">
        <v>5563</v>
      </c>
      <c r="D1373" s="66" t="s">
        <v>4172</v>
      </c>
      <c r="E1373" s="45" t="s">
        <v>1098</v>
      </c>
      <c r="F1373" s="54" t="s">
        <v>2761</v>
      </c>
      <c r="G1373" s="13" t="s">
        <v>3690</v>
      </c>
      <c r="H1373" s="13" t="s">
        <v>5697</v>
      </c>
      <c r="I1373" s="13" t="s">
        <v>2919</v>
      </c>
      <c r="J1373" s="74" t="s">
        <v>2872</v>
      </c>
      <c r="K1373" s="86"/>
      <c r="L1373" s="86"/>
      <c r="M1373" s="86"/>
      <c r="N1373" s="86"/>
      <c r="O1373" s="86"/>
      <c r="P1373" s="98">
        <v>242889</v>
      </c>
      <c r="Q1373" s="111">
        <v>24</v>
      </c>
      <c r="R1373" s="89"/>
      <c r="S1373" s="89"/>
      <c r="T1373" s="89"/>
      <c r="U1373" s="98">
        <v>10000</v>
      </c>
      <c r="V1373" s="66"/>
      <c r="W1373" s="45"/>
      <c r="X1373" s="14"/>
      <c r="Y1373" s="13"/>
      <c r="Z1373" s="135" t="s">
        <v>3910</v>
      </c>
      <c r="AB1373" s="24" t="e">
        <f>VLOOKUP($A1373,電子入札登録状況!$A$2:$G$501,6,FALSE)</f>
        <v>#N/A</v>
      </c>
      <c r="AC1373" s="24" t="e">
        <f>VLOOKUP($A1373,電子入札登録状況!$A$2:$G$501,7,FALSE)</f>
        <v>#N/A</v>
      </c>
    </row>
    <row r="1374" spans="1:29" ht="18" customHeight="1">
      <c r="A1374" s="36" t="s">
        <v>4157</v>
      </c>
      <c r="B1374" s="45">
        <v>3525</v>
      </c>
      <c r="C1374" s="54" t="s">
        <v>5628</v>
      </c>
      <c r="D1374" s="66" t="s">
        <v>3090</v>
      </c>
      <c r="E1374" s="45" t="s">
        <v>5371</v>
      </c>
      <c r="F1374" s="54" t="s">
        <v>5374</v>
      </c>
      <c r="G1374" s="13" t="s">
        <v>3679</v>
      </c>
      <c r="H1374" s="13" t="s">
        <v>5696</v>
      </c>
      <c r="I1374" s="13" t="s">
        <v>5707</v>
      </c>
      <c r="J1374" s="74" t="s">
        <v>1767</v>
      </c>
      <c r="K1374" s="86"/>
      <c r="L1374" s="86"/>
      <c r="M1374" s="86"/>
      <c r="N1374" s="86"/>
      <c r="O1374" s="86"/>
      <c r="P1374" s="98">
        <v>307905</v>
      </c>
      <c r="Q1374" s="111">
        <v>21</v>
      </c>
      <c r="R1374" s="89"/>
      <c r="S1374" s="89"/>
      <c r="T1374" s="89"/>
      <c r="U1374" s="98">
        <v>10000</v>
      </c>
      <c r="V1374" s="66" t="s">
        <v>4172</v>
      </c>
      <c r="W1374" s="45" t="s">
        <v>2819</v>
      </c>
      <c r="X1374" s="14" t="s">
        <v>3011</v>
      </c>
      <c r="Y1374" s="13" t="s">
        <v>2522</v>
      </c>
      <c r="Z1374" s="135" t="s">
        <v>4445</v>
      </c>
      <c r="AB1374" s="24" t="e">
        <f>VLOOKUP($A1374,電子入札登録状況!$A$2:$G$501,6,FALSE)</f>
        <v>#N/A</v>
      </c>
      <c r="AC1374" s="24" t="e">
        <f>VLOOKUP($A1374,電子入札登録状況!$A$2:$G$501,7,FALSE)</f>
        <v>#N/A</v>
      </c>
    </row>
    <row r="1375" spans="1:29" ht="18" customHeight="1">
      <c r="A1375" s="36" t="s">
        <v>4157</v>
      </c>
      <c r="B1375" s="45">
        <v>3525</v>
      </c>
      <c r="C1375" s="54" t="s">
        <v>5628</v>
      </c>
      <c r="D1375" s="66" t="s">
        <v>3090</v>
      </c>
      <c r="E1375" s="45" t="s">
        <v>5371</v>
      </c>
      <c r="F1375" s="54" t="s">
        <v>5374</v>
      </c>
      <c r="G1375" s="13" t="s">
        <v>3679</v>
      </c>
      <c r="H1375" s="13" t="s">
        <v>5696</v>
      </c>
      <c r="I1375" s="13" t="s">
        <v>5707</v>
      </c>
      <c r="J1375" s="74" t="s">
        <v>1642</v>
      </c>
      <c r="K1375" s="86"/>
      <c r="L1375" s="86"/>
      <c r="M1375" s="86"/>
      <c r="N1375" s="86"/>
      <c r="O1375" s="86"/>
      <c r="P1375" s="98">
        <v>109734</v>
      </c>
      <c r="Q1375" s="111">
        <v>21</v>
      </c>
      <c r="R1375" s="89"/>
      <c r="S1375" s="89"/>
      <c r="T1375" s="89"/>
      <c r="U1375" s="98">
        <v>10000</v>
      </c>
      <c r="V1375" s="66" t="s">
        <v>4172</v>
      </c>
      <c r="W1375" s="45" t="s">
        <v>2819</v>
      </c>
      <c r="X1375" s="14" t="s">
        <v>3011</v>
      </c>
      <c r="Y1375" s="13" t="s">
        <v>2522</v>
      </c>
      <c r="Z1375" s="135" t="s">
        <v>4445</v>
      </c>
      <c r="AB1375" s="24" t="e">
        <f>VLOOKUP($A1375,電子入札登録状況!$A$2:$G$501,6,FALSE)</f>
        <v>#N/A</v>
      </c>
      <c r="AC1375" s="24" t="e">
        <f>VLOOKUP($A1375,電子入札登録状況!$A$2:$G$501,7,FALSE)</f>
        <v>#N/A</v>
      </c>
    </row>
    <row r="1376" spans="1:29" ht="18" customHeight="1">
      <c r="A1376" s="36" t="s">
        <v>4157</v>
      </c>
      <c r="B1376" s="45">
        <v>3525</v>
      </c>
      <c r="C1376" s="54" t="s">
        <v>5628</v>
      </c>
      <c r="D1376" s="66" t="s">
        <v>3090</v>
      </c>
      <c r="E1376" s="45" t="s">
        <v>5371</v>
      </c>
      <c r="F1376" s="54" t="s">
        <v>5374</v>
      </c>
      <c r="G1376" s="13" t="s">
        <v>3679</v>
      </c>
      <c r="H1376" s="13" t="s">
        <v>5696</v>
      </c>
      <c r="I1376" s="13" t="s">
        <v>5707</v>
      </c>
      <c r="J1376" s="74" t="s">
        <v>1980</v>
      </c>
      <c r="K1376" s="86"/>
      <c r="L1376" s="86"/>
      <c r="M1376" s="86"/>
      <c r="N1376" s="86"/>
      <c r="O1376" s="86"/>
      <c r="P1376" s="98">
        <v>106393</v>
      </c>
      <c r="Q1376" s="111">
        <v>21</v>
      </c>
      <c r="R1376" s="89"/>
      <c r="S1376" s="89"/>
      <c r="T1376" s="89"/>
      <c r="U1376" s="98">
        <v>10000</v>
      </c>
      <c r="V1376" s="66" t="s">
        <v>4172</v>
      </c>
      <c r="W1376" s="45" t="s">
        <v>2819</v>
      </c>
      <c r="X1376" s="14" t="s">
        <v>3011</v>
      </c>
      <c r="Y1376" s="13" t="s">
        <v>2522</v>
      </c>
      <c r="Z1376" s="135" t="s">
        <v>4445</v>
      </c>
      <c r="AA1376" s="20"/>
      <c r="AB1376" s="24" t="e">
        <f>VLOOKUP($A1376,電子入札登録状況!$A$2:$G$501,6,FALSE)</f>
        <v>#N/A</v>
      </c>
      <c r="AC1376" s="24" t="e">
        <f>VLOOKUP($A1376,電子入札登録状況!$A$2:$G$501,7,FALSE)</f>
        <v>#N/A</v>
      </c>
    </row>
    <row r="1377" spans="1:29" ht="18" customHeight="1">
      <c r="A1377" s="36" t="s">
        <v>4157</v>
      </c>
      <c r="B1377" s="45">
        <v>3525</v>
      </c>
      <c r="C1377" s="54" t="s">
        <v>5628</v>
      </c>
      <c r="D1377" s="66" t="s">
        <v>3090</v>
      </c>
      <c r="E1377" s="45" t="s">
        <v>5371</v>
      </c>
      <c r="F1377" s="54" t="s">
        <v>5374</v>
      </c>
      <c r="G1377" s="13" t="s">
        <v>3679</v>
      </c>
      <c r="H1377" s="13" t="s">
        <v>5696</v>
      </c>
      <c r="I1377" s="13" t="s">
        <v>5707</v>
      </c>
      <c r="J1377" s="74" t="s">
        <v>558</v>
      </c>
      <c r="K1377" s="86"/>
      <c r="L1377" s="86"/>
      <c r="M1377" s="86"/>
      <c r="N1377" s="86"/>
      <c r="O1377" s="86"/>
      <c r="P1377" s="98">
        <v>8700</v>
      </c>
      <c r="Q1377" s="111">
        <v>21</v>
      </c>
      <c r="R1377" s="89"/>
      <c r="S1377" s="89"/>
      <c r="T1377" s="89"/>
      <c r="U1377" s="98">
        <v>10000</v>
      </c>
      <c r="V1377" s="66" t="s">
        <v>4172</v>
      </c>
      <c r="W1377" s="45" t="s">
        <v>2819</v>
      </c>
      <c r="X1377" s="14" t="s">
        <v>3011</v>
      </c>
      <c r="Y1377" s="13" t="s">
        <v>2522</v>
      </c>
      <c r="Z1377" s="135" t="s">
        <v>4445</v>
      </c>
      <c r="AB1377" s="24" t="e">
        <f>VLOOKUP($A1377,電子入札登録状況!$A$2:$G$501,6,FALSE)</f>
        <v>#N/A</v>
      </c>
      <c r="AC1377" s="24" t="e">
        <f>VLOOKUP($A1377,電子入札登録状況!$A$2:$G$501,7,FALSE)</f>
        <v>#N/A</v>
      </c>
    </row>
    <row r="1378" spans="1:29" ht="18" customHeight="1">
      <c r="A1378" s="36" t="s">
        <v>5625</v>
      </c>
      <c r="B1378" s="45">
        <v>3529</v>
      </c>
      <c r="C1378" s="54" t="s">
        <v>3263</v>
      </c>
      <c r="D1378" s="66" t="s">
        <v>2849</v>
      </c>
      <c r="E1378" s="45" t="s">
        <v>4189</v>
      </c>
      <c r="F1378" s="54" t="s">
        <v>2168</v>
      </c>
      <c r="G1378" s="13" t="s">
        <v>3690</v>
      </c>
      <c r="H1378" s="13" t="s">
        <v>5705</v>
      </c>
      <c r="I1378" s="13" t="s">
        <v>213</v>
      </c>
      <c r="J1378" s="74" t="s">
        <v>1767</v>
      </c>
      <c r="K1378" s="86"/>
      <c r="L1378" s="86"/>
      <c r="M1378" s="86"/>
      <c r="N1378" s="86"/>
      <c r="O1378" s="86"/>
      <c r="P1378" s="98">
        <v>14937</v>
      </c>
      <c r="Q1378" s="111">
        <v>135</v>
      </c>
      <c r="R1378" s="89"/>
      <c r="S1378" s="89"/>
      <c r="T1378" s="89"/>
      <c r="U1378" s="98">
        <v>50000</v>
      </c>
      <c r="V1378" s="66" t="s">
        <v>4172</v>
      </c>
      <c r="W1378" s="45" t="s">
        <v>519</v>
      </c>
      <c r="X1378" s="14" t="s">
        <v>2527</v>
      </c>
      <c r="Y1378" s="13" t="s">
        <v>2954</v>
      </c>
      <c r="Z1378" s="135" t="s">
        <v>5769</v>
      </c>
      <c r="AB1378" s="24" t="e">
        <f>VLOOKUP($A1378,電子入札登録状況!$A$2:$G$501,6,FALSE)</f>
        <v>#N/A</v>
      </c>
      <c r="AC1378" s="24" t="e">
        <f>VLOOKUP($A1378,電子入札登録状況!$A$2:$G$501,7,FALSE)</f>
        <v>#N/A</v>
      </c>
    </row>
    <row r="1379" spans="1:29" ht="18" customHeight="1">
      <c r="A1379" s="36" t="s">
        <v>5625</v>
      </c>
      <c r="B1379" s="45">
        <v>3529</v>
      </c>
      <c r="C1379" s="54" t="s">
        <v>3263</v>
      </c>
      <c r="D1379" s="66" t="s">
        <v>2849</v>
      </c>
      <c r="E1379" s="45" t="s">
        <v>4189</v>
      </c>
      <c r="F1379" s="54" t="s">
        <v>2168</v>
      </c>
      <c r="G1379" s="13" t="s">
        <v>3690</v>
      </c>
      <c r="H1379" s="13" t="s">
        <v>5705</v>
      </c>
      <c r="I1379" s="13" t="s">
        <v>213</v>
      </c>
      <c r="J1379" s="74" t="s">
        <v>1642</v>
      </c>
      <c r="K1379" s="86"/>
      <c r="L1379" s="86"/>
      <c r="M1379" s="86"/>
      <c r="N1379" s="86"/>
      <c r="O1379" s="86"/>
      <c r="P1379" s="98">
        <v>287042</v>
      </c>
      <c r="Q1379" s="111">
        <v>135</v>
      </c>
      <c r="R1379" s="89"/>
      <c r="S1379" s="89"/>
      <c r="T1379" s="89"/>
      <c r="U1379" s="98">
        <v>50000</v>
      </c>
      <c r="V1379" s="66" t="s">
        <v>4172</v>
      </c>
      <c r="W1379" s="45" t="s">
        <v>519</v>
      </c>
      <c r="X1379" s="14" t="s">
        <v>2527</v>
      </c>
      <c r="Y1379" s="13" t="s">
        <v>2954</v>
      </c>
      <c r="Z1379" s="135" t="s">
        <v>5769</v>
      </c>
      <c r="AB1379" s="24" t="e">
        <f>VLOOKUP($A1379,電子入札登録状況!$A$2:$G$501,6,FALSE)</f>
        <v>#N/A</v>
      </c>
      <c r="AC1379" s="24" t="e">
        <f>VLOOKUP($A1379,電子入札登録状況!$A$2:$G$501,7,FALSE)</f>
        <v>#N/A</v>
      </c>
    </row>
    <row r="1380" spans="1:29" ht="18" customHeight="1">
      <c r="A1380" s="37" t="s">
        <v>5625</v>
      </c>
      <c r="B1380" s="46">
        <v>3529</v>
      </c>
      <c r="C1380" s="56" t="s">
        <v>3263</v>
      </c>
      <c r="D1380" s="67" t="s">
        <v>2849</v>
      </c>
      <c r="E1380" s="46" t="s">
        <v>4189</v>
      </c>
      <c r="F1380" s="56" t="s">
        <v>2168</v>
      </c>
      <c r="G1380" s="13" t="s">
        <v>3690</v>
      </c>
      <c r="H1380" s="74" t="s">
        <v>5705</v>
      </c>
      <c r="I1380" s="74" t="s">
        <v>213</v>
      </c>
      <c r="J1380" s="74" t="s">
        <v>2872</v>
      </c>
      <c r="K1380" s="86"/>
      <c r="L1380" s="86"/>
      <c r="M1380" s="86"/>
      <c r="N1380" s="86"/>
      <c r="O1380" s="86"/>
      <c r="P1380" s="97">
        <v>1208</v>
      </c>
      <c r="Q1380" s="112">
        <v>135</v>
      </c>
      <c r="R1380" s="89"/>
      <c r="S1380" s="89"/>
      <c r="T1380" s="89"/>
      <c r="U1380" s="97">
        <v>50000</v>
      </c>
      <c r="V1380" s="67" t="s">
        <v>4172</v>
      </c>
      <c r="W1380" s="46" t="s">
        <v>519</v>
      </c>
      <c r="X1380" s="124" t="s">
        <v>2527</v>
      </c>
      <c r="Y1380" s="74" t="s">
        <v>2954</v>
      </c>
      <c r="Z1380" s="136" t="s">
        <v>5769</v>
      </c>
      <c r="AB1380" s="24" t="e">
        <f>VLOOKUP($A1380,電子入札登録状況!$A$2:$G$501,6,FALSE)</f>
        <v>#N/A</v>
      </c>
      <c r="AC1380" s="24" t="e">
        <f>VLOOKUP($A1380,電子入札登録状況!$A$2:$G$501,7,FALSE)</f>
        <v>#N/A</v>
      </c>
    </row>
    <row r="1381" spans="1:29" ht="18" customHeight="1">
      <c r="A1381" s="37" t="s">
        <v>5625</v>
      </c>
      <c r="B1381" s="46">
        <v>3529</v>
      </c>
      <c r="C1381" s="56" t="s">
        <v>3263</v>
      </c>
      <c r="D1381" s="67" t="s">
        <v>2849</v>
      </c>
      <c r="E1381" s="46" t="s">
        <v>4189</v>
      </c>
      <c r="F1381" s="56" t="s">
        <v>2168</v>
      </c>
      <c r="G1381" s="13" t="s">
        <v>3690</v>
      </c>
      <c r="H1381" s="74" t="s">
        <v>5705</v>
      </c>
      <c r="I1381" s="74" t="s">
        <v>213</v>
      </c>
      <c r="J1381" s="74" t="s">
        <v>1980</v>
      </c>
      <c r="K1381" s="86"/>
      <c r="L1381" s="86"/>
      <c r="M1381" s="86"/>
      <c r="N1381" s="86"/>
      <c r="O1381" s="86"/>
      <c r="P1381" s="97">
        <v>38419</v>
      </c>
      <c r="Q1381" s="112">
        <v>135</v>
      </c>
      <c r="R1381" s="89"/>
      <c r="S1381" s="89"/>
      <c r="T1381" s="89"/>
      <c r="U1381" s="97">
        <v>50000</v>
      </c>
      <c r="V1381" s="67" t="s">
        <v>4172</v>
      </c>
      <c r="W1381" s="46" t="s">
        <v>519</v>
      </c>
      <c r="X1381" s="124" t="s">
        <v>2527</v>
      </c>
      <c r="Y1381" s="74" t="s">
        <v>2954</v>
      </c>
      <c r="Z1381" s="136" t="s">
        <v>5769</v>
      </c>
      <c r="AB1381" s="24" t="e">
        <f>VLOOKUP($A1381,電子入札登録状況!$A$2:$G$501,6,FALSE)</f>
        <v>#N/A</v>
      </c>
      <c r="AC1381" s="24" t="e">
        <f>VLOOKUP($A1381,電子入札登録状況!$A$2:$G$501,7,FALSE)</f>
        <v>#N/A</v>
      </c>
    </row>
    <row r="1382" spans="1:29" ht="18" customHeight="1">
      <c r="A1382" s="37" t="s">
        <v>5625</v>
      </c>
      <c r="B1382" s="46">
        <v>3529</v>
      </c>
      <c r="C1382" s="56" t="s">
        <v>3263</v>
      </c>
      <c r="D1382" s="67" t="s">
        <v>2849</v>
      </c>
      <c r="E1382" s="46" t="s">
        <v>4189</v>
      </c>
      <c r="F1382" s="56" t="s">
        <v>2168</v>
      </c>
      <c r="G1382" s="13" t="s">
        <v>3690</v>
      </c>
      <c r="H1382" s="74" t="s">
        <v>5705</v>
      </c>
      <c r="I1382" s="74" t="s">
        <v>213</v>
      </c>
      <c r="J1382" s="74" t="s">
        <v>558</v>
      </c>
      <c r="K1382" s="86"/>
      <c r="L1382" s="86"/>
      <c r="M1382" s="86"/>
      <c r="N1382" s="86"/>
      <c r="O1382" s="86"/>
      <c r="P1382" s="97">
        <v>1845805</v>
      </c>
      <c r="Q1382" s="112">
        <v>135</v>
      </c>
      <c r="R1382" s="89"/>
      <c r="S1382" s="89"/>
      <c r="T1382" s="89"/>
      <c r="U1382" s="97">
        <v>50000</v>
      </c>
      <c r="V1382" s="67" t="s">
        <v>4172</v>
      </c>
      <c r="W1382" s="46" t="s">
        <v>519</v>
      </c>
      <c r="X1382" s="124" t="s">
        <v>2527</v>
      </c>
      <c r="Y1382" s="74" t="s">
        <v>2954</v>
      </c>
      <c r="Z1382" s="136" t="s">
        <v>5769</v>
      </c>
      <c r="AB1382" s="24" t="e">
        <f>VLOOKUP($A1382,電子入札登録状況!$A$2:$G$501,6,FALSE)</f>
        <v>#N/A</v>
      </c>
      <c r="AC1382" s="24" t="e">
        <f>VLOOKUP($A1382,電子入札登録状況!$A$2:$G$501,7,FALSE)</f>
        <v>#N/A</v>
      </c>
    </row>
    <row r="1383" spans="1:29" ht="18" customHeight="1">
      <c r="A1383" s="36" t="s">
        <v>5850</v>
      </c>
      <c r="B1383" s="45">
        <v>3533</v>
      </c>
      <c r="C1383" s="54" t="s">
        <v>4442</v>
      </c>
      <c r="D1383" s="66" t="s">
        <v>2277</v>
      </c>
      <c r="E1383" s="45" t="s">
        <v>5877</v>
      </c>
      <c r="F1383" s="56" t="s">
        <v>5915</v>
      </c>
      <c r="G1383" s="13" t="s">
        <v>3679</v>
      </c>
      <c r="H1383" s="74" t="s">
        <v>5937</v>
      </c>
      <c r="I1383" s="74" t="s">
        <v>802</v>
      </c>
      <c r="J1383" s="74" t="s">
        <v>2872</v>
      </c>
      <c r="K1383" s="86"/>
      <c r="L1383" s="86"/>
      <c r="M1383" s="86"/>
      <c r="N1383" s="86"/>
      <c r="O1383" s="86"/>
      <c r="P1383" s="98">
        <v>43540</v>
      </c>
      <c r="Q1383" s="111">
        <v>1</v>
      </c>
      <c r="R1383" s="89"/>
      <c r="S1383" s="89"/>
      <c r="T1383" s="89"/>
      <c r="U1383" s="98">
        <v>22754</v>
      </c>
      <c r="V1383" s="66"/>
      <c r="W1383" s="45"/>
      <c r="X1383" s="14"/>
      <c r="Y1383" s="13"/>
      <c r="Z1383" s="136" t="s">
        <v>286</v>
      </c>
      <c r="AB1383" s="24" t="e">
        <f>VLOOKUP($A1383,電子入札登録状況!$A$2:$G$501,6,FALSE)</f>
        <v>#N/A</v>
      </c>
      <c r="AC1383" s="24" t="e">
        <f>VLOOKUP($A1383,電子入札登録状況!$A$2:$G$501,7,FALSE)</f>
        <v>#N/A</v>
      </c>
    </row>
    <row r="1384" spans="1:29" ht="18" customHeight="1">
      <c r="A1384" s="36" t="s">
        <v>3098</v>
      </c>
      <c r="B1384" s="45">
        <v>3536</v>
      </c>
      <c r="C1384" s="54" t="s">
        <v>635</v>
      </c>
      <c r="D1384" s="66" t="s">
        <v>4172</v>
      </c>
      <c r="E1384" s="45" t="s">
        <v>2249</v>
      </c>
      <c r="F1384" s="56" t="s">
        <v>3161</v>
      </c>
      <c r="G1384" s="13" t="s">
        <v>3679</v>
      </c>
      <c r="H1384" s="74" t="s">
        <v>3288</v>
      </c>
      <c r="I1384" s="74" t="s">
        <v>4874</v>
      </c>
      <c r="J1384" s="74" t="s">
        <v>2872</v>
      </c>
      <c r="K1384" s="86"/>
      <c r="L1384" s="86"/>
      <c r="M1384" s="86"/>
      <c r="N1384" s="86"/>
      <c r="O1384" s="86"/>
      <c r="P1384" s="98">
        <v>2250</v>
      </c>
      <c r="Q1384" s="111">
        <v>3</v>
      </c>
      <c r="R1384" s="89"/>
      <c r="S1384" s="89"/>
      <c r="T1384" s="89"/>
      <c r="U1384" s="98">
        <v>30000</v>
      </c>
      <c r="V1384" s="66"/>
      <c r="W1384" s="45"/>
      <c r="X1384" s="14"/>
      <c r="Y1384" s="13"/>
      <c r="Z1384" s="136" t="s">
        <v>5764</v>
      </c>
      <c r="AB1384" s="24" t="e">
        <f>VLOOKUP($A1384,電子入札登録状況!$A$2:$G$501,6,FALSE)</f>
        <v>#N/A</v>
      </c>
      <c r="AC1384" s="24" t="e">
        <f>VLOOKUP($A1384,電子入札登録状況!$A$2:$G$501,7,FALSE)</f>
        <v>#N/A</v>
      </c>
    </row>
    <row r="1385" spans="1:29" ht="18" customHeight="1">
      <c r="A1385" s="36" t="s">
        <v>4042</v>
      </c>
      <c r="B1385" s="45">
        <v>3547</v>
      </c>
      <c r="C1385" s="54" t="s">
        <v>3270</v>
      </c>
      <c r="D1385" s="66" t="s">
        <v>4172</v>
      </c>
      <c r="E1385" s="45" t="s">
        <v>1315</v>
      </c>
      <c r="F1385" s="54" t="s">
        <v>4543</v>
      </c>
      <c r="G1385" s="13" t="s">
        <v>3690</v>
      </c>
      <c r="H1385" s="13" t="s">
        <v>1614</v>
      </c>
      <c r="I1385" s="13"/>
      <c r="J1385" s="74" t="s">
        <v>2872</v>
      </c>
      <c r="K1385" s="86"/>
      <c r="L1385" s="86"/>
      <c r="M1385" s="86"/>
      <c r="N1385" s="86"/>
      <c r="O1385" s="86"/>
      <c r="P1385" s="98">
        <v>558145</v>
      </c>
      <c r="Q1385" s="111">
        <v>16</v>
      </c>
      <c r="R1385" s="89"/>
      <c r="S1385" s="89"/>
      <c r="T1385" s="89"/>
      <c r="U1385" s="98">
        <v>8500</v>
      </c>
      <c r="V1385" s="66"/>
      <c r="W1385" s="45"/>
      <c r="X1385" s="14"/>
      <c r="Y1385" s="13"/>
      <c r="Z1385" s="135" t="s">
        <v>630</v>
      </c>
      <c r="AB1385" s="24" t="e">
        <f>VLOOKUP($A1385,電子入札登録状況!$A$2:$G$501,6,FALSE)</f>
        <v>#N/A</v>
      </c>
      <c r="AC1385" s="24" t="e">
        <f>VLOOKUP($A1385,電子入札登録状況!$A$2:$G$501,7,FALSE)</f>
        <v>#N/A</v>
      </c>
    </row>
    <row r="1386" spans="1:29" ht="18" customHeight="1">
      <c r="A1386" s="36" t="s">
        <v>1749</v>
      </c>
      <c r="B1386" s="45">
        <v>3550</v>
      </c>
      <c r="C1386" s="54" t="s">
        <v>940</v>
      </c>
      <c r="D1386" s="66" t="s">
        <v>4172</v>
      </c>
      <c r="E1386" s="45" t="s">
        <v>591</v>
      </c>
      <c r="F1386" s="54" t="s">
        <v>5678</v>
      </c>
      <c r="G1386" s="13" t="s">
        <v>3690</v>
      </c>
      <c r="H1386" s="13" t="s">
        <v>3107</v>
      </c>
      <c r="I1386" s="13" t="s">
        <v>3824</v>
      </c>
      <c r="J1386" s="74" t="s">
        <v>1642</v>
      </c>
      <c r="K1386" s="86"/>
      <c r="L1386" s="86"/>
      <c r="M1386" s="86"/>
      <c r="N1386" s="86"/>
      <c r="O1386" s="86"/>
      <c r="P1386" s="98">
        <v>809221</v>
      </c>
      <c r="Q1386" s="111">
        <v>81</v>
      </c>
      <c r="R1386" s="89"/>
      <c r="S1386" s="89"/>
      <c r="T1386" s="89"/>
      <c r="U1386" s="98">
        <v>70000</v>
      </c>
      <c r="V1386" s="66"/>
      <c r="W1386" s="45"/>
      <c r="X1386" s="14"/>
      <c r="Y1386" s="13"/>
      <c r="Z1386" s="135" t="s">
        <v>2133</v>
      </c>
      <c r="AB1386" s="24" t="e">
        <f>VLOOKUP($A1386,電子入札登録状況!$A$2:$G$501,6,FALSE)</f>
        <v>#N/A</v>
      </c>
      <c r="AC1386" s="24" t="e">
        <f>VLOOKUP($A1386,電子入札登録状況!$A$2:$G$501,7,FALSE)</f>
        <v>#N/A</v>
      </c>
    </row>
    <row r="1387" spans="1:29" ht="18" customHeight="1">
      <c r="A1387" s="37" t="s">
        <v>2914</v>
      </c>
      <c r="B1387" s="46">
        <v>3561</v>
      </c>
      <c r="C1387" s="56" t="s">
        <v>3562</v>
      </c>
      <c r="D1387" s="67" t="s">
        <v>4172</v>
      </c>
      <c r="E1387" s="46" t="s">
        <v>5724</v>
      </c>
      <c r="F1387" s="56" t="s">
        <v>45</v>
      </c>
      <c r="G1387" s="74" t="s">
        <v>3690</v>
      </c>
      <c r="H1387" s="74" t="s">
        <v>3067</v>
      </c>
      <c r="I1387" s="74" t="s">
        <v>5551</v>
      </c>
      <c r="J1387" s="74" t="s">
        <v>1767</v>
      </c>
      <c r="K1387" s="86"/>
      <c r="L1387" s="86"/>
      <c r="M1387" s="86"/>
      <c r="N1387" s="86"/>
      <c r="O1387" s="86"/>
      <c r="P1387" s="97">
        <v>14170</v>
      </c>
      <c r="Q1387" s="112">
        <v>16</v>
      </c>
      <c r="R1387" s="89"/>
      <c r="S1387" s="89"/>
      <c r="T1387" s="89"/>
      <c r="U1387" s="97">
        <v>10000</v>
      </c>
      <c r="V1387" s="121"/>
      <c r="W1387" s="122"/>
      <c r="X1387" s="124"/>
      <c r="Y1387" s="74"/>
      <c r="Z1387" s="136" t="s">
        <v>4339</v>
      </c>
      <c r="AB1387" s="24" t="e">
        <f>VLOOKUP($A1387,電子入札登録状況!$A$2:$G$501,6,FALSE)</f>
        <v>#N/A</v>
      </c>
      <c r="AC1387" s="24" t="e">
        <f>VLOOKUP($A1387,電子入札登録状況!$A$2:$G$501,7,FALSE)</f>
        <v>#N/A</v>
      </c>
    </row>
    <row r="1388" spans="1:29" ht="18" customHeight="1">
      <c r="A1388" s="37" t="s">
        <v>2914</v>
      </c>
      <c r="B1388" s="46">
        <v>3561</v>
      </c>
      <c r="C1388" s="56" t="s">
        <v>3562</v>
      </c>
      <c r="D1388" s="67" t="s">
        <v>4172</v>
      </c>
      <c r="E1388" s="46" t="s">
        <v>5724</v>
      </c>
      <c r="F1388" s="56" t="s">
        <v>45</v>
      </c>
      <c r="G1388" s="74" t="s">
        <v>3690</v>
      </c>
      <c r="H1388" s="74" t="s">
        <v>3067</v>
      </c>
      <c r="I1388" s="74" t="s">
        <v>5551</v>
      </c>
      <c r="J1388" s="74" t="s">
        <v>558</v>
      </c>
      <c r="K1388" s="86"/>
      <c r="L1388" s="86"/>
      <c r="M1388" s="86"/>
      <c r="N1388" s="86"/>
      <c r="O1388" s="86"/>
      <c r="P1388" s="97">
        <v>514282</v>
      </c>
      <c r="Q1388" s="112">
        <v>16</v>
      </c>
      <c r="R1388" s="89"/>
      <c r="S1388" s="89"/>
      <c r="T1388" s="89"/>
      <c r="U1388" s="97">
        <v>10000</v>
      </c>
      <c r="V1388" s="121"/>
      <c r="W1388" s="122"/>
      <c r="X1388" s="124"/>
      <c r="Y1388" s="74"/>
      <c r="Z1388" s="136" t="s">
        <v>4339</v>
      </c>
      <c r="AB1388" s="24" t="e">
        <f>VLOOKUP($A1388,電子入札登録状況!$A$2:$G$501,6,FALSE)</f>
        <v>#N/A</v>
      </c>
      <c r="AC1388" s="24" t="e">
        <f>VLOOKUP($A1388,電子入札登録状況!$A$2:$G$501,7,FALSE)</f>
        <v>#N/A</v>
      </c>
    </row>
    <row r="1389" spans="1:29" ht="18" customHeight="1">
      <c r="A1389" s="37" t="s">
        <v>419</v>
      </c>
      <c r="B1389" s="46">
        <v>3567</v>
      </c>
      <c r="C1389" s="56" t="s">
        <v>3279</v>
      </c>
      <c r="D1389" s="67" t="s">
        <v>4172</v>
      </c>
      <c r="E1389" s="46" t="s">
        <v>4197</v>
      </c>
      <c r="F1389" s="56" t="s">
        <v>4693</v>
      </c>
      <c r="G1389" s="74" t="s">
        <v>3679</v>
      </c>
      <c r="H1389" s="74" t="s">
        <v>3699</v>
      </c>
      <c r="I1389" s="74" t="s">
        <v>1249</v>
      </c>
      <c r="J1389" s="74" t="s">
        <v>1767</v>
      </c>
      <c r="K1389" s="86"/>
      <c r="L1389" s="86"/>
      <c r="M1389" s="86"/>
      <c r="N1389" s="86"/>
      <c r="O1389" s="86"/>
      <c r="P1389" s="97">
        <v>206980</v>
      </c>
      <c r="Q1389" s="112">
        <v>26</v>
      </c>
      <c r="R1389" s="89"/>
      <c r="S1389" s="89"/>
      <c r="T1389" s="89"/>
      <c r="U1389" s="97">
        <v>60000</v>
      </c>
      <c r="V1389" s="121"/>
      <c r="W1389" s="122"/>
      <c r="X1389" s="124"/>
      <c r="Y1389" s="74"/>
      <c r="Z1389" s="136" t="s">
        <v>5436</v>
      </c>
      <c r="AB1389" s="24" t="str">
        <f>VLOOKUP($A1389,電子入札登録状況!$A$2:$G$501,6,FALSE)</f>
        <v>○</v>
      </c>
      <c r="AC1389" s="24">
        <f>VLOOKUP($A1389,電子入札登録状況!$A$2:$G$501,7,FALSE)</f>
        <v>598</v>
      </c>
    </row>
    <row r="1390" spans="1:29" ht="18" customHeight="1">
      <c r="A1390" s="37" t="s">
        <v>419</v>
      </c>
      <c r="B1390" s="46">
        <v>3567</v>
      </c>
      <c r="C1390" s="56" t="s">
        <v>3279</v>
      </c>
      <c r="D1390" s="67" t="s">
        <v>4172</v>
      </c>
      <c r="E1390" s="46" t="s">
        <v>4197</v>
      </c>
      <c r="F1390" s="56" t="s">
        <v>4693</v>
      </c>
      <c r="G1390" s="74" t="s">
        <v>3679</v>
      </c>
      <c r="H1390" s="74" t="s">
        <v>3699</v>
      </c>
      <c r="I1390" s="74" t="s">
        <v>1249</v>
      </c>
      <c r="J1390" s="74" t="s">
        <v>1642</v>
      </c>
      <c r="K1390" s="86"/>
      <c r="L1390" s="86"/>
      <c r="M1390" s="86"/>
      <c r="N1390" s="86"/>
      <c r="O1390" s="86"/>
      <c r="P1390" s="97">
        <v>114470</v>
      </c>
      <c r="Q1390" s="112">
        <v>26</v>
      </c>
      <c r="R1390" s="89"/>
      <c r="S1390" s="89"/>
      <c r="T1390" s="89"/>
      <c r="U1390" s="97">
        <v>60000</v>
      </c>
      <c r="V1390" s="67"/>
      <c r="W1390" s="46"/>
      <c r="X1390" s="124"/>
      <c r="Y1390" s="74"/>
      <c r="Z1390" s="136" t="s">
        <v>5436</v>
      </c>
      <c r="AB1390" s="24" t="str">
        <f>VLOOKUP($A1390,電子入札登録状況!$A$2:$G$501,6,FALSE)</f>
        <v>○</v>
      </c>
      <c r="AC1390" s="24">
        <f>VLOOKUP($A1390,電子入札登録状況!$A$2:$G$501,7,FALSE)</f>
        <v>598</v>
      </c>
    </row>
    <row r="1391" spans="1:29" ht="18" customHeight="1">
      <c r="A1391" s="37" t="s">
        <v>419</v>
      </c>
      <c r="B1391" s="46">
        <v>3567</v>
      </c>
      <c r="C1391" s="56" t="s">
        <v>3279</v>
      </c>
      <c r="D1391" s="67" t="s">
        <v>4172</v>
      </c>
      <c r="E1391" s="46" t="s">
        <v>4197</v>
      </c>
      <c r="F1391" s="56" t="s">
        <v>4693</v>
      </c>
      <c r="G1391" s="74" t="s">
        <v>3679</v>
      </c>
      <c r="H1391" s="74" t="s">
        <v>3699</v>
      </c>
      <c r="I1391" s="74" t="s">
        <v>1249</v>
      </c>
      <c r="J1391" s="74" t="s">
        <v>1980</v>
      </c>
      <c r="K1391" s="86"/>
      <c r="L1391" s="86"/>
      <c r="M1391" s="86"/>
      <c r="N1391" s="86"/>
      <c r="O1391" s="86"/>
      <c r="P1391" s="97">
        <v>0</v>
      </c>
      <c r="Q1391" s="112">
        <v>26</v>
      </c>
      <c r="R1391" s="89"/>
      <c r="S1391" s="89"/>
      <c r="T1391" s="89"/>
      <c r="U1391" s="97">
        <v>60000</v>
      </c>
      <c r="V1391" s="67"/>
      <c r="W1391" s="46"/>
      <c r="X1391" s="124"/>
      <c r="Y1391" s="74"/>
      <c r="Z1391" s="136" t="s">
        <v>5436</v>
      </c>
      <c r="AB1391" s="24" t="str">
        <f>VLOOKUP($A1391,電子入札登録状況!$A$2:$G$501,6,FALSE)</f>
        <v>○</v>
      </c>
      <c r="AC1391" s="24">
        <f>VLOOKUP($A1391,電子入札登録状況!$A$2:$G$501,7,FALSE)</f>
        <v>598</v>
      </c>
    </row>
    <row r="1392" spans="1:29" ht="18" customHeight="1">
      <c r="A1392" s="37" t="s">
        <v>419</v>
      </c>
      <c r="B1392" s="46">
        <v>3567</v>
      </c>
      <c r="C1392" s="56" t="s">
        <v>3279</v>
      </c>
      <c r="D1392" s="67" t="s">
        <v>4172</v>
      </c>
      <c r="E1392" s="46" t="s">
        <v>4197</v>
      </c>
      <c r="F1392" s="56" t="s">
        <v>4693</v>
      </c>
      <c r="G1392" s="74" t="s">
        <v>3679</v>
      </c>
      <c r="H1392" s="74" t="s">
        <v>3699</v>
      </c>
      <c r="I1392" s="74" t="s">
        <v>1249</v>
      </c>
      <c r="J1392" s="74" t="s">
        <v>558</v>
      </c>
      <c r="K1392" s="86"/>
      <c r="L1392" s="86"/>
      <c r="M1392" s="86"/>
      <c r="N1392" s="86"/>
      <c r="O1392" s="86"/>
      <c r="P1392" s="97">
        <v>31085</v>
      </c>
      <c r="Q1392" s="112">
        <v>26</v>
      </c>
      <c r="R1392" s="89"/>
      <c r="S1392" s="89"/>
      <c r="T1392" s="89"/>
      <c r="U1392" s="97">
        <v>60000</v>
      </c>
      <c r="V1392" s="67"/>
      <c r="W1392" s="46"/>
      <c r="X1392" s="56"/>
      <c r="Y1392" s="74"/>
      <c r="Z1392" s="136" t="s">
        <v>5436</v>
      </c>
      <c r="AB1392" s="24" t="str">
        <f>VLOOKUP($A1392,電子入札登録状況!$A$2:$G$501,6,FALSE)</f>
        <v>○</v>
      </c>
      <c r="AC1392" s="24">
        <f>VLOOKUP($A1392,電子入札登録状況!$A$2:$G$501,7,FALSE)</f>
        <v>598</v>
      </c>
    </row>
    <row r="1393" spans="1:29" s="28" customFormat="1" ht="18" customHeight="1">
      <c r="A1393" s="37" t="s">
        <v>1607</v>
      </c>
      <c r="B1393" s="46">
        <v>3568</v>
      </c>
      <c r="C1393" s="56" t="s">
        <v>2179</v>
      </c>
      <c r="D1393" s="67" t="s">
        <v>4172</v>
      </c>
      <c r="E1393" s="46" t="s">
        <v>4753</v>
      </c>
      <c r="F1393" s="56" t="s">
        <v>2611</v>
      </c>
      <c r="G1393" s="74" t="s">
        <v>3679</v>
      </c>
      <c r="H1393" s="74" t="s">
        <v>1837</v>
      </c>
      <c r="I1393" s="74" t="s">
        <v>1811</v>
      </c>
      <c r="J1393" s="74" t="s">
        <v>1767</v>
      </c>
      <c r="K1393" s="86"/>
      <c r="L1393" s="86"/>
      <c r="M1393" s="86"/>
      <c r="N1393" s="86"/>
      <c r="O1393" s="86"/>
      <c r="P1393" s="97">
        <v>18465</v>
      </c>
      <c r="Q1393" s="112">
        <v>3</v>
      </c>
      <c r="R1393" s="89"/>
      <c r="S1393" s="89"/>
      <c r="T1393" s="89"/>
      <c r="U1393" s="97">
        <v>3000</v>
      </c>
      <c r="V1393" s="67"/>
      <c r="W1393" s="46"/>
      <c r="X1393" s="56"/>
      <c r="Y1393" s="74"/>
      <c r="Z1393" s="136" t="s">
        <v>619</v>
      </c>
      <c r="AA1393" s="144"/>
      <c r="AB1393" s="147" t="e">
        <f>VLOOKUP($A1393,電子入札登録状況!$A$2:$G$501,6,FALSE)</f>
        <v>#N/A</v>
      </c>
      <c r="AC1393" s="147" t="e">
        <f>VLOOKUP($A1393,電子入札登録状況!$A$2:$G$501,7,FALSE)</f>
        <v>#N/A</v>
      </c>
    </row>
    <row r="1394" spans="1:29" s="29" customFormat="1" ht="18" customHeight="1">
      <c r="A1394" s="36" t="s">
        <v>1607</v>
      </c>
      <c r="B1394" s="45">
        <v>3568</v>
      </c>
      <c r="C1394" s="54" t="s">
        <v>2179</v>
      </c>
      <c r="D1394" s="66" t="s">
        <v>4172</v>
      </c>
      <c r="E1394" s="45" t="s">
        <v>4753</v>
      </c>
      <c r="F1394" s="54" t="s">
        <v>2611</v>
      </c>
      <c r="G1394" s="74" t="s">
        <v>3679</v>
      </c>
      <c r="H1394" s="13" t="s">
        <v>1837</v>
      </c>
      <c r="I1394" s="13" t="s">
        <v>1811</v>
      </c>
      <c r="J1394" s="74" t="s">
        <v>1642</v>
      </c>
      <c r="K1394" s="89"/>
      <c r="L1394" s="89"/>
      <c r="M1394" s="89"/>
      <c r="N1394" s="89"/>
      <c r="O1394" s="89"/>
      <c r="P1394" s="98">
        <v>0</v>
      </c>
      <c r="Q1394" s="111">
        <v>3</v>
      </c>
      <c r="R1394" s="89"/>
      <c r="S1394" s="89"/>
      <c r="T1394" s="89"/>
      <c r="U1394" s="98">
        <v>3000</v>
      </c>
      <c r="V1394" s="66"/>
      <c r="W1394" s="45"/>
      <c r="X1394" s="14"/>
      <c r="Y1394" s="13"/>
      <c r="Z1394" s="135" t="s">
        <v>619</v>
      </c>
      <c r="AA1394" s="145"/>
      <c r="AB1394" s="147" t="e">
        <f>VLOOKUP($A1394,電子入札登録状況!$A$2:$G$501,6,FALSE)</f>
        <v>#N/A</v>
      </c>
      <c r="AC1394" s="147" t="e">
        <f>VLOOKUP($A1394,電子入札登録状況!$A$2:$G$501,7,FALSE)</f>
        <v>#N/A</v>
      </c>
    </row>
    <row r="1395" spans="1:29" s="29" customFormat="1" ht="18" customHeight="1">
      <c r="A1395" s="36" t="s">
        <v>5340</v>
      </c>
      <c r="B1395" s="45">
        <v>3574</v>
      </c>
      <c r="C1395" s="54" t="s">
        <v>4490</v>
      </c>
      <c r="D1395" s="66" t="s">
        <v>4172</v>
      </c>
      <c r="E1395" s="45" t="s">
        <v>5061</v>
      </c>
      <c r="F1395" s="54" t="s">
        <v>2824</v>
      </c>
      <c r="G1395" s="13" t="s">
        <v>3690</v>
      </c>
      <c r="H1395" s="13" t="s">
        <v>5034</v>
      </c>
      <c r="I1395" s="13" t="s">
        <v>3946</v>
      </c>
      <c r="J1395" s="74" t="s">
        <v>1642</v>
      </c>
      <c r="K1395" s="89"/>
      <c r="L1395" s="89"/>
      <c r="M1395" s="89"/>
      <c r="N1395" s="89"/>
      <c r="O1395" s="89"/>
      <c r="P1395" s="98">
        <v>78660</v>
      </c>
      <c r="Q1395" s="111">
        <v>4</v>
      </c>
      <c r="R1395" s="89"/>
      <c r="S1395" s="89"/>
      <c r="T1395" s="89"/>
      <c r="U1395" s="98">
        <v>10000</v>
      </c>
      <c r="V1395" s="66"/>
      <c r="W1395" s="45"/>
      <c r="X1395" s="14"/>
      <c r="Y1395" s="13"/>
      <c r="Z1395" s="135" t="s">
        <v>3833</v>
      </c>
      <c r="AA1395" s="145"/>
      <c r="AB1395" s="147" t="e">
        <f>VLOOKUP($A1395,電子入札登録状況!$A$2:$G$501,6,FALSE)</f>
        <v>#N/A</v>
      </c>
      <c r="AC1395" s="147" t="e">
        <f>VLOOKUP($A1395,電子入札登録状況!$A$2:$G$501,7,FALSE)</f>
        <v>#N/A</v>
      </c>
    </row>
    <row r="1396" spans="1:29" s="29" customFormat="1" ht="18" customHeight="1">
      <c r="A1396" s="36" t="s">
        <v>5622</v>
      </c>
      <c r="B1396" s="45">
        <v>3576</v>
      </c>
      <c r="C1396" s="54" t="s">
        <v>26</v>
      </c>
      <c r="D1396" s="66"/>
      <c r="E1396" s="45" t="s">
        <v>4626</v>
      </c>
      <c r="F1396" s="54" t="s">
        <v>3992</v>
      </c>
      <c r="G1396" s="13" t="s">
        <v>3679</v>
      </c>
      <c r="H1396" s="13" t="s">
        <v>3344</v>
      </c>
      <c r="I1396" s="13" t="s">
        <v>2359</v>
      </c>
      <c r="J1396" s="74" t="s">
        <v>1767</v>
      </c>
      <c r="K1396" s="89"/>
      <c r="L1396" s="89"/>
      <c r="M1396" s="89"/>
      <c r="N1396" s="89"/>
      <c r="O1396" s="89"/>
      <c r="P1396" s="98">
        <v>5885</v>
      </c>
      <c r="Q1396" s="111">
        <v>17</v>
      </c>
      <c r="R1396" s="89"/>
      <c r="S1396" s="89"/>
      <c r="T1396" s="89"/>
      <c r="U1396" s="98">
        <v>10000</v>
      </c>
      <c r="V1396" s="66"/>
      <c r="W1396" s="45"/>
      <c r="X1396" s="14"/>
      <c r="Y1396" s="13"/>
      <c r="Z1396" s="135" t="s">
        <v>5763</v>
      </c>
      <c r="AA1396" s="144"/>
      <c r="AB1396" s="147" t="e">
        <f>VLOOKUP($A1396,電子入札登録状況!$A$2:$G$501,6,FALSE)</f>
        <v>#N/A</v>
      </c>
      <c r="AC1396" s="147" t="e">
        <f>VLOOKUP($A1396,電子入札登録状況!$A$2:$G$501,7,FALSE)</f>
        <v>#N/A</v>
      </c>
    </row>
    <row r="1397" spans="1:29" s="29" customFormat="1" ht="18" customHeight="1">
      <c r="A1397" s="37" t="s">
        <v>5028</v>
      </c>
      <c r="B1397" s="46">
        <v>3578</v>
      </c>
      <c r="C1397" s="54" t="s">
        <v>4714</v>
      </c>
      <c r="D1397" s="66" t="s">
        <v>4239</v>
      </c>
      <c r="E1397" s="45" t="s">
        <v>1162</v>
      </c>
      <c r="F1397" s="54" t="s">
        <v>5839</v>
      </c>
      <c r="G1397" s="13" t="s">
        <v>3679</v>
      </c>
      <c r="H1397" s="13" t="s">
        <v>5936</v>
      </c>
      <c r="I1397" s="13" t="s">
        <v>5945</v>
      </c>
      <c r="J1397" s="74" t="s">
        <v>1767</v>
      </c>
      <c r="K1397" s="89"/>
      <c r="L1397" s="89"/>
      <c r="M1397" s="89"/>
      <c r="N1397" s="89"/>
      <c r="O1397" s="89"/>
      <c r="P1397" s="97">
        <v>79030</v>
      </c>
      <c r="Q1397" s="112">
        <v>5</v>
      </c>
      <c r="R1397" s="89"/>
      <c r="S1397" s="89"/>
      <c r="T1397" s="89"/>
      <c r="U1397" s="97">
        <v>137496</v>
      </c>
      <c r="V1397" s="66"/>
      <c r="W1397" s="45"/>
      <c r="X1397" s="14"/>
      <c r="Y1397" s="13"/>
      <c r="Z1397" s="135" t="s">
        <v>3473</v>
      </c>
      <c r="AA1397" s="144"/>
      <c r="AB1397" s="147" t="e">
        <f>VLOOKUP($A1397,電子入札登録状況!$A$2:$G$501,6,FALSE)</f>
        <v>#N/A</v>
      </c>
      <c r="AC1397" s="147" t="e">
        <f>VLOOKUP($A1397,電子入札登録状況!$A$2:$G$501,7,FALSE)</f>
        <v>#N/A</v>
      </c>
    </row>
    <row r="1398" spans="1:29" s="29" customFormat="1" ht="18" customHeight="1">
      <c r="A1398" s="37" t="s">
        <v>5028</v>
      </c>
      <c r="B1398" s="46">
        <v>3578</v>
      </c>
      <c r="C1398" s="56" t="s">
        <v>4714</v>
      </c>
      <c r="D1398" s="67" t="s">
        <v>4239</v>
      </c>
      <c r="E1398" s="46" t="s">
        <v>1162</v>
      </c>
      <c r="F1398" s="56" t="s">
        <v>5839</v>
      </c>
      <c r="G1398" s="74" t="s">
        <v>3679</v>
      </c>
      <c r="H1398" s="74" t="s">
        <v>5936</v>
      </c>
      <c r="I1398" s="74" t="s">
        <v>5945</v>
      </c>
      <c r="J1398" s="74" t="s">
        <v>1642</v>
      </c>
      <c r="K1398" s="89"/>
      <c r="L1398" s="89"/>
      <c r="M1398" s="89"/>
      <c r="N1398" s="89"/>
      <c r="O1398" s="89"/>
      <c r="P1398" s="97">
        <v>0</v>
      </c>
      <c r="Q1398" s="112">
        <v>5</v>
      </c>
      <c r="R1398" s="89"/>
      <c r="S1398" s="89"/>
      <c r="T1398" s="89"/>
      <c r="U1398" s="97">
        <v>137496</v>
      </c>
      <c r="V1398" s="67"/>
      <c r="W1398" s="46"/>
      <c r="X1398" s="124"/>
      <c r="Y1398" s="74"/>
      <c r="Z1398" s="136" t="s">
        <v>3473</v>
      </c>
      <c r="AA1398" s="144"/>
      <c r="AB1398" s="147" t="e">
        <f>VLOOKUP($A1398,電子入札登録状況!$A$2:$G$501,6,FALSE)</f>
        <v>#N/A</v>
      </c>
      <c r="AC1398" s="147" t="e">
        <f>VLOOKUP($A1398,電子入札登録状況!$A$2:$G$501,7,FALSE)</f>
        <v>#N/A</v>
      </c>
    </row>
    <row r="1399" spans="1:29" s="29" customFormat="1" ht="18" customHeight="1">
      <c r="A1399" s="37" t="s">
        <v>1553</v>
      </c>
      <c r="B1399" s="46">
        <v>3582</v>
      </c>
      <c r="C1399" s="56" t="s">
        <v>2062</v>
      </c>
      <c r="D1399" s="67" t="s">
        <v>4172</v>
      </c>
      <c r="E1399" s="46" t="s">
        <v>310</v>
      </c>
      <c r="F1399" s="56" t="s">
        <v>5556</v>
      </c>
      <c r="G1399" s="74" t="s">
        <v>3690</v>
      </c>
      <c r="H1399" s="74" t="s">
        <v>3369</v>
      </c>
      <c r="I1399" s="74"/>
      <c r="J1399" s="74" t="s">
        <v>2872</v>
      </c>
      <c r="K1399" s="89"/>
      <c r="L1399" s="89"/>
      <c r="M1399" s="89"/>
      <c r="N1399" s="89"/>
      <c r="O1399" s="89"/>
      <c r="P1399" s="97">
        <v>125356</v>
      </c>
      <c r="Q1399" s="112">
        <v>18</v>
      </c>
      <c r="R1399" s="89"/>
      <c r="S1399" s="89"/>
      <c r="T1399" s="89"/>
      <c r="U1399" s="97">
        <v>10000</v>
      </c>
      <c r="V1399" s="67"/>
      <c r="W1399" s="46"/>
      <c r="X1399" s="124"/>
      <c r="Y1399" s="74"/>
      <c r="Z1399" s="136" t="s">
        <v>5769</v>
      </c>
      <c r="AA1399" s="144"/>
      <c r="AB1399" s="147" t="str">
        <f>VLOOKUP($A1399,電子入札登録状況!$A$2:$G$501,6,FALSE)</f>
        <v>○</v>
      </c>
      <c r="AC1399" s="147">
        <f>VLOOKUP($A1399,電子入札登録状況!$A$2:$G$501,7,FALSE)</f>
        <v>862</v>
      </c>
    </row>
    <row r="1400" spans="1:29" s="29" customFormat="1" ht="18" customHeight="1">
      <c r="A1400" s="37" t="s">
        <v>563</v>
      </c>
      <c r="B1400" s="46">
        <v>3584</v>
      </c>
      <c r="C1400" s="56" t="s">
        <v>4906</v>
      </c>
      <c r="D1400" s="67" t="s">
        <v>2976</v>
      </c>
      <c r="E1400" s="46" t="s">
        <v>4397</v>
      </c>
      <c r="F1400" s="56" t="s">
        <v>5537</v>
      </c>
      <c r="G1400" s="74" t="s">
        <v>3679</v>
      </c>
      <c r="H1400" s="74" t="s">
        <v>5702</v>
      </c>
      <c r="I1400" s="74"/>
      <c r="J1400" s="74" t="s">
        <v>2872</v>
      </c>
      <c r="K1400" s="89"/>
      <c r="L1400" s="89"/>
      <c r="M1400" s="89"/>
      <c r="N1400" s="89"/>
      <c r="O1400" s="89"/>
      <c r="P1400" s="97">
        <v>0</v>
      </c>
      <c r="Q1400" s="112"/>
      <c r="R1400" s="89"/>
      <c r="S1400" s="89"/>
      <c r="T1400" s="89"/>
      <c r="U1400" s="97">
        <v>0</v>
      </c>
      <c r="V1400" s="67"/>
      <c r="W1400" s="46"/>
      <c r="X1400" s="124"/>
      <c r="Y1400" s="74"/>
      <c r="Z1400" s="136" t="s">
        <v>2771</v>
      </c>
      <c r="AA1400" s="144"/>
      <c r="AB1400" s="147" t="e">
        <f>VLOOKUP($A1400,電子入札登録状況!$A$2:$G$501,6,FALSE)</f>
        <v>#N/A</v>
      </c>
      <c r="AC1400" s="147" t="e">
        <f>VLOOKUP($A1400,電子入札登録状況!$A$2:$G$501,7,FALSE)</f>
        <v>#N/A</v>
      </c>
    </row>
    <row r="1401" spans="1:29" s="29" customFormat="1" ht="18" customHeight="1">
      <c r="A1401" s="37" t="s">
        <v>2475</v>
      </c>
      <c r="B1401" s="46">
        <v>3588</v>
      </c>
      <c r="C1401" s="56" t="s">
        <v>2248</v>
      </c>
      <c r="D1401" s="67" t="s">
        <v>3090</v>
      </c>
      <c r="E1401" s="46" t="s">
        <v>5876</v>
      </c>
      <c r="F1401" s="56" t="s">
        <v>3247</v>
      </c>
      <c r="G1401" s="74" t="s">
        <v>3679</v>
      </c>
      <c r="H1401" s="74" t="s">
        <v>3515</v>
      </c>
      <c r="I1401" s="74" t="s">
        <v>4936</v>
      </c>
      <c r="J1401" s="74" t="s">
        <v>1767</v>
      </c>
      <c r="K1401" s="89"/>
      <c r="L1401" s="89"/>
      <c r="M1401" s="89"/>
      <c r="N1401" s="89"/>
      <c r="O1401" s="89"/>
      <c r="P1401" s="97">
        <v>0</v>
      </c>
      <c r="Q1401" s="112">
        <v>424</v>
      </c>
      <c r="R1401" s="89"/>
      <c r="S1401" s="89"/>
      <c r="T1401" s="89"/>
      <c r="U1401" s="97">
        <v>100000</v>
      </c>
      <c r="V1401" s="67" t="s">
        <v>4172</v>
      </c>
      <c r="W1401" s="46" t="s">
        <v>4118</v>
      </c>
      <c r="X1401" s="124" t="s">
        <v>3652</v>
      </c>
      <c r="Y1401" s="74" t="s">
        <v>5208</v>
      </c>
      <c r="Z1401" s="136" t="s">
        <v>4112</v>
      </c>
      <c r="AA1401" s="144"/>
      <c r="AB1401" s="147" t="e">
        <f>VLOOKUP($A1401,電子入札登録状況!$A$2:$G$501,6,FALSE)</f>
        <v>#N/A</v>
      </c>
      <c r="AC1401" s="147" t="e">
        <f>VLOOKUP($A1401,電子入札登録状況!$A$2:$G$501,7,FALSE)</f>
        <v>#N/A</v>
      </c>
    </row>
    <row r="1402" spans="1:29" s="29" customFormat="1" ht="18" customHeight="1">
      <c r="A1402" s="36" t="s">
        <v>2475</v>
      </c>
      <c r="B1402" s="45">
        <v>3588</v>
      </c>
      <c r="C1402" s="54" t="s">
        <v>2248</v>
      </c>
      <c r="D1402" s="66" t="s">
        <v>3090</v>
      </c>
      <c r="E1402" s="45" t="s">
        <v>5876</v>
      </c>
      <c r="F1402" s="54" t="s">
        <v>3247</v>
      </c>
      <c r="G1402" s="13" t="s">
        <v>3679</v>
      </c>
      <c r="H1402" s="13" t="s">
        <v>3515</v>
      </c>
      <c r="I1402" s="13" t="s">
        <v>4936</v>
      </c>
      <c r="J1402" s="74" t="s">
        <v>1642</v>
      </c>
      <c r="K1402" s="89"/>
      <c r="L1402" s="89"/>
      <c r="M1402" s="89"/>
      <c r="N1402" s="89"/>
      <c r="O1402" s="89"/>
      <c r="P1402" s="98">
        <v>0</v>
      </c>
      <c r="Q1402" s="111">
        <v>424</v>
      </c>
      <c r="R1402" s="89"/>
      <c r="S1402" s="89"/>
      <c r="T1402" s="89"/>
      <c r="U1402" s="98">
        <v>100000</v>
      </c>
      <c r="V1402" s="66" t="s">
        <v>4172</v>
      </c>
      <c r="W1402" s="45" t="s">
        <v>4118</v>
      </c>
      <c r="X1402" s="14" t="s">
        <v>3652</v>
      </c>
      <c r="Y1402" s="13" t="s">
        <v>5208</v>
      </c>
      <c r="Z1402" s="135" t="s">
        <v>4112</v>
      </c>
      <c r="AA1402" s="144"/>
      <c r="AB1402" s="147" t="e">
        <f>VLOOKUP($A1402,電子入札登録状況!$A$2:$G$501,6,FALSE)</f>
        <v>#N/A</v>
      </c>
      <c r="AC1402" s="147" t="e">
        <f>VLOOKUP($A1402,電子入札登録状況!$A$2:$G$501,7,FALSE)</f>
        <v>#N/A</v>
      </c>
    </row>
    <row r="1403" spans="1:29" s="29" customFormat="1" ht="18" customHeight="1">
      <c r="A1403" s="36" t="s">
        <v>2475</v>
      </c>
      <c r="B1403" s="45">
        <v>3588</v>
      </c>
      <c r="C1403" s="54" t="s">
        <v>2248</v>
      </c>
      <c r="D1403" s="66" t="s">
        <v>3090</v>
      </c>
      <c r="E1403" s="45" t="s">
        <v>5876</v>
      </c>
      <c r="F1403" s="54" t="s">
        <v>3247</v>
      </c>
      <c r="G1403" s="13" t="s">
        <v>3679</v>
      </c>
      <c r="H1403" s="13" t="s">
        <v>3515</v>
      </c>
      <c r="I1403" s="13" t="s">
        <v>4936</v>
      </c>
      <c r="J1403" s="74" t="s">
        <v>2872</v>
      </c>
      <c r="K1403" s="89"/>
      <c r="L1403" s="89"/>
      <c r="M1403" s="89"/>
      <c r="N1403" s="89"/>
      <c r="O1403" s="89"/>
      <c r="P1403" s="98">
        <v>0</v>
      </c>
      <c r="Q1403" s="111">
        <v>424</v>
      </c>
      <c r="R1403" s="89"/>
      <c r="S1403" s="89"/>
      <c r="T1403" s="89"/>
      <c r="U1403" s="98">
        <v>100000</v>
      </c>
      <c r="V1403" s="66" t="s">
        <v>4172</v>
      </c>
      <c r="W1403" s="45" t="s">
        <v>4118</v>
      </c>
      <c r="X1403" s="14" t="s">
        <v>3652</v>
      </c>
      <c r="Y1403" s="13" t="s">
        <v>5208</v>
      </c>
      <c r="Z1403" s="135" t="s">
        <v>4112</v>
      </c>
      <c r="AA1403" s="144"/>
      <c r="AB1403" s="147" t="e">
        <f>VLOOKUP($A1403,電子入札登録状況!$A$2:$G$501,6,FALSE)</f>
        <v>#N/A</v>
      </c>
      <c r="AC1403" s="147" t="e">
        <f>VLOOKUP($A1403,電子入札登録状況!$A$2:$G$501,7,FALSE)</f>
        <v>#N/A</v>
      </c>
    </row>
    <row r="1404" spans="1:29" s="29" customFormat="1" ht="18" customHeight="1">
      <c r="A1404" s="36" t="s">
        <v>2475</v>
      </c>
      <c r="B1404" s="45">
        <v>3588</v>
      </c>
      <c r="C1404" s="54" t="s">
        <v>2248</v>
      </c>
      <c r="D1404" s="66" t="s">
        <v>3090</v>
      </c>
      <c r="E1404" s="45" t="s">
        <v>5876</v>
      </c>
      <c r="F1404" s="54" t="s">
        <v>3247</v>
      </c>
      <c r="G1404" s="13" t="s">
        <v>3679</v>
      </c>
      <c r="H1404" s="13" t="s">
        <v>3515</v>
      </c>
      <c r="I1404" s="13" t="s">
        <v>4936</v>
      </c>
      <c r="J1404" s="74" t="s">
        <v>1980</v>
      </c>
      <c r="K1404" s="89"/>
      <c r="L1404" s="89"/>
      <c r="M1404" s="89"/>
      <c r="N1404" s="89"/>
      <c r="O1404" s="89"/>
      <c r="P1404" s="98">
        <v>0</v>
      </c>
      <c r="Q1404" s="111">
        <v>424</v>
      </c>
      <c r="R1404" s="89"/>
      <c r="S1404" s="89"/>
      <c r="T1404" s="89"/>
      <c r="U1404" s="98">
        <v>100000</v>
      </c>
      <c r="V1404" s="66" t="s">
        <v>4172</v>
      </c>
      <c r="W1404" s="45" t="s">
        <v>4118</v>
      </c>
      <c r="X1404" s="14" t="s">
        <v>3652</v>
      </c>
      <c r="Y1404" s="13" t="s">
        <v>5208</v>
      </c>
      <c r="Z1404" s="135" t="s">
        <v>4112</v>
      </c>
      <c r="AA1404" s="144"/>
      <c r="AB1404" s="147" t="e">
        <f>VLOOKUP($A1404,電子入札登録状況!$A$2:$G$501,6,FALSE)</f>
        <v>#N/A</v>
      </c>
      <c r="AC1404" s="147" t="e">
        <f>VLOOKUP($A1404,電子入札登録状況!$A$2:$G$501,7,FALSE)</f>
        <v>#N/A</v>
      </c>
    </row>
    <row r="1405" spans="1:29" s="29" customFormat="1" ht="18" customHeight="1">
      <c r="A1405" s="36" t="s">
        <v>2475</v>
      </c>
      <c r="B1405" s="45">
        <v>3588</v>
      </c>
      <c r="C1405" s="54" t="s">
        <v>2248</v>
      </c>
      <c r="D1405" s="66" t="s">
        <v>3090</v>
      </c>
      <c r="E1405" s="45" t="s">
        <v>5876</v>
      </c>
      <c r="F1405" s="54" t="s">
        <v>3247</v>
      </c>
      <c r="G1405" s="13" t="s">
        <v>3679</v>
      </c>
      <c r="H1405" s="13" t="s">
        <v>3515</v>
      </c>
      <c r="I1405" s="13" t="s">
        <v>4936</v>
      </c>
      <c r="J1405" s="74" t="s">
        <v>558</v>
      </c>
      <c r="K1405" s="89"/>
      <c r="L1405" s="89"/>
      <c r="M1405" s="89"/>
      <c r="N1405" s="89"/>
      <c r="O1405" s="89"/>
      <c r="P1405" s="98">
        <v>0</v>
      </c>
      <c r="Q1405" s="111">
        <v>424</v>
      </c>
      <c r="R1405" s="89"/>
      <c r="S1405" s="89"/>
      <c r="T1405" s="89"/>
      <c r="U1405" s="98">
        <v>100000</v>
      </c>
      <c r="V1405" s="66" t="s">
        <v>4172</v>
      </c>
      <c r="W1405" s="45" t="s">
        <v>4118</v>
      </c>
      <c r="X1405" s="14" t="s">
        <v>3652</v>
      </c>
      <c r="Y1405" s="13" t="s">
        <v>5208</v>
      </c>
      <c r="Z1405" s="135" t="s">
        <v>4112</v>
      </c>
      <c r="AA1405" s="146"/>
      <c r="AB1405" s="147" t="e">
        <f>VLOOKUP($A1405,電子入札登録状況!$A$2:$G$501,6,FALSE)</f>
        <v>#N/A</v>
      </c>
      <c r="AC1405" s="147" t="e">
        <f>VLOOKUP($A1405,電子入札登録状況!$A$2:$G$501,7,FALSE)</f>
        <v>#N/A</v>
      </c>
    </row>
    <row r="1406" spans="1:29" s="29" customFormat="1" ht="18" customHeight="1">
      <c r="A1406" s="36" t="s">
        <v>374</v>
      </c>
      <c r="B1406" s="45">
        <v>3592</v>
      </c>
      <c r="C1406" s="54" t="s">
        <v>5643</v>
      </c>
      <c r="D1406" s="66" t="s">
        <v>4172</v>
      </c>
      <c r="E1406" s="45" t="s">
        <v>1957</v>
      </c>
      <c r="F1406" s="54" t="s">
        <v>4628</v>
      </c>
      <c r="G1406" s="13" t="s">
        <v>3690</v>
      </c>
      <c r="H1406" s="13" t="s">
        <v>4148</v>
      </c>
      <c r="I1406" s="13" t="s">
        <v>5719</v>
      </c>
      <c r="J1406" s="74" t="s">
        <v>1767</v>
      </c>
      <c r="K1406" s="89"/>
      <c r="L1406" s="89"/>
      <c r="M1406" s="89"/>
      <c r="N1406" s="89"/>
      <c r="O1406" s="89"/>
      <c r="P1406" s="98">
        <v>121171</v>
      </c>
      <c r="Q1406" s="111">
        <v>39</v>
      </c>
      <c r="R1406" s="89"/>
      <c r="S1406" s="89"/>
      <c r="T1406" s="89"/>
      <c r="U1406" s="98">
        <v>10000</v>
      </c>
      <c r="V1406" s="66"/>
      <c r="W1406" s="45"/>
      <c r="X1406" s="14"/>
      <c r="Y1406" s="13"/>
      <c r="Z1406" s="135" t="s">
        <v>4379</v>
      </c>
      <c r="AA1406" s="144"/>
      <c r="AB1406" s="147" t="e">
        <f>VLOOKUP($A1406,電子入札登録状況!$A$2:$G$501,6,FALSE)</f>
        <v>#N/A</v>
      </c>
      <c r="AC1406" s="147" t="e">
        <f>VLOOKUP($A1406,電子入札登録状況!$A$2:$G$501,7,FALSE)</f>
        <v>#N/A</v>
      </c>
    </row>
    <row r="1407" spans="1:29" s="29" customFormat="1" ht="18" customHeight="1">
      <c r="A1407" s="36" t="s">
        <v>374</v>
      </c>
      <c r="B1407" s="45">
        <v>3592</v>
      </c>
      <c r="C1407" s="54" t="s">
        <v>5643</v>
      </c>
      <c r="D1407" s="66" t="s">
        <v>4172</v>
      </c>
      <c r="E1407" s="45" t="s">
        <v>1957</v>
      </c>
      <c r="F1407" s="54" t="s">
        <v>4628</v>
      </c>
      <c r="G1407" s="13" t="s">
        <v>3690</v>
      </c>
      <c r="H1407" s="13" t="s">
        <v>4148</v>
      </c>
      <c r="I1407" s="13" t="s">
        <v>5719</v>
      </c>
      <c r="J1407" s="74" t="s">
        <v>1642</v>
      </c>
      <c r="K1407" s="89"/>
      <c r="L1407" s="89"/>
      <c r="M1407" s="89"/>
      <c r="N1407" s="89"/>
      <c r="O1407" s="89"/>
      <c r="P1407" s="98">
        <v>30513</v>
      </c>
      <c r="Q1407" s="111">
        <v>39</v>
      </c>
      <c r="R1407" s="89"/>
      <c r="S1407" s="89"/>
      <c r="T1407" s="89"/>
      <c r="U1407" s="98">
        <v>10000</v>
      </c>
      <c r="V1407" s="66"/>
      <c r="W1407" s="45"/>
      <c r="X1407" s="14"/>
      <c r="Y1407" s="13"/>
      <c r="Z1407" s="135" t="s">
        <v>4379</v>
      </c>
      <c r="AA1407" s="144"/>
      <c r="AB1407" s="147" t="e">
        <f>VLOOKUP($A1407,電子入札登録状況!$A$2:$G$501,6,FALSE)</f>
        <v>#N/A</v>
      </c>
      <c r="AC1407" s="147" t="e">
        <f>VLOOKUP($A1407,電子入札登録状況!$A$2:$G$501,7,FALSE)</f>
        <v>#N/A</v>
      </c>
    </row>
    <row r="1408" spans="1:29" s="30" customFormat="1" ht="18" customHeight="1">
      <c r="A1408" s="36" t="s">
        <v>374</v>
      </c>
      <c r="B1408" s="45">
        <v>3592</v>
      </c>
      <c r="C1408" s="54" t="s">
        <v>5643</v>
      </c>
      <c r="D1408" s="66" t="s">
        <v>4172</v>
      </c>
      <c r="E1408" s="45" t="s">
        <v>1957</v>
      </c>
      <c r="F1408" s="54" t="s">
        <v>4628</v>
      </c>
      <c r="G1408" s="13" t="s">
        <v>3690</v>
      </c>
      <c r="H1408" s="13" t="s">
        <v>4148</v>
      </c>
      <c r="I1408" s="13" t="s">
        <v>5719</v>
      </c>
      <c r="J1408" s="74" t="s">
        <v>558</v>
      </c>
      <c r="K1408" s="89"/>
      <c r="L1408" s="89"/>
      <c r="M1408" s="89"/>
      <c r="N1408" s="89"/>
      <c r="O1408" s="89"/>
      <c r="P1408" s="98">
        <v>357977</v>
      </c>
      <c r="Q1408" s="111">
        <v>39</v>
      </c>
      <c r="R1408" s="89"/>
      <c r="S1408" s="89"/>
      <c r="T1408" s="89"/>
      <c r="U1408" s="98">
        <v>10000</v>
      </c>
      <c r="V1408" s="66"/>
      <c r="W1408" s="45"/>
      <c r="X1408" s="14"/>
      <c r="Y1408" s="13"/>
      <c r="Z1408" s="135" t="s">
        <v>4379</v>
      </c>
      <c r="AA1408" s="144"/>
      <c r="AB1408" s="147" t="e">
        <f>VLOOKUP($A1408,電子入札登録状況!$A$2:$G$501,6,FALSE)</f>
        <v>#N/A</v>
      </c>
      <c r="AC1408" s="147" t="e">
        <f>VLOOKUP($A1408,電子入札登録状況!$A$2:$G$501,7,FALSE)</f>
        <v>#N/A</v>
      </c>
    </row>
    <row r="1409" spans="1:29" ht="18" customHeight="1">
      <c r="A1409" s="36" t="s">
        <v>5624</v>
      </c>
      <c r="B1409" s="45">
        <v>3593</v>
      </c>
      <c r="C1409" s="54" t="s">
        <v>4085</v>
      </c>
      <c r="D1409" s="66" t="s">
        <v>4172</v>
      </c>
      <c r="E1409" s="45" t="s">
        <v>176</v>
      </c>
      <c r="F1409" s="54" t="s">
        <v>2456</v>
      </c>
      <c r="G1409" s="13" t="s">
        <v>3690</v>
      </c>
      <c r="H1409" s="13" t="s">
        <v>4761</v>
      </c>
      <c r="I1409" s="13" t="s">
        <v>3072</v>
      </c>
      <c r="J1409" s="74" t="s">
        <v>2872</v>
      </c>
      <c r="K1409" s="89"/>
      <c r="L1409" s="89"/>
      <c r="M1409" s="89"/>
      <c r="N1409" s="89"/>
      <c r="O1409" s="89"/>
      <c r="P1409" s="98">
        <v>991740</v>
      </c>
      <c r="Q1409" s="111">
        <v>44</v>
      </c>
      <c r="R1409" s="89"/>
      <c r="S1409" s="89"/>
      <c r="T1409" s="89"/>
      <c r="U1409" s="98">
        <v>80000</v>
      </c>
      <c r="V1409" s="66"/>
      <c r="W1409" s="45"/>
      <c r="X1409" s="14"/>
      <c r="Y1409" s="13"/>
      <c r="Z1409" s="135" t="s">
        <v>4944</v>
      </c>
      <c r="AB1409" s="24" t="e">
        <f>VLOOKUP($A1409,電子入札登録状況!$A$2:$G$501,6,FALSE)</f>
        <v>#N/A</v>
      </c>
      <c r="AC1409" s="24" t="e">
        <f>VLOOKUP($A1409,電子入札登録状況!$A$2:$G$501,7,FALSE)</f>
        <v>#N/A</v>
      </c>
    </row>
    <row r="1410" spans="1:29" ht="18" customHeight="1">
      <c r="A1410" s="36" t="s">
        <v>5439</v>
      </c>
      <c r="B1410" s="45">
        <v>3596</v>
      </c>
      <c r="C1410" s="54" t="s">
        <v>4003</v>
      </c>
      <c r="D1410" s="66" t="s">
        <v>4172</v>
      </c>
      <c r="E1410" s="45" t="s">
        <v>5651</v>
      </c>
      <c r="F1410" s="54" t="s">
        <v>5109</v>
      </c>
      <c r="G1410" s="13" t="s">
        <v>3690</v>
      </c>
      <c r="H1410" s="13" t="s">
        <v>5603</v>
      </c>
      <c r="I1410" s="13" t="s">
        <v>1194</v>
      </c>
      <c r="J1410" s="74" t="s">
        <v>1767</v>
      </c>
      <c r="K1410" s="89"/>
      <c r="L1410" s="89"/>
      <c r="M1410" s="89"/>
      <c r="N1410" s="89"/>
      <c r="O1410" s="89"/>
      <c r="P1410" s="98">
        <v>631886</v>
      </c>
      <c r="Q1410" s="111">
        <v>291</v>
      </c>
      <c r="R1410" s="89"/>
      <c r="S1410" s="89"/>
      <c r="T1410" s="89"/>
      <c r="U1410" s="98">
        <v>16000</v>
      </c>
      <c r="V1410" s="66"/>
      <c r="W1410" s="45"/>
      <c r="X1410" s="14"/>
      <c r="Y1410" s="13"/>
      <c r="Z1410" s="135" t="s">
        <v>5754</v>
      </c>
      <c r="AA1410" s="24"/>
      <c r="AB1410" s="24" t="e">
        <f>VLOOKUP($A1410,電子入札登録状況!$A$2:$G$501,6,FALSE)</f>
        <v>#N/A</v>
      </c>
      <c r="AC1410" s="24" t="e">
        <f>VLOOKUP($A1410,電子入札登録状況!$A$2:$G$501,7,FALSE)</f>
        <v>#N/A</v>
      </c>
    </row>
    <row r="1411" spans="1:29" ht="18" customHeight="1">
      <c r="A1411" s="36" t="s">
        <v>5439</v>
      </c>
      <c r="B1411" s="45">
        <v>3596</v>
      </c>
      <c r="C1411" s="54" t="s">
        <v>4003</v>
      </c>
      <c r="D1411" s="66" t="s">
        <v>4172</v>
      </c>
      <c r="E1411" s="45" t="s">
        <v>5651</v>
      </c>
      <c r="F1411" s="54" t="s">
        <v>5109</v>
      </c>
      <c r="G1411" s="13" t="s">
        <v>3690</v>
      </c>
      <c r="H1411" s="13" t="s">
        <v>5603</v>
      </c>
      <c r="I1411" s="13" t="s">
        <v>1194</v>
      </c>
      <c r="J1411" s="74" t="s">
        <v>558</v>
      </c>
      <c r="K1411" s="89"/>
      <c r="L1411" s="89"/>
      <c r="M1411" s="89"/>
      <c r="N1411" s="89"/>
      <c r="O1411" s="89"/>
      <c r="P1411" s="98">
        <v>1624851</v>
      </c>
      <c r="Q1411" s="111">
        <v>291</v>
      </c>
      <c r="R1411" s="89"/>
      <c r="S1411" s="89"/>
      <c r="T1411" s="89"/>
      <c r="U1411" s="98">
        <v>16000</v>
      </c>
      <c r="V1411" s="66"/>
      <c r="W1411" s="45"/>
      <c r="X1411" s="14"/>
      <c r="Y1411" s="13"/>
      <c r="Z1411" s="135" t="s">
        <v>5754</v>
      </c>
      <c r="AA1411" s="31"/>
      <c r="AB1411" s="24" t="e">
        <f>VLOOKUP($A1411,電子入札登録状況!$A$2:$G$501,6,FALSE)</f>
        <v>#N/A</v>
      </c>
      <c r="AC1411" s="24" t="e">
        <f>VLOOKUP($A1411,電子入札登録状況!$A$2:$G$501,7,FALSE)</f>
        <v>#N/A</v>
      </c>
    </row>
    <row r="1412" spans="1:29" ht="18" customHeight="1">
      <c r="A1412" s="36" t="s">
        <v>4265</v>
      </c>
      <c r="B1412" s="45">
        <v>3597</v>
      </c>
      <c r="C1412" s="54" t="s">
        <v>1625</v>
      </c>
      <c r="D1412" s="66" t="s">
        <v>4172</v>
      </c>
      <c r="E1412" s="45" t="s">
        <v>5650</v>
      </c>
      <c r="F1412" s="54" t="s">
        <v>5914</v>
      </c>
      <c r="G1412" s="13" t="s">
        <v>3690</v>
      </c>
      <c r="H1412" s="13" t="s">
        <v>5695</v>
      </c>
      <c r="I1412" s="13"/>
      <c r="J1412" s="74" t="s">
        <v>2872</v>
      </c>
      <c r="K1412" s="89"/>
      <c r="L1412" s="89"/>
      <c r="M1412" s="89"/>
      <c r="N1412" s="89"/>
      <c r="O1412" s="89"/>
      <c r="P1412" s="98">
        <v>0</v>
      </c>
      <c r="Q1412" s="111">
        <v>3</v>
      </c>
      <c r="R1412" s="89"/>
      <c r="S1412" s="89"/>
      <c r="T1412" s="89"/>
      <c r="U1412" s="98">
        <v>1000</v>
      </c>
      <c r="V1412" s="66"/>
      <c r="W1412" s="45"/>
      <c r="X1412" s="14"/>
      <c r="Y1412" s="13"/>
      <c r="Z1412" s="135" t="s">
        <v>3549</v>
      </c>
      <c r="AB1412" s="24" t="e">
        <f>VLOOKUP($A1412,電子入札登録状況!$A$2:$G$501,6,FALSE)</f>
        <v>#N/A</v>
      </c>
      <c r="AC1412" s="24" t="e">
        <f>VLOOKUP($A1412,電子入札登録状況!$A$2:$G$501,7,FALSE)</f>
        <v>#N/A</v>
      </c>
    </row>
    <row r="1413" spans="1:29" ht="18" customHeight="1">
      <c r="A1413" s="36" t="s">
        <v>4587</v>
      </c>
      <c r="B1413" s="45">
        <v>3602</v>
      </c>
      <c r="C1413" s="54" t="s">
        <v>5499</v>
      </c>
      <c r="D1413" s="66" t="s">
        <v>4172</v>
      </c>
      <c r="E1413" s="45" t="s">
        <v>4678</v>
      </c>
      <c r="F1413" s="54" t="s">
        <v>4486</v>
      </c>
      <c r="G1413" s="13" t="s">
        <v>3679</v>
      </c>
      <c r="H1413" s="13" t="s">
        <v>3451</v>
      </c>
      <c r="I1413" s="13" t="s">
        <v>110</v>
      </c>
      <c r="J1413" s="74" t="s">
        <v>2872</v>
      </c>
      <c r="K1413" s="89"/>
      <c r="L1413" s="89"/>
      <c r="M1413" s="89"/>
      <c r="N1413" s="89"/>
      <c r="O1413" s="89"/>
      <c r="P1413" s="98">
        <v>8538</v>
      </c>
      <c r="Q1413" s="111">
        <v>4</v>
      </c>
      <c r="R1413" s="89"/>
      <c r="S1413" s="89"/>
      <c r="T1413" s="89"/>
      <c r="U1413" s="98">
        <v>3000</v>
      </c>
      <c r="V1413" s="66"/>
      <c r="W1413" s="45"/>
      <c r="X1413" s="14"/>
      <c r="Y1413" s="13"/>
      <c r="Z1413" s="135" t="s">
        <v>1709</v>
      </c>
      <c r="AB1413" s="24" t="e">
        <f>VLOOKUP($A1413,電子入札登録状況!$A$2:$G$501,6,FALSE)</f>
        <v>#N/A</v>
      </c>
      <c r="AC1413" s="24" t="e">
        <f>VLOOKUP($A1413,電子入札登録状況!$A$2:$G$501,7,FALSE)</f>
        <v>#N/A</v>
      </c>
    </row>
    <row r="1414" spans="1:29" ht="18" customHeight="1">
      <c r="A1414" s="36" t="s">
        <v>5534</v>
      </c>
      <c r="B1414" s="45">
        <v>3603</v>
      </c>
      <c r="C1414" s="54" t="s">
        <v>2473</v>
      </c>
      <c r="D1414" s="66" t="s">
        <v>4172</v>
      </c>
      <c r="E1414" s="45" t="s">
        <v>2318</v>
      </c>
      <c r="F1414" s="54" t="s">
        <v>4274</v>
      </c>
      <c r="G1414" s="13" t="s">
        <v>3690</v>
      </c>
      <c r="H1414" s="13" t="s">
        <v>2668</v>
      </c>
      <c r="I1414" s="13" t="s">
        <v>1566</v>
      </c>
      <c r="J1414" s="74" t="s">
        <v>2872</v>
      </c>
      <c r="K1414" s="89"/>
      <c r="L1414" s="89"/>
      <c r="M1414" s="89"/>
      <c r="N1414" s="89"/>
      <c r="O1414" s="89"/>
      <c r="P1414" s="98">
        <v>950</v>
      </c>
      <c r="Q1414" s="111">
        <v>45</v>
      </c>
      <c r="R1414" s="89"/>
      <c r="S1414" s="89"/>
      <c r="T1414" s="89"/>
      <c r="U1414" s="98">
        <v>10000</v>
      </c>
      <c r="V1414" s="66"/>
      <c r="W1414" s="45"/>
      <c r="X1414" s="14"/>
      <c r="Y1414" s="13"/>
      <c r="Z1414" s="135" t="s">
        <v>3084</v>
      </c>
      <c r="AB1414" s="24" t="e">
        <f>VLOOKUP($A1414,電子入札登録状況!$A$2:$G$501,6,FALSE)</f>
        <v>#N/A</v>
      </c>
      <c r="AC1414" s="24" t="e">
        <f>VLOOKUP($A1414,電子入札登録状況!$A$2:$G$501,7,FALSE)</f>
        <v>#N/A</v>
      </c>
    </row>
    <row r="1415" spans="1:29" ht="18" customHeight="1">
      <c r="A1415" s="36" t="s">
        <v>2572</v>
      </c>
      <c r="B1415" s="45">
        <v>3610</v>
      </c>
      <c r="C1415" s="54" t="s">
        <v>2599</v>
      </c>
      <c r="D1415" s="66" t="s">
        <v>4172</v>
      </c>
      <c r="E1415" s="45" t="s">
        <v>3883</v>
      </c>
      <c r="F1415" s="54" t="s">
        <v>5913</v>
      </c>
      <c r="G1415" s="13" t="s">
        <v>3690</v>
      </c>
      <c r="H1415" s="13" t="s">
        <v>5935</v>
      </c>
      <c r="I1415" s="13" t="s">
        <v>461</v>
      </c>
      <c r="J1415" s="74" t="s">
        <v>1642</v>
      </c>
      <c r="K1415" s="89"/>
      <c r="L1415" s="89"/>
      <c r="M1415" s="89"/>
      <c r="N1415" s="89"/>
      <c r="O1415" s="89"/>
      <c r="P1415" s="98">
        <v>7237</v>
      </c>
      <c r="Q1415" s="111">
        <v>3</v>
      </c>
      <c r="R1415" s="89"/>
      <c r="S1415" s="89"/>
      <c r="T1415" s="89"/>
      <c r="U1415" s="98">
        <v>3600</v>
      </c>
      <c r="V1415" s="66"/>
      <c r="W1415" s="45"/>
      <c r="X1415" s="14"/>
      <c r="Y1415" s="13"/>
      <c r="Z1415" s="135" t="s">
        <v>1648</v>
      </c>
      <c r="AB1415" s="24" t="e">
        <f>VLOOKUP($A1415,電子入札登録状況!$A$2:$G$501,6,FALSE)</f>
        <v>#N/A</v>
      </c>
      <c r="AC1415" s="24" t="e">
        <f>VLOOKUP($A1415,電子入札登録状況!$A$2:$G$501,7,FALSE)</f>
        <v>#N/A</v>
      </c>
    </row>
    <row r="1416" spans="1:29" ht="18" customHeight="1">
      <c r="A1416" s="36" t="s">
        <v>4479</v>
      </c>
      <c r="B1416" s="45">
        <v>3613</v>
      </c>
      <c r="C1416" s="54" t="s">
        <v>5858</v>
      </c>
      <c r="D1416" s="66" t="s">
        <v>4172</v>
      </c>
      <c r="E1416" s="45" t="s">
        <v>2826</v>
      </c>
      <c r="F1416" s="54" t="s">
        <v>5912</v>
      </c>
      <c r="G1416" s="13" t="s">
        <v>3690</v>
      </c>
      <c r="H1416" s="13" t="s">
        <v>5934</v>
      </c>
      <c r="I1416" s="13" t="s">
        <v>1449</v>
      </c>
      <c r="J1416" s="74" t="s">
        <v>1767</v>
      </c>
      <c r="K1416" s="89"/>
      <c r="L1416" s="89"/>
      <c r="M1416" s="89"/>
      <c r="N1416" s="89"/>
      <c r="O1416" s="89"/>
      <c r="P1416" s="98">
        <v>46001</v>
      </c>
      <c r="Q1416" s="111">
        <v>9</v>
      </c>
      <c r="R1416" s="89"/>
      <c r="S1416" s="89"/>
      <c r="T1416" s="89"/>
      <c r="U1416" s="98">
        <v>30000</v>
      </c>
      <c r="V1416" s="66"/>
      <c r="W1416" s="45"/>
      <c r="X1416" s="14"/>
      <c r="Y1416" s="13"/>
      <c r="Z1416" s="135" t="s">
        <v>4368</v>
      </c>
      <c r="AB1416" s="24" t="e">
        <f>VLOOKUP($A1416,電子入札登録状況!$A$2:$G$501,6,FALSE)</f>
        <v>#N/A</v>
      </c>
      <c r="AC1416" s="24" t="e">
        <f>VLOOKUP($A1416,電子入札登録状況!$A$2:$G$501,7,FALSE)</f>
        <v>#N/A</v>
      </c>
    </row>
    <row r="1417" spans="1:29" ht="18" customHeight="1">
      <c r="A1417" s="36" t="s">
        <v>4479</v>
      </c>
      <c r="B1417" s="45">
        <v>3613</v>
      </c>
      <c r="C1417" s="54" t="s">
        <v>5858</v>
      </c>
      <c r="D1417" s="66" t="s">
        <v>4172</v>
      </c>
      <c r="E1417" s="45" t="s">
        <v>2826</v>
      </c>
      <c r="F1417" s="54" t="s">
        <v>5912</v>
      </c>
      <c r="G1417" s="13" t="s">
        <v>3690</v>
      </c>
      <c r="H1417" s="13" t="s">
        <v>5934</v>
      </c>
      <c r="I1417" s="13" t="s">
        <v>1449</v>
      </c>
      <c r="J1417" s="74" t="s">
        <v>1642</v>
      </c>
      <c r="K1417" s="89"/>
      <c r="L1417" s="89"/>
      <c r="M1417" s="89"/>
      <c r="N1417" s="89"/>
      <c r="O1417" s="89"/>
      <c r="P1417" s="98">
        <v>67210</v>
      </c>
      <c r="Q1417" s="111">
        <v>9</v>
      </c>
      <c r="R1417" s="89"/>
      <c r="S1417" s="89"/>
      <c r="T1417" s="89"/>
      <c r="U1417" s="98">
        <v>30000</v>
      </c>
      <c r="V1417" s="66"/>
      <c r="W1417" s="45"/>
      <c r="X1417" s="14"/>
      <c r="Y1417" s="13"/>
      <c r="Z1417" s="135" t="s">
        <v>4368</v>
      </c>
      <c r="AB1417" s="24" t="e">
        <f>VLOOKUP($A1417,電子入札登録状況!$A$2:$G$501,6,FALSE)</f>
        <v>#N/A</v>
      </c>
      <c r="AC1417" s="24" t="e">
        <f>VLOOKUP($A1417,電子入札登録状況!$A$2:$G$501,7,FALSE)</f>
        <v>#N/A</v>
      </c>
    </row>
    <row r="1418" spans="1:29" ht="18" customHeight="1">
      <c r="A1418" s="36" t="s">
        <v>4206</v>
      </c>
      <c r="B1418" s="45">
        <v>3618</v>
      </c>
      <c r="C1418" s="54" t="s">
        <v>3964</v>
      </c>
      <c r="D1418" s="66" t="s">
        <v>4172</v>
      </c>
      <c r="E1418" s="45" t="s">
        <v>3607</v>
      </c>
      <c r="F1418" s="54" t="s">
        <v>2030</v>
      </c>
      <c r="G1418" s="13" t="s">
        <v>3690</v>
      </c>
      <c r="H1418" s="13" t="s">
        <v>4713</v>
      </c>
      <c r="I1418" s="13"/>
      <c r="J1418" s="74" t="s">
        <v>1642</v>
      </c>
      <c r="K1418" s="89"/>
      <c r="L1418" s="89"/>
      <c r="M1418" s="89"/>
      <c r="N1418" s="89"/>
      <c r="O1418" s="89"/>
      <c r="P1418" s="98">
        <v>75231</v>
      </c>
      <c r="Q1418" s="111">
        <v>5</v>
      </c>
      <c r="R1418" s="89"/>
      <c r="S1418" s="89"/>
      <c r="T1418" s="89"/>
      <c r="U1418" s="98">
        <v>100000</v>
      </c>
      <c r="V1418" s="66"/>
      <c r="W1418" s="45"/>
      <c r="X1418" s="14"/>
      <c r="Y1418" s="13"/>
      <c r="Z1418" s="135" t="s">
        <v>5421</v>
      </c>
      <c r="AB1418" s="24" t="e">
        <f>VLOOKUP($A1418,電子入札登録状況!$A$2:$G$501,6,FALSE)</f>
        <v>#N/A</v>
      </c>
      <c r="AC1418" s="24" t="e">
        <f>VLOOKUP($A1418,電子入札登録状況!$A$2:$G$501,7,FALSE)</f>
        <v>#N/A</v>
      </c>
    </row>
    <row r="1419" spans="1:29" ht="18" customHeight="1">
      <c r="A1419" s="36" t="s">
        <v>5849</v>
      </c>
      <c r="B1419" s="45">
        <v>3620</v>
      </c>
      <c r="C1419" s="54" t="s">
        <v>4930</v>
      </c>
      <c r="D1419" s="66" t="s">
        <v>4172</v>
      </c>
      <c r="E1419" s="45" t="s">
        <v>5875</v>
      </c>
      <c r="F1419" s="54" t="s">
        <v>5911</v>
      </c>
      <c r="G1419" s="13" t="s">
        <v>3690</v>
      </c>
      <c r="H1419" s="13" t="s">
        <v>2881</v>
      </c>
      <c r="I1419" s="13" t="s">
        <v>5932</v>
      </c>
      <c r="J1419" s="74" t="s">
        <v>2872</v>
      </c>
      <c r="K1419" s="89"/>
      <c r="L1419" s="89"/>
      <c r="M1419" s="89"/>
      <c r="N1419" s="89"/>
      <c r="O1419" s="89"/>
      <c r="P1419" s="98">
        <v>50204</v>
      </c>
      <c r="Q1419" s="111">
        <v>2</v>
      </c>
      <c r="R1419" s="89"/>
      <c r="S1419" s="89"/>
      <c r="T1419" s="89"/>
      <c r="U1419" s="98">
        <v>9000</v>
      </c>
      <c r="V1419" s="66"/>
      <c r="W1419" s="45"/>
      <c r="X1419" s="14"/>
      <c r="Y1419" s="13"/>
      <c r="Z1419" s="135" t="s">
        <v>587</v>
      </c>
      <c r="AB1419" s="24" t="e">
        <f>VLOOKUP($A1419,電子入札登録状況!$A$2:$G$501,6,FALSE)</f>
        <v>#N/A</v>
      </c>
      <c r="AC1419" s="24" t="e">
        <f>VLOOKUP($A1419,電子入札登録状況!$A$2:$G$501,7,FALSE)</f>
        <v>#N/A</v>
      </c>
    </row>
    <row r="1420" spans="1:29" ht="18" customHeight="1">
      <c r="A1420" s="36" t="s">
        <v>597</v>
      </c>
      <c r="B1420" s="45">
        <v>3621</v>
      </c>
      <c r="C1420" s="54" t="s">
        <v>3479</v>
      </c>
      <c r="D1420" s="66" t="s">
        <v>2849</v>
      </c>
      <c r="E1420" s="45" t="s">
        <v>1251</v>
      </c>
      <c r="F1420" s="54" t="s">
        <v>5757</v>
      </c>
      <c r="G1420" s="13" t="s">
        <v>3690</v>
      </c>
      <c r="H1420" s="13" t="s">
        <v>5820</v>
      </c>
      <c r="I1420" s="13" t="s">
        <v>5823</v>
      </c>
      <c r="J1420" s="74" t="s">
        <v>1767</v>
      </c>
      <c r="K1420" s="89"/>
      <c r="L1420" s="89"/>
      <c r="M1420" s="89"/>
      <c r="N1420" s="89"/>
      <c r="O1420" s="89"/>
      <c r="P1420" s="98">
        <v>162581</v>
      </c>
      <c r="Q1420" s="111">
        <v>94</v>
      </c>
      <c r="R1420" s="89"/>
      <c r="S1420" s="89"/>
      <c r="T1420" s="89"/>
      <c r="U1420" s="98">
        <v>30000</v>
      </c>
      <c r="V1420" s="66" t="s">
        <v>1353</v>
      </c>
      <c r="W1420" s="45" t="s">
        <v>4238</v>
      </c>
      <c r="X1420" s="14" t="s">
        <v>1595</v>
      </c>
      <c r="Y1420" s="13" t="s">
        <v>5824</v>
      </c>
      <c r="Z1420" s="135" t="s">
        <v>4405</v>
      </c>
      <c r="AB1420" s="24" t="e">
        <f>VLOOKUP($A1420,電子入札登録状況!$A$2:$G$501,6,FALSE)</f>
        <v>#N/A</v>
      </c>
      <c r="AC1420" s="24" t="e">
        <f>VLOOKUP($A1420,電子入札登録状況!$A$2:$G$501,7,FALSE)</f>
        <v>#N/A</v>
      </c>
    </row>
    <row r="1421" spans="1:29" ht="18" customHeight="1">
      <c r="A1421" s="36" t="s">
        <v>597</v>
      </c>
      <c r="B1421" s="45">
        <v>3621</v>
      </c>
      <c r="C1421" s="54" t="s">
        <v>3479</v>
      </c>
      <c r="D1421" s="66" t="s">
        <v>2849</v>
      </c>
      <c r="E1421" s="45" t="s">
        <v>1251</v>
      </c>
      <c r="F1421" s="54" t="s">
        <v>5757</v>
      </c>
      <c r="G1421" s="13" t="s">
        <v>3690</v>
      </c>
      <c r="H1421" s="13" t="s">
        <v>5820</v>
      </c>
      <c r="I1421" s="13" t="s">
        <v>5823</v>
      </c>
      <c r="J1421" s="74" t="s">
        <v>1642</v>
      </c>
      <c r="K1421" s="89"/>
      <c r="L1421" s="89"/>
      <c r="M1421" s="89"/>
      <c r="N1421" s="89"/>
      <c r="O1421" s="89"/>
      <c r="P1421" s="98">
        <v>1102312</v>
      </c>
      <c r="Q1421" s="111">
        <v>94</v>
      </c>
      <c r="R1421" s="89"/>
      <c r="S1421" s="89"/>
      <c r="T1421" s="89"/>
      <c r="U1421" s="98">
        <v>30000</v>
      </c>
      <c r="V1421" s="66" t="s">
        <v>1353</v>
      </c>
      <c r="W1421" s="45" t="s">
        <v>4238</v>
      </c>
      <c r="X1421" s="14" t="s">
        <v>1595</v>
      </c>
      <c r="Y1421" s="13" t="s">
        <v>5824</v>
      </c>
      <c r="Z1421" s="135" t="s">
        <v>4405</v>
      </c>
      <c r="AB1421" s="24" t="e">
        <f>VLOOKUP($A1421,電子入札登録状況!$A$2:$G$501,6,FALSE)</f>
        <v>#N/A</v>
      </c>
      <c r="AC1421" s="24" t="e">
        <f>VLOOKUP($A1421,電子入札登録状況!$A$2:$G$501,7,FALSE)</f>
        <v>#N/A</v>
      </c>
    </row>
    <row r="1422" spans="1:29" ht="18" customHeight="1">
      <c r="A1422" s="36" t="s">
        <v>597</v>
      </c>
      <c r="B1422" s="45">
        <v>3621</v>
      </c>
      <c r="C1422" s="54" t="s">
        <v>3479</v>
      </c>
      <c r="D1422" s="66" t="s">
        <v>2849</v>
      </c>
      <c r="E1422" s="45" t="s">
        <v>1251</v>
      </c>
      <c r="F1422" s="54" t="s">
        <v>5757</v>
      </c>
      <c r="G1422" s="13" t="s">
        <v>3690</v>
      </c>
      <c r="H1422" s="13" t="s">
        <v>5820</v>
      </c>
      <c r="I1422" s="13" t="s">
        <v>5823</v>
      </c>
      <c r="J1422" s="74" t="s">
        <v>558</v>
      </c>
      <c r="K1422" s="89"/>
      <c r="L1422" s="89"/>
      <c r="M1422" s="89"/>
      <c r="N1422" s="89"/>
      <c r="O1422" s="89"/>
      <c r="P1422" s="98">
        <v>7841</v>
      </c>
      <c r="Q1422" s="111">
        <v>94</v>
      </c>
      <c r="R1422" s="89"/>
      <c r="S1422" s="89"/>
      <c r="T1422" s="89"/>
      <c r="U1422" s="98">
        <v>30000</v>
      </c>
      <c r="V1422" s="66" t="s">
        <v>1353</v>
      </c>
      <c r="W1422" s="45" t="s">
        <v>4238</v>
      </c>
      <c r="X1422" s="14" t="s">
        <v>1595</v>
      </c>
      <c r="Y1422" s="13" t="s">
        <v>5824</v>
      </c>
      <c r="Z1422" s="135" t="s">
        <v>4405</v>
      </c>
      <c r="AB1422" s="24" t="e">
        <f>VLOOKUP($A1422,電子入札登録状況!$A$2:$G$501,6,FALSE)</f>
        <v>#N/A</v>
      </c>
      <c r="AC1422" s="24" t="e">
        <f>VLOOKUP($A1422,電子入札登録状況!$A$2:$G$501,7,FALSE)</f>
        <v>#N/A</v>
      </c>
    </row>
    <row r="1423" spans="1:29" ht="18" customHeight="1">
      <c r="A1423" s="36" t="s">
        <v>5817</v>
      </c>
      <c r="B1423" s="45">
        <v>3622</v>
      </c>
      <c r="C1423" s="54" t="s">
        <v>3955</v>
      </c>
      <c r="D1423" s="66" t="s">
        <v>4172</v>
      </c>
      <c r="E1423" s="45" t="s">
        <v>5818</v>
      </c>
      <c r="F1423" s="54" t="s">
        <v>3814</v>
      </c>
      <c r="G1423" s="13" t="s">
        <v>3690</v>
      </c>
      <c r="H1423" s="13" t="s">
        <v>5804</v>
      </c>
      <c r="I1423" s="13" t="s">
        <v>102</v>
      </c>
      <c r="J1423" s="74" t="s">
        <v>1642</v>
      </c>
      <c r="K1423" s="89"/>
      <c r="L1423" s="89"/>
      <c r="M1423" s="89"/>
      <c r="N1423" s="89"/>
      <c r="O1423" s="89"/>
      <c r="P1423" s="98">
        <v>16807</v>
      </c>
      <c r="Q1423" s="111">
        <v>76</v>
      </c>
      <c r="R1423" s="89"/>
      <c r="S1423" s="89"/>
      <c r="T1423" s="89"/>
      <c r="U1423" s="98">
        <v>10000</v>
      </c>
      <c r="V1423" s="66"/>
      <c r="W1423" s="45"/>
      <c r="X1423" s="14"/>
      <c r="Y1423" s="13"/>
      <c r="Z1423" s="135" t="s">
        <v>3445</v>
      </c>
      <c r="AB1423" s="24" t="e">
        <f>VLOOKUP($A1423,電子入札登録状況!$A$2:$G$501,6,FALSE)</f>
        <v>#N/A</v>
      </c>
      <c r="AC1423" s="24" t="e">
        <f>VLOOKUP($A1423,電子入札登録状況!$A$2:$G$501,7,FALSE)</f>
        <v>#N/A</v>
      </c>
    </row>
    <row r="1424" spans="1:29" ht="18" customHeight="1">
      <c r="A1424" s="36" t="s">
        <v>5817</v>
      </c>
      <c r="B1424" s="45">
        <v>3622</v>
      </c>
      <c r="C1424" s="54" t="s">
        <v>3955</v>
      </c>
      <c r="D1424" s="66" t="s">
        <v>4172</v>
      </c>
      <c r="E1424" s="45" t="s">
        <v>5818</v>
      </c>
      <c r="F1424" s="54" t="s">
        <v>3814</v>
      </c>
      <c r="G1424" s="13" t="s">
        <v>3690</v>
      </c>
      <c r="H1424" s="13" t="s">
        <v>5804</v>
      </c>
      <c r="I1424" s="13" t="s">
        <v>102</v>
      </c>
      <c r="J1424" s="74" t="s">
        <v>281</v>
      </c>
      <c r="K1424" s="89"/>
      <c r="L1424" s="89"/>
      <c r="M1424" s="89"/>
      <c r="N1424" s="89"/>
      <c r="O1424" s="89"/>
      <c r="P1424" s="98">
        <v>880914</v>
      </c>
      <c r="Q1424" s="111">
        <v>76</v>
      </c>
      <c r="R1424" s="89"/>
      <c r="S1424" s="89"/>
      <c r="T1424" s="89"/>
      <c r="U1424" s="98">
        <v>10000</v>
      </c>
      <c r="V1424" s="66"/>
      <c r="W1424" s="45"/>
      <c r="X1424" s="14"/>
      <c r="Y1424" s="13"/>
      <c r="Z1424" s="135" t="s">
        <v>3445</v>
      </c>
      <c r="AB1424" s="24" t="e">
        <f>VLOOKUP($A1424,電子入札登録状況!$A$2:$G$501,6,FALSE)</f>
        <v>#N/A</v>
      </c>
      <c r="AC1424" s="24" t="e">
        <f>VLOOKUP($A1424,電子入札登録状況!$A$2:$G$501,7,FALSE)</f>
        <v>#N/A</v>
      </c>
    </row>
    <row r="1425" spans="1:29" ht="18" customHeight="1">
      <c r="A1425" s="36" t="s">
        <v>4645</v>
      </c>
      <c r="B1425" s="45">
        <v>3626</v>
      </c>
      <c r="C1425" s="54" t="s">
        <v>5725</v>
      </c>
      <c r="D1425" s="66" t="s">
        <v>4172</v>
      </c>
      <c r="E1425" s="45" t="s">
        <v>4483</v>
      </c>
      <c r="F1425" s="54" t="s">
        <v>544</v>
      </c>
      <c r="G1425" s="13" t="s">
        <v>3679</v>
      </c>
      <c r="H1425" s="13" t="s">
        <v>2980</v>
      </c>
      <c r="I1425" s="13" t="s">
        <v>1074</v>
      </c>
      <c r="J1425" s="74" t="s">
        <v>1767</v>
      </c>
      <c r="K1425" s="89"/>
      <c r="L1425" s="89"/>
      <c r="M1425" s="89"/>
      <c r="N1425" s="89"/>
      <c r="O1425" s="89"/>
      <c r="P1425" s="98">
        <v>13000</v>
      </c>
      <c r="Q1425" s="111">
        <v>1</v>
      </c>
      <c r="R1425" s="89"/>
      <c r="S1425" s="89"/>
      <c r="T1425" s="89"/>
      <c r="U1425" s="98">
        <v>1000</v>
      </c>
      <c r="V1425" s="66"/>
      <c r="W1425" s="45"/>
      <c r="X1425" s="14"/>
      <c r="Y1425" s="13"/>
      <c r="Z1425" s="135" t="s">
        <v>5825</v>
      </c>
      <c r="AA1425" s="31"/>
      <c r="AB1425" s="24" t="e">
        <f>VLOOKUP($A1425,電子入札登録状況!$A$2:$G$501,6,FALSE)</f>
        <v>#N/A</v>
      </c>
      <c r="AC1425" s="24" t="e">
        <f>VLOOKUP($A1425,電子入札登録状況!$A$2:$G$501,7,FALSE)</f>
        <v>#N/A</v>
      </c>
    </row>
    <row r="1426" spans="1:29" ht="18" customHeight="1">
      <c r="A1426" s="36" t="s">
        <v>4645</v>
      </c>
      <c r="B1426" s="45">
        <v>3626</v>
      </c>
      <c r="C1426" s="54" t="s">
        <v>5725</v>
      </c>
      <c r="D1426" s="66" t="s">
        <v>4172</v>
      </c>
      <c r="E1426" s="45" t="s">
        <v>4483</v>
      </c>
      <c r="F1426" s="54" t="s">
        <v>544</v>
      </c>
      <c r="G1426" s="13" t="s">
        <v>3679</v>
      </c>
      <c r="H1426" s="13" t="s">
        <v>2980</v>
      </c>
      <c r="I1426" s="13" t="s">
        <v>1074</v>
      </c>
      <c r="J1426" s="74" t="s">
        <v>1642</v>
      </c>
      <c r="K1426" s="89"/>
      <c r="L1426" s="89"/>
      <c r="M1426" s="89"/>
      <c r="N1426" s="89"/>
      <c r="O1426" s="89"/>
      <c r="P1426" s="98">
        <v>0</v>
      </c>
      <c r="Q1426" s="111">
        <v>1</v>
      </c>
      <c r="R1426" s="89"/>
      <c r="S1426" s="89"/>
      <c r="T1426" s="89"/>
      <c r="U1426" s="98">
        <v>1000</v>
      </c>
      <c r="V1426" s="66"/>
      <c r="W1426" s="45"/>
      <c r="X1426" s="14"/>
      <c r="Y1426" s="13"/>
      <c r="Z1426" s="135" t="s">
        <v>5825</v>
      </c>
      <c r="AB1426" s="24" t="e">
        <f>VLOOKUP($A1426,電子入札登録状況!$A$2:$G$501,6,FALSE)</f>
        <v>#N/A</v>
      </c>
      <c r="AC1426" s="24" t="e">
        <f>VLOOKUP($A1426,電子入札登録状況!$A$2:$G$501,7,FALSE)</f>
        <v>#N/A</v>
      </c>
    </row>
    <row r="1427" spans="1:29" ht="18" customHeight="1">
      <c r="A1427" s="36" t="s">
        <v>4990</v>
      </c>
      <c r="B1427" s="45">
        <v>3632</v>
      </c>
      <c r="C1427" s="54" t="s">
        <v>5663</v>
      </c>
      <c r="D1427" s="66" t="s">
        <v>1353</v>
      </c>
      <c r="E1427" s="45" t="s">
        <v>2123</v>
      </c>
      <c r="F1427" s="54" t="s">
        <v>1729</v>
      </c>
      <c r="G1427" s="13" t="s">
        <v>3690</v>
      </c>
      <c r="H1427" s="13" t="s">
        <v>5671</v>
      </c>
      <c r="I1427" s="13" t="s">
        <v>5821</v>
      </c>
      <c r="J1427" s="74" t="s">
        <v>1642</v>
      </c>
      <c r="K1427" s="89"/>
      <c r="L1427" s="89"/>
      <c r="M1427" s="89"/>
      <c r="N1427" s="89"/>
      <c r="O1427" s="89"/>
      <c r="P1427" s="98">
        <v>995087</v>
      </c>
      <c r="Q1427" s="111">
        <v>63</v>
      </c>
      <c r="R1427" s="89"/>
      <c r="S1427" s="89"/>
      <c r="T1427" s="89"/>
      <c r="U1427" s="98">
        <v>10000</v>
      </c>
      <c r="V1427" s="66"/>
      <c r="W1427" s="45"/>
      <c r="X1427" s="14"/>
      <c r="Y1427" s="13"/>
      <c r="Z1427" s="135" t="s">
        <v>593</v>
      </c>
      <c r="AA1427" s="31"/>
      <c r="AB1427" s="24" t="e">
        <f>VLOOKUP($A1427,電子入札登録状況!$A$2:$G$501,6,FALSE)</f>
        <v>#N/A</v>
      </c>
      <c r="AC1427" s="24" t="e">
        <f>VLOOKUP($A1427,電子入札登録状況!$A$2:$G$501,7,FALSE)</f>
        <v>#N/A</v>
      </c>
    </row>
    <row r="1428" spans="1:29" ht="18" customHeight="1">
      <c r="A1428" s="36" t="s">
        <v>2965</v>
      </c>
      <c r="B1428" s="45">
        <v>3634</v>
      </c>
      <c r="C1428" s="54" t="s">
        <v>359</v>
      </c>
      <c r="D1428" s="66" t="s">
        <v>4172</v>
      </c>
      <c r="E1428" s="45" t="s">
        <v>5424</v>
      </c>
      <c r="F1428" s="54" t="s">
        <v>1343</v>
      </c>
      <c r="G1428" s="13" t="s">
        <v>3690</v>
      </c>
      <c r="H1428" s="13" t="s">
        <v>5819</v>
      </c>
      <c r="I1428" s="13"/>
      <c r="J1428" s="74" t="s">
        <v>1980</v>
      </c>
      <c r="K1428" s="89"/>
      <c r="L1428" s="89"/>
      <c r="M1428" s="89"/>
      <c r="N1428" s="89"/>
      <c r="O1428" s="89"/>
      <c r="P1428" s="98">
        <v>108342</v>
      </c>
      <c r="Q1428" s="111"/>
      <c r="R1428" s="89"/>
      <c r="S1428" s="89"/>
      <c r="T1428" s="89"/>
      <c r="U1428" s="98">
        <v>50000</v>
      </c>
      <c r="V1428" s="66"/>
      <c r="W1428" s="45"/>
      <c r="X1428" s="14"/>
      <c r="Y1428" s="13"/>
      <c r="Z1428" s="135" t="s">
        <v>5775</v>
      </c>
      <c r="AA1428" s="31"/>
      <c r="AB1428" s="24" t="e">
        <f>VLOOKUP($A1428,電子入札登録状況!$A$2:$G$501,6,FALSE)</f>
        <v>#N/A</v>
      </c>
      <c r="AC1428" s="24" t="e">
        <f>VLOOKUP($A1428,電子入札登録状況!$A$2:$G$501,7,FALSE)</f>
        <v>#N/A</v>
      </c>
    </row>
    <row r="1429" spans="1:29" ht="18" customHeight="1">
      <c r="A1429" s="36" t="s">
        <v>5848</v>
      </c>
      <c r="B1429" s="45">
        <v>3636</v>
      </c>
      <c r="C1429" s="54" t="s">
        <v>1820</v>
      </c>
      <c r="D1429" s="66" t="s">
        <v>4172</v>
      </c>
      <c r="E1429" s="45" t="s">
        <v>5323</v>
      </c>
      <c r="F1429" s="54" t="s">
        <v>5834</v>
      </c>
      <c r="G1429" s="13" t="s">
        <v>3690</v>
      </c>
      <c r="H1429" s="13" t="s">
        <v>5933</v>
      </c>
      <c r="I1429" s="13"/>
      <c r="J1429" s="74" t="s">
        <v>1642</v>
      </c>
      <c r="K1429" s="89"/>
      <c r="L1429" s="89"/>
      <c r="M1429" s="89"/>
      <c r="N1429" s="89"/>
      <c r="O1429" s="89"/>
      <c r="P1429" s="98">
        <v>373818</v>
      </c>
      <c r="Q1429" s="111">
        <v>382</v>
      </c>
      <c r="R1429" s="89"/>
      <c r="S1429" s="89"/>
      <c r="T1429" s="89"/>
      <c r="U1429" s="98">
        <v>32000</v>
      </c>
      <c r="V1429" s="66"/>
      <c r="W1429" s="45"/>
      <c r="X1429" s="14"/>
      <c r="Y1429" s="13"/>
      <c r="Z1429" s="135" t="s">
        <v>4506</v>
      </c>
      <c r="AB1429" s="24" t="e">
        <f>VLOOKUP($A1429,電子入札登録状況!$A$2:$G$501,6,FALSE)</f>
        <v>#N/A</v>
      </c>
      <c r="AC1429" s="24" t="e">
        <f>VLOOKUP($A1429,電子入札登録状況!$A$2:$G$501,7,FALSE)</f>
        <v>#N/A</v>
      </c>
    </row>
    <row r="1430" spans="1:29" ht="18" customHeight="1">
      <c r="A1430" s="36" t="s">
        <v>5848</v>
      </c>
      <c r="B1430" s="45">
        <v>3636</v>
      </c>
      <c r="C1430" s="54" t="s">
        <v>1820</v>
      </c>
      <c r="D1430" s="66" t="s">
        <v>4172</v>
      </c>
      <c r="E1430" s="45" t="s">
        <v>5323</v>
      </c>
      <c r="F1430" s="54" t="s">
        <v>5834</v>
      </c>
      <c r="G1430" s="13" t="s">
        <v>3690</v>
      </c>
      <c r="H1430" s="13" t="s">
        <v>5933</v>
      </c>
      <c r="I1430" s="13"/>
      <c r="J1430" s="74" t="s">
        <v>2872</v>
      </c>
      <c r="K1430" s="89"/>
      <c r="L1430" s="89"/>
      <c r="M1430" s="89"/>
      <c r="N1430" s="89"/>
      <c r="O1430" s="89"/>
      <c r="P1430" s="98">
        <v>2234062</v>
      </c>
      <c r="Q1430" s="111">
        <v>382</v>
      </c>
      <c r="R1430" s="89"/>
      <c r="S1430" s="89"/>
      <c r="T1430" s="89"/>
      <c r="U1430" s="98">
        <v>32000</v>
      </c>
      <c r="V1430" s="66"/>
      <c r="W1430" s="45"/>
      <c r="X1430" s="14"/>
      <c r="Y1430" s="13"/>
      <c r="Z1430" s="135" t="s">
        <v>4506</v>
      </c>
      <c r="AB1430" s="24" t="e">
        <f>VLOOKUP($A1430,電子入札登録状況!$A$2:$G$501,6,FALSE)</f>
        <v>#N/A</v>
      </c>
      <c r="AC1430" s="24" t="e">
        <f>VLOOKUP($A1430,電子入札登録状況!$A$2:$G$501,7,FALSE)</f>
        <v>#N/A</v>
      </c>
    </row>
    <row r="1431" spans="1:29" ht="18" customHeight="1">
      <c r="A1431" s="36" t="s">
        <v>792</v>
      </c>
      <c r="B1431" s="45">
        <v>3643</v>
      </c>
      <c r="C1431" s="54" t="s">
        <v>5088</v>
      </c>
      <c r="D1431" s="66" t="s">
        <v>3365</v>
      </c>
      <c r="E1431" s="45" t="s">
        <v>5608</v>
      </c>
      <c r="F1431" s="54" t="s">
        <v>4899</v>
      </c>
      <c r="G1431" s="13" t="s">
        <v>3679</v>
      </c>
      <c r="H1431" s="13" t="s">
        <v>663</v>
      </c>
      <c r="I1431" s="13" t="s">
        <v>863</v>
      </c>
      <c r="J1431" s="74" t="s">
        <v>558</v>
      </c>
      <c r="K1431" s="89"/>
      <c r="L1431" s="89"/>
      <c r="M1431" s="89"/>
      <c r="N1431" s="89"/>
      <c r="O1431" s="89"/>
      <c r="P1431" s="98">
        <v>0</v>
      </c>
      <c r="Q1431" s="111">
        <v>1</v>
      </c>
      <c r="R1431" s="89"/>
      <c r="S1431" s="89"/>
      <c r="T1431" s="89"/>
      <c r="U1431" s="98">
        <v>0</v>
      </c>
      <c r="V1431" s="66"/>
      <c r="W1431" s="45"/>
      <c r="X1431" s="14"/>
      <c r="Y1431" s="13"/>
      <c r="Z1431" s="135" t="s">
        <v>5450</v>
      </c>
      <c r="AA1431" s="31"/>
      <c r="AB1431" s="24" t="str">
        <f>VLOOKUP($A1431,電子入札登録状況!$A$2:$G$501,6,FALSE)</f>
        <v>○</v>
      </c>
      <c r="AC1431" s="24">
        <f>VLOOKUP($A1431,電子入札登録状況!$A$2:$G$501,7,FALSE)</f>
        <v>850</v>
      </c>
    </row>
    <row r="1432" spans="1:29" ht="18" customHeight="1">
      <c r="A1432" s="36" t="s">
        <v>5847</v>
      </c>
      <c r="B1432" s="45">
        <v>3645</v>
      </c>
      <c r="C1432" s="54" t="s">
        <v>4911</v>
      </c>
      <c r="D1432" s="66"/>
      <c r="E1432" s="45" t="s">
        <v>5874</v>
      </c>
      <c r="F1432" s="54" t="s">
        <v>3944</v>
      </c>
      <c r="G1432" s="13" t="s">
        <v>3679</v>
      </c>
      <c r="H1432" s="13" t="s">
        <v>5931</v>
      </c>
      <c r="I1432" s="13" t="s">
        <v>1663</v>
      </c>
      <c r="J1432" s="74" t="s">
        <v>2872</v>
      </c>
      <c r="K1432" s="89"/>
      <c r="L1432" s="89"/>
      <c r="M1432" s="89"/>
      <c r="N1432" s="89"/>
      <c r="O1432" s="89"/>
      <c r="P1432" s="98">
        <v>7172</v>
      </c>
      <c r="Q1432" s="111">
        <v>1</v>
      </c>
      <c r="R1432" s="89"/>
      <c r="S1432" s="89"/>
      <c r="T1432" s="89"/>
      <c r="U1432" s="98">
        <v>1000</v>
      </c>
      <c r="V1432" s="66"/>
      <c r="W1432" s="45"/>
      <c r="X1432" s="14"/>
      <c r="Y1432" s="13"/>
      <c r="Z1432" s="135" t="s">
        <v>4498</v>
      </c>
      <c r="AA1432" s="31"/>
      <c r="AB1432" s="24" t="e">
        <f>VLOOKUP($A1432,電子入札登録状況!$A$2:$G$501,6,FALSE)</f>
        <v>#N/A</v>
      </c>
      <c r="AC1432" s="24" t="e">
        <f>VLOOKUP($A1432,電子入札登録状況!$A$2:$G$501,7,FALSE)</f>
        <v>#N/A</v>
      </c>
    </row>
    <row r="1433" spans="1:29" ht="18" customHeight="1">
      <c r="A1433" s="36" t="s">
        <v>3852</v>
      </c>
      <c r="B1433" s="45">
        <v>3659</v>
      </c>
      <c r="C1433" s="54" t="s">
        <v>3489</v>
      </c>
      <c r="D1433" s="66" t="s">
        <v>4172</v>
      </c>
      <c r="E1433" s="45" t="s">
        <v>5370</v>
      </c>
      <c r="F1433" s="54" t="s">
        <v>5030</v>
      </c>
      <c r="G1433" s="13" t="s">
        <v>3690</v>
      </c>
      <c r="H1433" s="13" t="s">
        <v>1261</v>
      </c>
      <c r="I1433" s="13"/>
      <c r="J1433" s="74" t="s">
        <v>2872</v>
      </c>
      <c r="K1433" s="89"/>
      <c r="L1433" s="89"/>
      <c r="M1433" s="89"/>
      <c r="N1433" s="89"/>
      <c r="O1433" s="89"/>
      <c r="P1433" s="98">
        <v>52927</v>
      </c>
      <c r="Q1433" s="111">
        <v>3</v>
      </c>
      <c r="R1433" s="89"/>
      <c r="S1433" s="89"/>
      <c r="T1433" s="89"/>
      <c r="U1433" s="98">
        <v>1000</v>
      </c>
      <c r="V1433" s="66"/>
      <c r="W1433" s="45"/>
      <c r="X1433" s="14"/>
      <c r="Y1433" s="13"/>
      <c r="Z1433" s="135" t="s">
        <v>3717</v>
      </c>
      <c r="AB1433" s="24" t="e">
        <f>VLOOKUP($A1433,電子入札登録状況!$A$2:$G$501,6,FALSE)</f>
        <v>#N/A</v>
      </c>
      <c r="AC1433" s="24" t="e">
        <f>VLOOKUP($A1433,電子入札登録状況!$A$2:$G$501,7,FALSE)</f>
        <v>#N/A</v>
      </c>
    </row>
    <row r="1434" spans="1:29" ht="18" customHeight="1">
      <c r="A1434" s="36" t="s">
        <v>5846</v>
      </c>
      <c r="B1434" s="45">
        <v>3664</v>
      </c>
      <c r="C1434" s="54" t="s">
        <v>652</v>
      </c>
      <c r="D1434" s="66" t="s">
        <v>2849</v>
      </c>
      <c r="E1434" s="45" t="s">
        <v>4880</v>
      </c>
      <c r="F1434" s="54" t="s">
        <v>2036</v>
      </c>
      <c r="G1434" s="13" t="s">
        <v>3679</v>
      </c>
      <c r="H1434" s="13" t="s">
        <v>290</v>
      </c>
      <c r="I1434" s="13" t="s">
        <v>5944</v>
      </c>
      <c r="J1434" s="74" t="s">
        <v>1767</v>
      </c>
      <c r="K1434" s="89"/>
      <c r="L1434" s="89"/>
      <c r="M1434" s="89"/>
      <c r="N1434" s="89"/>
      <c r="O1434" s="89"/>
      <c r="P1434" s="98">
        <v>100525</v>
      </c>
      <c r="Q1434" s="111">
        <v>21</v>
      </c>
      <c r="R1434" s="89"/>
      <c r="S1434" s="89"/>
      <c r="T1434" s="89"/>
      <c r="U1434" s="98">
        <v>40000</v>
      </c>
      <c r="V1434" s="66" t="s">
        <v>4172</v>
      </c>
      <c r="W1434" s="45" t="s">
        <v>3730</v>
      </c>
      <c r="X1434" s="14" t="s">
        <v>5601</v>
      </c>
      <c r="Y1434" s="13" t="s">
        <v>4229</v>
      </c>
      <c r="Z1434" s="135" t="s">
        <v>3685</v>
      </c>
      <c r="AB1434" s="24" t="e">
        <f>VLOOKUP($A1434,電子入札登録状況!$A$2:$G$501,6,FALSE)</f>
        <v>#N/A</v>
      </c>
      <c r="AC1434" s="24" t="e">
        <f>VLOOKUP($A1434,電子入札登録状況!$A$2:$G$501,7,FALSE)</f>
        <v>#N/A</v>
      </c>
    </row>
    <row r="1435" spans="1:29" ht="18" customHeight="1">
      <c r="A1435" s="36" t="s">
        <v>5846</v>
      </c>
      <c r="B1435" s="45">
        <v>3664</v>
      </c>
      <c r="C1435" s="54" t="s">
        <v>652</v>
      </c>
      <c r="D1435" s="66" t="s">
        <v>2849</v>
      </c>
      <c r="E1435" s="45" t="s">
        <v>4880</v>
      </c>
      <c r="F1435" s="54" t="s">
        <v>2036</v>
      </c>
      <c r="G1435" s="13" t="s">
        <v>3679</v>
      </c>
      <c r="H1435" s="13" t="s">
        <v>290</v>
      </c>
      <c r="I1435" s="13" t="s">
        <v>5944</v>
      </c>
      <c r="J1435" s="74" t="s">
        <v>1642</v>
      </c>
      <c r="K1435" s="89"/>
      <c r="L1435" s="89"/>
      <c r="M1435" s="89"/>
      <c r="N1435" s="89"/>
      <c r="O1435" s="89"/>
      <c r="P1435" s="98">
        <v>0</v>
      </c>
      <c r="Q1435" s="111">
        <v>21</v>
      </c>
      <c r="R1435" s="89"/>
      <c r="S1435" s="89"/>
      <c r="T1435" s="89"/>
      <c r="U1435" s="98">
        <v>40000</v>
      </c>
      <c r="V1435" s="66" t="s">
        <v>4172</v>
      </c>
      <c r="W1435" s="45" t="s">
        <v>3730</v>
      </c>
      <c r="X1435" s="14" t="s">
        <v>5601</v>
      </c>
      <c r="Y1435" s="13" t="s">
        <v>4229</v>
      </c>
      <c r="Z1435" s="135" t="s">
        <v>3685</v>
      </c>
      <c r="AB1435" s="24" t="e">
        <f>VLOOKUP($A1435,電子入札登録状況!$A$2:$G$501,6,FALSE)</f>
        <v>#N/A</v>
      </c>
      <c r="AC1435" s="24" t="e">
        <f>VLOOKUP($A1435,電子入札登録状況!$A$2:$G$501,7,FALSE)</f>
        <v>#N/A</v>
      </c>
    </row>
    <row r="1436" spans="1:29" s="24" customFormat="1" ht="18" customHeight="1">
      <c r="A1436" s="36" t="s">
        <v>5846</v>
      </c>
      <c r="B1436" s="45">
        <v>3664</v>
      </c>
      <c r="C1436" s="54" t="s">
        <v>652</v>
      </c>
      <c r="D1436" s="66" t="s">
        <v>2849</v>
      </c>
      <c r="E1436" s="45" t="s">
        <v>4880</v>
      </c>
      <c r="F1436" s="54" t="s">
        <v>2036</v>
      </c>
      <c r="G1436" s="13" t="s">
        <v>3679</v>
      </c>
      <c r="H1436" s="13" t="s">
        <v>290</v>
      </c>
      <c r="I1436" s="13" t="s">
        <v>5944</v>
      </c>
      <c r="J1436" s="74" t="s">
        <v>2872</v>
      </c>
      <c r="K1436" s="89"/>
      <c r="L1436" s="89"/>
      <c r="M1436" s="89"/>
      <c r="N1436" s="89"/>
      <c r="O1436" s="89"/>
      <c r="P1436" s="98">
        <v>31963</v>
      </c>
      <c r="Q1436" s="111">
        <v>21</v>
      </c>
      <c r="R1436" s="89"/>
      <c r="S1436" s="89"/>
      <c r="T1436" s="89"/>
      <c r="U1436" s="98">
        <v>40000</v>
      </c>
      <c r="V1436" s="66" t="s">
        <v>4172</v>
      </c>
      <c r="W1436" s="45" t="s">
        <v>3730</v>
      </c>
      <c r="X1436" s="14" t="s">
        <v>5601</v>
      </c>
      <c r="Y1436" s="13" t="s">
        <v>4229</v>
      </c>
      <c r="Z1436" s="135" t="s">
        <v>3685</v>
      </c>
      <c r="AA1436" s="23"/>
      <c r="AB1436" s="24" t="e">
        <f>VLOOKUP($A1436,電子入札登録状況!$A$2:$G$501,6,FALSE)</f>
        <v>#N/A</v>
      </c>
      <c r="AC1436" s="24" t="e">
        <f>VLOOKUP($A1436,電子入札登録状況!$A$2:$G$501,7,FALSE)</f>
        <v>#N/A</v>
      </c>
    </row>
    <row r="1437" spans="1:29" s="31" customFormat="1" ht="18" customHeight="1">
      <c r="A1437" s="36" t="s">
        <v>5846</v>
      </c>
      <c r="B1437" s="45">
        <v>3664</v>
      </c>
      <c r="C1437" s="54" t="s">
        <v>652</v>
      </c>
      <c r="D1437" s="66" t="s">
        <v>2849</v>
      </c>
      <c r="E1437" s="45" t="s">
        <v>4880</v>
      </c>
      <c r="F1437" s="54" t="s">
        <v>2036</v>
      </c>
      <c r="G1437" s="13" t="s">
        <v>3679</v>
      </c>
      <c r="H1437" s="13" t="s">
        <v>290</v>
      </c>
      <c r="I1437" s="13" t="s">
        <v>5944</v>
      </c>
      <c r="J1437" s="74" t="s">
        <v>558</v>
      </c>
      <c r="K1437" s="89"/>
      <c r="L1437" s="89"/>
      <c r="M1437" s="89"/>
      <c r="N1437" s="89"/>
      <c r="O1437" s="89"/>
      <c r="P1437" s="98">
        <v>187987</v>
      </c>
      <c r="Q1437" s="111">
        <v>21</v>
      </c>
      <c r="R1437" s="89"/>
      <c r="S1437" s="89"/>
      <c r="T1437" s="89"/>
      <c r="U1437" s="98">
        <v>40000</v>
      </c>
      <c r="V1437" s="66" t="s">
        <v>4172</v>
      </c>
      <c r="W1437" s="45" t="s">
        <v>3730</v>
      </c>
      <c r="X1437" s="14" t="s">
        <v>5601</v>
      </c>
      <c r="Y1437" s="13" t="s">
        <v>4229</v>
      </c>
      <c r="Z1437" s="135" t="s">
        <v>3685</v>
      </c>
      <c r="AA1437" s="23"/>
      <c r="AB1437" s="24" t="e">
        <f>VLOOKUP($A1437,電子入札登録状況!$A$2:$G$501,6,FALSE)</f>
        <v>#N/A</v>
      </c>
      <c r="AC1437" s="24" t="e">
        <f>VLOOKUP($A1437,電子入札登録状況!$A$2:$G$501,7,FALSE)</f>
        <v>#N/A</v>
      </c>
    </row>
    <row r="1438" spans="1:29" s="31" customFormat="1" ht="18" customHeight="1">
      <c r="A1438" s="36" t="s">
        <v>2612</v>
      </c>
      <c r="B1438" s="45">
        <v>3669</v>
      </c>
      <c r="C1438" s="54" t="s">
        <v>2844</v>
      </c>
      <c r="D1438" s="66" t="s">
        <v>636</v>
      </c>
      <c r="E1438" s="45" t="s">
        <v>4406</v>
      </c>
      <c r="F1438" s="54" t="s">
        <v>5910</v>
      </c>
      <c r="G1438" s="13" t="s">
        <v>3679</v>
      </c>
      <c r="H1438" s="13" t="s">
        <v>3862</v>
      </c>
      <c r="I1438" s="13" t="s">
        <v>5943</v>
      </c>
      <c r="J1438" s="74" t="s">
        <v>1980</v>
      </c>
      <c r="K1438" s="89"/>
      <c r="L1438" s="89"/>
      <c r="M1438" s="89"/>
      <c r="N1438" s="89"/>
      <c r="O1438" s="89"/>
      <c r="P1438" s="98">
        <v>104535</v>
      </c>
      <c r="Q1438" s="111">
        <v>6</v>
      </c>
      <c r="R1438" s="89"/>
      <c r="S1438" s="89"/>
      <c r="T1438" s="89"/>
      <c r="U1438" s="98">
        <v>10000</v>
      </c>
      <c r="V1438" s="66" t="s">
        <v>4172</v>
      </c>
      <c r="W1438" s="45" t="s">
        <v>3534</v>
      </c>
      <c r="X1438" s="14" t="s">
        <v>5773</v>
      </c>
      <c r="Y1438" s="13" t="s">
        <v>5961</v>
      </c>
      <c r="Z1438" s="135" t="s">
        <v>580</v>
      </c>
      <c r="AA1438" s="23"/>
      <c r="AB1438" s="24" t="e">
        <f>VLOOKUP($A1438,電子入札登録状況!$A$2:$G$501,6,FALSE)</f>
        <v>#N/A</v>
      </c>
      <c r="AC1438" s="24" t="e">
        <f>VLOOKUP($A1438,電子入札登録状況!$A$2:$G$501,7,FALSE)</f>
        <v>#N/A</v>
      </c>
    </row>
    <row r="1439" spans="1:29" s="31" customFormat="1" ht="18" customHeight="1">
      <c r="A1439" s="36" t="s">
        <v>816</v>
      </c>
      <c r="B1439" s="45">
        <v>3671</v>
      </c>
      <c r="C1439" s="54" t="s">
        <v>5857</v>
      </c>
      <c r="D1439" s="66" t="s">
        <v>2849</v>
      </c>
      <c r="E1439" s="45" t="s">
        <v>2339</v>
      </c>
      <c r="F1439" s="54" t="s">
        <v>5909</v>
      </c>
      <c r="G1439" s="13" t="s">
        <v>3690</v>
      </c>
      <c r="H1439" s="13" t="s">
        <v>2549</v>
      </c>
      <c r="I1439" s="13"/>
      <c r="J1439" s="74" t="s">
        <v>2872</v>
      </c>
      <c r="K1439" s="89"/>
      <c r="L1439" s="89"/>
      <c r="M1439" s="89"/>
      <c r="N1439" s="89"/>
      <c r="O1439" s="89"/>
      <c r="P1439" s="98">
        <v>0</v>
      </c>
      <c r="Q1439" s="111">
        <v>106</v>
      </c>
      <c r="R1439" s="89"/>
      <c r="S1439" s="89"/>
      <c r="T1439" s="89"/>
      <c r="U1439" s="98">
        <v>1000000</v>
      </c>
      <c r="V1439" s="66" t="s">
        <v>4172</v>
      </c>
      <c r="W1439" s="45" t="s">
        <v>2452</v>
      </c>
      <c r="X1439" s="14" t="s">
        <v>3013</v>
      </c>
      <c r="Y1439" s="13" t="s">
        <v>1163</v>
      </c>
      <c r="Z1439" s="135" t="s">
        <v>3912</v>
      </c>
      <c r="AA1439" s="23"/>
      <c r="AB1439" s="24" t="e">
        <f>VLOOKUP($A1439,電子入札登録状況!$A$2:$G$501,6,FALSE)</f>
        <v>#N/A</v>
      </c>
      <c r="AC1439" s="24" t="e">
        <f>VLOOKUP($A1439,電子入札登録状況!$A$2:$G$501,7,FALSE)</f>
        <v>#N/A</v>
      </c>
    </row>
    <row r="1440" spans="1:29" s="31" customFormat="1" ht="18" customHeight="1">
      <c r="A1440" s="36" t="s">
        <v>2727</v>
      </c>
      <c r="B1440" s="45">
        <v>3673</v>
      </c>
      <c r="C1440" s="54" t="s">
        <v>577</v>
      </c>
      <c r="D1440" s="66" t="s">
        <v>4172</v>
      </c>
      <c r="E1440" s="45" t="s">
        <v>4994</v>
      </c>
      <c r="F1440" s="54" t="s">
        <v>4450</v>
      </c>
      <c r="G1440" s="13" t="s">
        <v>3679</v>
      </c>
      <c r="H1440" s="13" t="s">
        <v>4269</v>
      </c>
      <c r="I1440" s="13" t="s">
        <v>3460</v>
      </c>
      <c r="J1440" s="74" t="s">
        <v>1767</v>
      </c>
      <c r="K1440" s="89"/>
      <c r="L1440" s="89"/>
      <c r="M1440" s="89"/>
      <c r="N1440" s="89"/>
      <c r="O1440" s="89"/>
      <c r="P1440" s="98">
        <v>2000</v>
      </c>
      <c r="Q1440" s="111">
        <v>1</v>
      </c>
      <c r="R1440" s="89"/>
      <c r="S1440" s="89"/>
      <c r="T1440" s="89"/>
      <c r="U1440" s="98">
        <v>1000</v>
      </c>
      <c r="V1440" s="66"/>
      <c r="W1440" s="45"/>
      <c r="X1440" s="14"/>
      <c r="Y1440" s="13"/>
      <c r="Z1440" s="135" t="s">
        <v>1420</v>
      </c>
      <c r="AB1440" s="24" t="e">
        <f>VLOOKUP($A1440,電子入札登録状況!$A$2:$G$501,6,FALSE)</f>
        <v>#N/A</v>
      </c>
      <c r="AC1440" s="24" t="e">
        <f>VLOOKUP($A1440,電子入札登録状況!$A$2:$G$501,7,FALSE)</f>
        <v>#N/A</v>
      </c>
    </row>
    <row r="1441" spans="1:29" s="31" customFormat="1" ht="18" customHeight="1">
      <c r="A1441" s="36" t="s">
        <v>30</v>
      </c>
      <c r="B1441" s="45">
        <v>3674</v>
      </c>
      <c r="C1441" s="54" t="s">
        <v>5856</v>
      </c>
      <c r="D1441" s="66" t="s">
        <v>4172</v>
      </c>
      <c r="E1441" s="45" t="s">
        <v>4289</v>
      </c>
      <c r="F1441" s="54" t="s">
        <v>5533</v>
      </c>
      <c r="G1441" s="13" t="s">
        <v>3679</v>
      </c>
      <c r="H1441" s="13" t="s">
        <v>3431</v>
      </c>
      <c r="I1441" s="13" t="s">
        <v>4100</v>
      </c>
      <c r="J1441" s="74" t="s">
        <v>1767</v>
      </c>
      <c r="K1441" s="89"/>
      <c r="L1441" s="89"/>
      <c r="M1441" s="89"/>
      <c r="N1441" s="89"/>
      <c r="O1441" s="89"/>
      <c r="P1441" s="98">
        <v>34114</v>
      </c>
      <c r="Q1441" s="111">
        <v>4</v>
      </c>
      <c r="R1441" s="89"/>
      <c r="S1441" s="89"/>
      <c r="T1441" s="89"/>
      <c r="U1441" s="98">
        <v>10000</v>
      </c>
      <c r="V1441" s="66"/>
      <c r="W1441" s="45"/>
      <c r="X1441" s="14"/>
      <c r="Y1441" s="13"/>
      <c r="Z1441" s="135" t="s">
        <v>1652</v>
      </c>
      <c r="AB1441" s="24" t="e">
        <f>VLOOKUP($A1441,電子入札登録状況!$A$2:$G$501,6,FALSE)</f>
        <v>#N/A</v>
      </c>
      <c r="AC1441" s="24" t="e">
        <f>VLOOKUP($A1441,電子入札登録状況!$A$2:$G$501,7,FALSE)</f>
        <v>#N/A</v>
      </c>
    </row>
    <row r="1442" spans="1:29" s="31" customFormat="1" ht="18" customHeight="1">
      <c r="A1442" s="36" t="s">
        <v>5845</v>
      </c>
      <c r="B1442" s="45">
        <v>3678</v>
      </c>
      <c r="C1442" s="54" t="s">
        <v>4961</v>
      </c>
      <c r="D1442" s="66" t="s">
        <v>4172</v>
      </c>
      <c r="E1442" s="45" t="s">
        <v>5656</v>
      </c>
      <c r="F1442" s="54" t="s">
        <v>2038</v>
      </c>
      <c r="G1442" s="13" t="s">
        <v>3690</v>
      </c>
      <c r="H1442" s="13" t="s">
        <v>61</v>
      </c>
      <c r="I1442" s="13" t="s">
        <v>1232</v>
      </c>
      <c r="J1442" s="74" t="s">
        <v>1767</v>
      </c>
      <c r="K1442" s="89"/>
      <c r="L1442" s="89"/>
      <c r="M1442" s="89"/>
      <c r="N1442" s="89"/>
      <c r="O1442" s="89"/>
      <c r="P1442" s="98">
        <v>0</v>
      </c>
      <c r="Q1442" s="111">
        <v>75</v>
      </c>
      <c r="R1442" s="89"/>
      <c r="S1442" s="89"/>
      <c r="T1442" s="89"/>
      <c r="U1442" s="98">
        <v>600000</v>
      </c>
      <c r="V1442" s="66"/>
      <c r="W1442" s="45"/>
      <c r="X1442" s="14"/>
      <c r="Y1442" s="13"/>
      <c r="Z1442" s="135" t="s">
        <v>433</v>
      </c>
      <c r="AA1442" s="23"/>
      <c r="AB1442" s="24" t="e">
        <f>VLOOKUP($A1442,電子入札登録状況!$A$2:$G$501,6,FALSE)</f>
        <v>#N/A</v>
      </c>
      <c r="AC1442" s="24" t="e">
        <f>VLOOKUP($A1442,電子入札登録状況!$A$2:$G$501,7,FALSE)</f>
        <v>#N/A</v>
      </c>
    </row>
    <row r="1443" spans="1:29" s="31" customFormat="1" ht="18" customHeight="1">
      <c r="A1443" s="36" t="s">
        <v>5845</v>
      </c>
      <c r="B1443" s="45">
        <v>3678</v>
      </c>
      <c r="C1443" s="54" t="s">
        <v>4961</v>
      </c>
      <c r="D1443" s="66" t="s">
        <v>4172</v>
      </c>
      <c r="E1443" s="45" t="s">
        <v>5656</v>
      </c>
      <c r="F1443" s="54" t="s">
        <v>2038</v>
      </c>
      <c r="G1443" s="13" t="s">
        <v>3690</v>
      </c>
      <c r="H1443" s="13" t="s">
        <v>61</v>
      </c>
      <c r="I1443" s="13" t="s">
        <v>1232</v>
      </c>
      <c r="J1443" s="74" t="s">
        <v>1642</v>
      </c>
      <c r="K1443" s="89"/>
      <c r="L1443" s="89"/>
      <c r="M1443" s="89"/>
      <c r="N1443" s="89"/>
      <c r="O1443" s="89"/>
      <c r="P1443" s="98">
        <v>1183981</v>
      </c>
      <c r="Q1443" s="111">
        <v>75</v>
      </c>
      <c r="R1443" s="89"/>
      <c r="S1443" s="89"/>
      <c r="T1443" s="89"/>
      <c r="U1443" s="98">
        <v>600000</v>
      </c>
      <c r="V1443" s="66"/>
      <c r="W1443" s="45"/>
      <c r="X1443" s="14"/>
      <c r="Y1443" s="13"/>
      <c r="Z1443" s="135" t="s">
        <v>433</v>
      </c>
      <c r="AB1443" s="24" t="e">
        <f>VLOOKUP($A1443,電子入札登録状況!$A$2:$G$501,6,FALSE)</f>
        <v>#N/A</v>
      </c>
      <c r="AC1443" s="24" t="e">
        <f>VLOOKUP($A1443,電子入札登録状況!$A$2:$G$501,7,FALSE)</f>
        <v>#N/A</v>
      </c>
    </row>
    <row r="1444" spans="1:29" s="31" customFormat="1" ht="18" customHeight="1">
      <c r="A1444" s="36" t="s">
        <v>5845</v>
      </c>
      <c r="B1444" s="45">
        <v>3678</v>
      </c>
      <c r="C1444" s="54" t="s">
        <v>4961</v>
      </c>
      <c r="D1444" s="66" t="s">
        <v>4172</v>
      </c>
      <c r="E1444" s="45" t="s">
        <v>5656</v>
      </c>
      <c r="F1444" s="54" t="s">
        <v>2038</v>
      </c>
      <c r="G1444" s="13" t="s">
        <v>3690</v>
      </c>
      <c r="H1444" s="13" t="s">
        <v>61</v>
      </c>
      <c r="I1444" s="13" t="s">
        <v>1232</v>
      </c>
      <c r="J1444" s="74" t="s">
        <v>2872</v>
      </c>
      <c r="K1444" s="89"/>
      <c r="L1444" s="89"/>
      <c r="M1444" s="89"/>
      <c r="N1444" s="89"/>
      <c r="O1444" s="89"/>
      <c r="P1444" s="98">
        <v>146224</v>
      </c>
      <c r="Q1444" s="111">
        <v>75</v>
      </c>
      <c r="R1444" s="89"/>
      <c r="S1444" s="89"/>
      <c r="T1444" s="89"/>
      <c r="U1444" s="98">
        <v>600000</v>
      </c>
      <c r="V1444" s="66"/>
      <c r="W1444" s="45"/>
      <c r="X1444" s="14"/>
      <c r="Y1444" s="13"/>
      <c r="Z1444" s="135" t="s">
        <v>433</v>
      </c>
      <c r="AA1444" s="23"/>
      <c r="AB1444" s="24" t="e">
        <f>VLOOKUP($A1444,電子入札登録状況!$A$2:$G$501,6,FALSE)</f>
        <v>#N/A</v>
      </c>
      <c r="AC1444" s="24" t="e">
        <f>VLOOKUP($A1444,電子入札登録状況!$A$2:$G$501,7,FALSE)</f>
        <v>#N/A</v>
      </c>
    </row>
    <row r="1445" spans="1:29" s="31" customFormat="1" ht="18" customHeight="1">
      <c r="A1445" s="36" t="s">
        <v>5210</v>
      </c>
      <c r="B1445" s="45">
        <v>3683</v>
      </c>
      <c r="C1445" s="54" t="s">
        <v>3644</v>
      </c>
      <c r="D1445" s="66" t="s">
        <v>4172</v>
      </c>
      <c r="E1445" s="45" t="s">
        <v>5333</v>
      </c>
      <c r="F1445" s="54" t="s">
        <v>4979</v>
      </c>
      <c r="G1445" s="13" t="s">
        <v>3679</v>
      </c>
      <c r="H1445" s="13" t="s">
        <v>3260</v>
      </c>
      <c r="I1445" s="13" t="s">
        <v>3095</v>
      </c>
      <c r="J1445" s="74" t="s">
        <v>1642</v>
      </c>
      <c r="K1445" s="89"/>
      <c r="L1445" s="89"/>
      <c r="M1445" s="89"/>
      <c r="N1445" s="89"/>
      <c r="O1445" s="89"/>
      <c r="P1445" s="98">
        <v>31014</v>
      </c>
      <c r="Q1445" s="111">
        <v>10</v>
      </c>
      <c r="R1445" s="89"/>
      <c r="S1445" s="89"/>
      <c r="T1445" s="89"/>
      <c r="U1445" s="98">
        <v>10000</v>
      </c>
      <c r="V1445" s="66"/>
      <c r="W1445" s="45"/>
      <c r="X1445" s="14"/>
      <c r="Y1445" s="13"/>
      <c r="Z1445" s="135" t="s">
        <v>2785</v>
      </c>
      <c r="AA1445" s="23"/>
      <c r="AB1445" s="24" t="e">
        <f>VLOOKUP($A1445,電子入札登録状況!$A$2:$G$501,6,FALSE)</f>
        <v>#N/A</v>
      </c>
      <c r="AC1445" s="24" t="e">
        <f>VLOOKUP($A1445,電子入札登録状況!$A$2:$G$501,7,FALSE)</f>
        <v>#N/A</v>
      </c>
    </row>
    <row r="1446" spans="1:29" s="31" customFormat="1" ht="18" customHeight="1">
      <c r="A1446" s="36" t="s">
        <v>2697</v>
      </c>
      <c r="B1446" s="45">
        <v>3692</v>
      </c>
      <c r="C1446" s="54" t="s">
        <v>5855</v>
      </c>
      <c r="D1446" s="66" t="s">
        <v>4172</v>
      </c>
      <c r="E1446" s="45" t="s">
        <v>3645</v>
      </c>
      <c r="F1446" s="54" t="s">
        <v>2116</v>
      </c>
      <c r="G1446" s="13" t="s">
        <v>3690</v>
      </c>
      <c r="H1446" s="13" t="s">
        <v>5901</v>
      </c>
      <c r="I1446" s="13" t="s">
        <v>1159</v>
      </c>
      <c r="J1446" s="74" t="s">
        <v>1767</v>
      </c>
      <c r="K1446" s="89"/>
      <c r="L1446" s="89"/>
      <c r="M1446" s="89"/>
      <c r="N1446" s="89"/>
      <c r="O1446" s="89"/>
      <c r="P1446" s="98">
        <v>14302</v>
      </c>
      <c r="Q1446" s="111">
        <v>12</v>
      </c>
      <c r="R1446" s="89"/>
      <c r="S1446" s="89"/>
      <c r="T1446" s="89"/>
      <c r="U1446" s="98">
        <v>17000</v>
      </c>
      <c r="V1446" s="66"/>
      <c r="W1446" s="45"/>
      <c r="X1446" s="14"/>
      <c r="Y1446" s="13"/>
      <c r="Z1446" s="135" t="s">
        <v>5754</v>
      </c>
      <c r="AA1446" s="23"/>
      <c r="AB1446" s="24" t="e">
        <f>VLOOKUP($A1446,電子入札登録状況!$A$2:$G$501,6,FALSE)</f>
        <v>#N/A</v>
      </c>
      <c r="AC1446" s="24" t="e">
        <f>VLOOKUP($A1446,電子入札登録状況!$A$2:$G$501,7,FALSE)</f>
        <v>#N/A</v>
      </c>
    </row>
    <row r="1447" spans="1:29" s="31" customFormat="1" ht="18" customHeight="1">
      <c r="A1447" s="36" t="s">
        <v>2697</v>
      </c>
      <c r="B1447" s="45">
        <v>3692</v>
      </c>
      <c r="C1447" s="54" t="s">
        <v>5855</v>
      </c>
      <c r="D1447" s="66" t="s">
        <v>4172</v>
      </c>
      <c r="E1447" s="45" t="s">
        <v>3645</v>
      </c>
      <c r="F1447" s="54" t="s">
        <v>2116</v>
      </c>
      <c r="G1447" s="13" t="s">
        <v>3690</v>
      </c>
      <c r="H1447" s="13" t="s">
        <v>5901</v>
      </c>
      <c r="I1447" s="13" t="s">
        <v>1159</v>
      </c>
      <c r="J1447" s="74" t="s">
        <v>1642</v>
      </c>
      <c r="K1447" s="89"/>
      <c r="L1447" s="89"/>
      <c r="M1447" s="89"/>
      <c r="N1447" s="89"/>
      <c r="O1447" s="89"/>
      <c r="P1447" s="98">
        <v>176859</v>
      </c>
      <c r="Q1447" s="111">
        <v>12</v>
      </c>
      <c r="R1447" s="89"/>
      <c r="S1447" s="89"/>
      <c r="T1447" s="89"/>
      <c r="U1447" s="98">
        <v>17000</v>
      </c>
      <c r="V1447" s="66"/>
      <c r="W1447" s="45"/>
      <c r="X1447" s="14"/>
      <c r="Y1447" s="13"/>
      <c r="Z1447" s="135" t="s">
        <v>5754</v>
      </c>
      <c r="AA1447" s="23"/>
      <c r="AB1447" s="24" t="e">
        <f>VLOOKUP($A1447,電子入札登録状況!$A$2:$G$501,6,FALSE)</f>
        <v>#N/A</v>
      </c>
      <c r="AC1447" s="24" t="e">
        <f>VLOOKUP($A1447,電子入札登録状況!$A$2:$G$501,7,FALSE)</f>
        <v>#N/A</v>
      </c>
    </row>
    <row r="1448" spans="1:29" s="31" customFormat="1" ht="18" customHeight="1">
      <c r="A1448" s="36" t="s">
        <v>2697</v>
      </c>
      <c r="B1448" s="45">
        <v>3692</v>
      </c>
      <c r="C1448" s="54" t="s">
        <v>5855</v>
      </c>
      <c r="D1448" s="66" t="s">
        <v>4172</v>
      </c>
      <c r="E1448" s="45" t="s">
        <v>3645</v>
      </c>
      <c r="F1448" s="54" t="s">
        <v>2116</v>
      </c>
      <c r="G1448" s="13" t="s">
        <v>3690</v>
      </c>
      <c r="H1448" s="13" t="s">
        <v>5901</v>
      </c>
      <c r="I1448" s="13" t="s">
        <v>1159</v>
      </c>
      <c r="J1448" s="74" t="s">
        <v>2872</v>
      </c>
      <c r="K1448" s="89"/>
      <c r="L1448" s="89"/>
      <c r="M1448" s="89"/>
      <c r="N1448" s="89"/>
      <c r="O1448" s="89"/>
      <c r="P1448" s="98">
        <v>2807</v>
      </c>
      <c r="Q1448" s="111">
        <v>12</v>
      </c>
      <c r="R1448" s="89"/>
      <c r="S1448" s="89"/>
      <c r="T1448" s="89"/>
      <c r="U1448" s="98">
        <v>17000</v>
      </c>
      <c r="V1448" s="66"/>
      <c r="W1448" s="45"/>
      <c r="X1448" s="14"/>
      <c r="Y1448" s="13"/>
      <c r="Z1448" s="135" t="s">
        <v>5754</v>
      </c>
      <c r="AA1448" s="23"/>
      <c r="AB1448" s="24" t="e">
        <f>VLOOKUP($A1448,電子入札登録状況!$A$2:$G$501,6,FALSE)</f>
        <v>#N/A</v>
      </c>
      <c r="AC1448" s="24" t="e">
        <f>VLOOKUP($A1448,電子入札登録状況!$A$2:$G$501,7,FALSE)</f>
        <v>#N/A</v>
      </c>
    </row>
    <row r="1449" spans="1:29" s="31" customFormat="1" ht="18" customHeight="1">
      <c r="A1449" s="36" t="s">
        <v>2697</v>
      </c>
      <c r="B1449" s="45">
        <v>3692</v>
      </c>
      <c r="C1449" s="54" t="s">
        <v>5855</v>
      </c>
      <c r="D1449" s="66" t="s">
        <v>4172</v>
      </c>
      <c r="E1449" s="45" t="s">
        <v>3645</v>
      </c>
      <c r="F1449" s="54" t="s">
        <v>2116</v>
      </c>
      <c r="G1449" s="13" t="s">
        <v>3690</v>
      </c>
      <c r="H1449" s="13" t="s">
        <v>5901</v>
      </c>
      <c r="I1449" s="13" t="s">
        <v>1159</v>
      </c>
      <c r="J1449" s="74" t="s">
        <v>558</v>
      </c>
      <c r="K1449" s="89"/>
      <c r="L1449" s="89"/>
      <c r="M1449" s="89"/>
      <c r="N1449" s="89"/>
      <c r="O1449" s="89"/>
      <c r="P1449" s="98">
        <v>4086</v>
      </c>
      <c r="Q1449" s="111">
        <v>12</v>
      </c>
      <c r="R1449" s="89"/>
      <c r="S1449" s="89"/>
      <c r="T1449" s="89"/>
      <c r="U1449" s="98">
        <v>17000</v>
      </c>
      <c r="V1449" s="66"/>
      <c r="W1449" s="45"/>
      <c r="X1449" s="14"/>
      <c r="Y1449" s="13"/>
      <c r="Z1449" s="135" t="s">
        <v>5754</v>
      </c>
      <c r="AA1449" s="23"/>
      <c r="AB1449" s="24" t="e">
        <f>VLOOKUP($A1449,電子入札登録状況!$A$2:$G$501,6,FALSE)</f>
        <v>#N/A</v>
      </c>
      <c r="AC1449" s="24" t="e">
        <f>VLOOKUP($A1449,電子入札登録状況!$A$2:$G$501,7,FALSE)</f>
        <v>#N/A</v>
      </c>
    </row>
    <row r="1450" spans="1:29" s="31" customFormat="1" ht="18" customHeight="1">
      <c r="A1450" s="36" t="s">
        <v>5844</v>
      </c>
      <c r="B1450" s="45">
        <v>3693</v>
      </c>
      <c r="C1450" s="54" t="s">
        <v>2725</v>
      </c>
      <c r="D1450" s="66" t="s">
        <v>3090</v>
      </c>
      <c r="E1450" s="45" t="s">
        <v>2558</v>
      </c>
      <c r="F1450" s="54" t="s">
        <v>2236</v>
      </c>
      <c r="G1450" s="13" t="s">
        <v>3679</v>
      </c>
      <c r="H1450" s="13" t="s">
        <v>5785</v>
      </c>
      <c r="I1450" s="13" t="s">
        <v>5942</v>
      </c>
      <c r="J1450" s="74" t="s">
        <v>1642</v>
      </c>
      <c r="K1450" s="89"/>
      <c r="L1450" s="89"/>
      <c r="M1450" s="89"/>
      <c r="N1450" s="89"/>
      <c r="O1450" s="89"/>
      <c r="P1450" s="98">
        <v>1415844</v>
      </c>
      <c r="Q1450" s="111">
        <v>2159</v>
      </c>
      <c r="R1450" s="89"/>
      <c r="S1450" s="89"/>
      <c r="T1450" s="89"/>
      <c r="U1450" s="98">
        <v>28463000</v>
      </c>
      <c r="V1450" s="66" t="s">
        <v>1353</v>
      </c>
      <c r="W1450" s="45" t="s">
        <v>4377</v>
      </c>
      <c r="X1450" s="14" t="s">
        <v>1120</v>
      </c>
      <c r="Y1450" s="13" t="s">
        <v>556</v>
      </c>
      <c r="Z1450" s="135" t="s">
        <v>1709</v>
      </c>
      <c r="AA1450" s="23"/>
      <c r="AB1450" s="24" t="e">
        <f>VLOOKUP($A1450,電子入札登録状況!$A$2:$G$501,6,FALSE)</f>
        <v>#N/A</v>
      </c>
      <c r="AC1450" s="24" t="e">
        <f>VLOOKUP($A1450,電子入札登録状況!$A$2:$G$501,7,FALSE)</f>
        <v>#N/A</v>
      </c>
    </row>
    <row r="1451" spans="1:29" s="31" customFormat="1" ht="18" customHeight="1">
      <c r="A1451" s="36" t="s">
        <v>5844</v>
      </c>
      <c r="B1451" s="45">
        <v>3693</v>
      </c>
      <c r="C1451" s="54" t="s">
        <v>2725</v>
      </c>
      <c r="D1451" s="66" t="s">
        <v>3090</v>
      </c>
      <c r="E1451" s="45" t="s">
        <v>2558</v>
      </c>
      <c r="F1451" s="54" t="s">
        <v>2236</v>
      </c>
      <c r="G1451" s="13" t="s">
        <v>3679</v>
      </c>
      <c r="H1451" s="13" t="s">
        <v>5785</v>
      </c>
      <c r="I1451" s="13" t="s">
        <v>5942</v>
      </c>
      <c r="J1451" s="74" t="s">
        <v>2872</v>
      </c>
      <c r="K1451" s="89"/>
      <c r="L1451" s="89"/>
      <c r="M1451" s="89"/>
      <c r="N1451" s="89"/>
      <c r="O1451" s="89"/>
      <c r="P1451" s="98">
        <v>2953076</v>
      </c>
      <c r="Q1451" s="111">
        <v>2159</v>
      </c>
      <c r="R1451" s="89"/>
      <c r="S1451" s="89"/>
      <c r="T1451" s="89"/>
      <c r="U1451" s="98">
        <v>28463000</v>
      </c>
      <c r="V1451" s="66" t="s">
        <v>1353</v>
      </c>
      <c r="W1451" s="45" t="s">
        <v>4377</v>
      </c>
      <c r="X1451" s="14" t="s">
        <v>1120</v>
      </c>
      <c r="Y1451" s="13" t="s">
        <v>556</v>
      </c>
      <c r="Z1451" s="135" t="s">
        <v>1709</v>
      </c>
      <c r="AA1451" s="23"/>
      <c r="AB1451" s="24" t="e">
        <f>VLOOKUP($A1451,電子入札登録状況!$A$2:$G$501,6,FALSE)</f>
        <v>#N/A</v>
      </c>
      <c r="AC1451" s="24" t="e">
        <f>VLOOKUP($A1451,電子入札登録状況!$A$2:$G$501,7,FALSE)</f>
        <v>#N/A</v>
      </c>
    </row>
    <row r="1452" spans="1:29" s="31" customFormat="1" ht="18" customHeight="1">
      <c r="A1452" s="36" t="s">
        <v>5722</v>
      </c>
      <c r="B1452" s="45">
        <v>3694</v>
      </c>
      <c r="C1452" s="54" t="s">
        <v>1568</v>
      </c>
      <c r="D1452" s="66" t="s">
        <v>4172</v>
      </c>
      <c r="E1452" s="45" t="s">
        <v>304</v>
      </c>
      <c r="F1452" s="54" t="s">
        <v>4720</v>
      </c>
      <c r="G1452" s="13" t="s">
        <v>3679</v>
      </c>
      <c r="H1452" s="13" t="s">
        <v>2002</v>
      </c>
      <c r="I1452" s="13"/>
      <c r="J1452" s="74" t="s">
        <v>1767</v>
      </c>
      <c r="K1452" s="89"/>
      <c r="L1452" s="89"/>
      <c r="M1452" s="89"/>
      <c r="N1452" s="89"/>
      <c r="O1452" s="89"/>
      <c r="P1452" s="98">
        <v>0</v>
      </c>
      <c r="Q1452" s="111">
        <v>1</v>
      </c>
      <c r="R1452" s="89"/>
      <c r="S1452" s="89"/>
      <c r="T1452" s="89"/>
      <c r="U1452" s="98">
        <v>1000</v>
      </c>
      <c r="V1452" s="66"/>
      <c r="W1452" s="45"/>
      <c r="X1452" s="14"/>
      <c r="Y1452" s="13"/>
      <c r="Z1452" s="135" t="s">
        <v>5514</v>
      </c>
      <c r="AA1452" s="23"/>
      <c r="AB1452" s="24" t="e">
        <f>VLOOKUP($A1452,電子入札登録状況!$A$2:$G$501,6,FALSE)</f>
        <v>#N/A</v>
      </c>
      <c r="AC1452" s="24" t="e">
        <f>VLOOKUP($A1452,電子入札登録状況!$A$2:$G$501,7,FALSE)</f>
        <v>#N/A</v>
      </c>
    </row>
    <row r="1453" spans="1:29" s="31" customFormat="1" ht="18" customHeight="1">
      <c r="A1453" s="36" t="s">
        <v>5722</v>
      </c>
      <c r="B1453" s="45">
        <v>3694</v>
      </c>
      <c r="C1453" s="54" t="s">
        <v>1568</v>
      </c>
      <c r="D1453" s="66" t="s">
        <v>4172</v>
      </c>
      <c r="E1453" s="45" t="s">
        <v>304</v>
      </c>
      <c r="F1453" s="54" t="s">
        <v>4720</v>
      </c>
      <c r="G1453" s="13" t="s">
        <v>3679</v>
      </c>
      <c r="H1453" s="13" t="s">
        <v>2002</v>
      </c>
      <c r="I1453" s="13"/>
      <c r="J1453" s="74" t="s">
        <v>1642</v>
      </c>
      <c r="K1453" s="89"/>
      <c r="L1453" s="89"/>
      <c r="M1453" s="89"/>
      <c r="N1453" s="89"/>
      <c r="O1453" s="89"/>
      <c r="P1453" s="98">
        <v>0</v>
      </c>
      <c r="Q1453" s="111">
        <v>1</v>
      </c>
      <c r="R1453" s="89"/>
      <c r="S1453" s="89"/>
      <c r="T1453" s="89"/>
      <c r="U1453" s="98">
        <v>1000</v>
      </c>
      <c r="V1453" s="66"/>
      <c r="W1453" s="45"/>
      <c r="X1453" s="14"/>
      <c r="Y1453" s="13"/>
      <c r="Z1453" s="135" t="s">
        <v>5514</v>
      </c>
      <c r="AA1453" s="23"/>
      <c r="AB1453" s="24" t="e">
        <f>VLOOKUP($A1453,電子入札登録状況!$A$2:$G$501,6,FALSE)</f>
        <v>#N/A</v>
      </c>
      <c r="AC1453" s="24" t="e">
        <f>VLOOKUP($A1453,電子入札登録状況!$A$2:$G$501,7,FALSE)</f>
        <v>#N/A</v>
      </c>
    </row>
    <row r="1454" spans="1:29" s="31" customFormat="1" ht="18" customHeight="1">
      <c r="A1454" s="36" t="s">
        <v>5722</v>
      </c>
      <c r="B1454" s="45">
        <v>3694</v>
      </c>
      <c r="C1454" s="54" t="s">
        <v>1568</v>
      </c>
      <c r="D1454" s="66" t="s">
        <v>4172</v>
      </c>
      <c r="E1454" s="45" t="s">
        <v>304</v>
      </c>
      <c r="F1454" s="54" t="s">
        <v>4720</v>
      </c>
      <c r="G1454" s="13" t="s">
        <v>3679</v>
      </c>
      <c r="H1454" s="13" t="s">
        <v>2002</v>
      </c>
      <c r="I1454" s="13"/>
      <c r="J1454" s="74" t="s">
        <v>1980</v>
      </c>
      <c r="K1454" s="89"/>
      <c r="L1454" s="89"/>
      <c r="M1454" s="89"/>
      <c r="N1454" s="89"/>
      <c r="O1454" s="89"/>
      <c r="P1454" s="98">
        <v>0</v>
      </c>
      <c r="Q1454" s="111">
        <v>1</v>
      </c>
      <c r="R1454" s="89"/>
      <c r="S1454" s="89"/>
      <c r="T1454" s="89"/>
      <c r="U1454" s="98">
        <v>1000</v>
      </c>
      <c r="V1454" s="66"/>
      <c r="W1454" s="45"/>
      <c r="X1454" s="14"/>
      <c r="Y1454" s="13"/>
      <c r="Z1454" s="135" t="s">
        <v>5514</v>
      </c>
      <c r="AA1454" s="23"/>
      <c r="AB1454" s="24" t="e">
        <f>VLOOKUP($A1454,電子入札登録状況!$A$2:$G$501,6,FALSE)</f>
        <v>#N/A</v>
      </c>
      <c r="AC1454" s="24" t="e">
        <f>VLOOKUP($A1454,電子入札登録状況!$A$2:$G$501,7,FALSE)</f>
        <v>#N/A</v>
      </c>
    </row>
    <row r="1455" spans="1:29" s="31" customFormat="1" ht="18" customHeight="1">
      <c r="A1455" s="36" t="s">
        <v>5722</v>
      </c>
      <c r="B1455" s="45">
        <v>3694</v>
      </c>
      <c r="C1455" s="54" t="s">
        <v>1568</v>
      </c>
      <c r="D1455" s="66" t="s">
        <v>4172</v>
      </c>
      <c r="E1455" s="45" t="s">
        <v>304</v>
      </c>
      <c r="F1455" s="54" t="s">
        <v>4720</v>
      </c>
      <c r="G1455" s="13" t="s">
        <v>3679</v>
      </c>
      <c r="H1455" s="13" t="s">
        <v>2002</v>
      </c>
      <c r="I1455" s="13"/>
      <c r="J1455" s="74" t="s">
        <v>558</v>
      </c>
      <c r="K1455" s="89"/>
      <c r="L1455" s="89"/>
      <c r="M1455" s="89"/>
      <c r="N1455" s="89"/>
      <c r="O1455" s="89"/>
      <c r="P1455" s="98">
        <v>0</v>
      </c>
      <c r="Q1455" s="111">
        <v>1</v>
      </c>
      <c r="R1455" s="89"/>
      <c r="S1455" s="89"/>
      <c r="T1455" s="89"/>
      <c r="U1455" s="98">
        <v>1000</v>
      </c>
      <c r="V1455" s="66"/>
      <c r="W1455" s="45"/>
      <c r="X1455" s="14"/>
      <c r="Y1455" s="13"/>
      <c r="Z1455" s="135" t="s">
        <v>5514</v>
      </c>
      <c r="AA1455" s="23"/>
      <c r="AB1455" s="24" t="e">
        <f>VLOOKUP($A1455,電子入札登録状況!$A$2:$G$501,6,FALSE)</f>
        <v>#N/A</v>
      </c>
      <c r="AC1455" s="24" t="e">
        <f>VLOOKUP($A1455,電子入札登録状況!$A$2:$G$501,7,FALSE)</f>
        <v>#N/A</v>
      </c>
    </row>
    <row r="1456" spans="1:29" s="31" customFormat="1" ht="18" customHeight="1">
      <c r="A1456" s="36" t="s">
        <v>5843</v>
      </c>
      <c r="B1456" s="45">
        <v>3711</v>
      </c>
      <c r="C1456" s="54" t="s">
        <v>5736</v>
      </c>
      <c r="D1456" s="66" t="s">
        <v>3090</v>
      </c>
      <c r="E1456" s="45" t="s">
        <v>4348</v>
      </c>
      <c r="F1456" s="54" t="s">
        <v>5908</v>
      </c>
      <c r="G1456" s="13" t="s">
        <v>3679</v>
      </c>
      <c r="H1456" s="13" t="s">
        <v>5930</v>
      </c>
      <c r="I1456" s="13" t="s">
        <v>3508</v>
      </c>
      <c r="J1456" s="74" t="s">
        <v>1767</v>
      </c>
      <c r="K1456" s="89"/>
      <c r="L1456" s="89"/>
      <c r="M1456" s="89"/>
      <c r="N1456" s="89"/>
      <c r="O1456" s="89"/>
      <c r="P1456" s="98">
        <v>175735</v>
      </c>
      <c r="Q1456" s="111">
        <v>74</v>
      </c>
      <c r="R1456" s="89"/>
      <c r="S1456" s="89"/>
      <c r="T1456" s="89"/>
      <c r="U1456" s="98">
        <v>70000</v>
      </c>
      <c r="V1456" s="66" t="s">
        <v>4172</v>
      </c>
      <c r="W1456" s="45" t="s">
        <v>4348</v>
      </c>
      <c r="X1456" s="14" t="s">
        <v>2525</v>
      </c>
      <c r="Y1456" s="13" t="s">
        <v>4092</v>
      </c>
      <c r="Z1456" s="135" t="s">
        <v>5510</v>
      </c>
      <c r="AA1456" s="23"/>
      <c r="AB1456" s="24" t="e">
        <f>VLOOKUP($A1456,電子入札登録状況!$A$2:$G$501,6,FALSE)</f>
        <v>#N/A</v>
      </c>
      <c r="AC1456" s="24" t="e">
        <f>VLOOKUP($A1456,電子入札登録状況!$A$2:$G$501,7,FALSE)</f>
        <v>#N/A</v>
      </c>
    </row>
    <row r="1457" spans="1:29" ht="18" customHeight="1">
      <c r="A1457" s="36" t="s">
        <v>5843</v>
      </c>
      <c r="B1457" s="45">
        <v>3711</v>
      </c>
      <c r="C1457" s="54" t="s">
        <v>5736</v>
      </c>
      <c r="D1457" s="66" t="s">
        <v>3090</v>
      </c>
      <c r="E1457" s="45" t="s">
        <v>4348</v>
      </c>
      <c r="F1457" s="54" t="s">
        <v>5908</v>
      </c>
      <c r="G1457" s="13" t="s">
        <v>3679</v>
      </c>
      <c r="H1457" s="13" t="s">
        <v>5930</v>
      </c>
      <c r="I1457" s="13" t="s">
        <v>3508</v>
      </c>
      <c r="J1457" s="74" t="s">
        <v>1642</v>
      </c>
      <c r="K1457" s="89"/>
      <c r="L1457" s="89"/>
      <c r="M1457" s="89"/>
      <c r="N1457" s="89"/>
      <c r="O1457" s="89"/>
      <c r="P1457" s="98">
        <v>945737</v>
      </c>
      <c r="Q1457" s="111">
        <v>74</v>
      </c>
      <c r="R1457" s="89"/>
      <c r="S1457" s="89"/>
      <c r="T1457" s="89"/>
      <c r="U1457" s="98">
        <v>70000</v>
      </c>
      <c r="V1457" s="66" t="s">
        <v>4172</v>
      </c>
      <c r="W1457" s="45" t="s">
        <v>4348</v>
      </c>
      <c r="X1457" s="14" t="s">
        <v>2525</v>
      </c>
      <c r="Y1457" s="13" t="s">
        <v>4092</v>
      </c>
      <c r="Z1457" s="135" t="s">
        <v>5510</v>
      </c>
      <c r="AB1457" s="24" t="e">
        <f>VLOOKUP($A1457,電子入札登録状況!$A$2:$G$501,6,FALSE)</f>
        <v>#N/A</v>
      </c>
      <c r="AC1457" s="24" t="e">
        <f>VLOOKUP($A1457,電子入札登録状況!$A$2:$G$501,7,FALSE)</f>
        <v>#N/A</v>
      </c>
    </row>
    <row r="1458" spans="1:29" ht="18" customHeight="1">
      <c r="A1458" s="36" t="s">
        <v>5843</v>
      </c>
      <c r="B1458" s="45">
        <v>3711</v>
      </c>
      <c r="C1458" s="54" t="s">
        <v>5736</v>
      </c>
      <c r="D1458" s="66" t="s">
        <v>3090</v>
      </c>
      <c r="E1458" s="45" t="s">
        <v>4348</v>
      </c>
      <c r="F1458" s="54" t="s">
        <v>5908</v>
      </c>
      <c r="G1458" s="13" t="s">
        <v>3679</v>
      </c>
      <c r="H1458" s="13" t="s">
        <v>5930</v>
      </c>
      <c r="I1458" s="13" t="s">
        <v>3508</v>
      </c>
      <c r="J1458" s="74" t="s">
        <v>1980</v>
      </c>
      <c r="K1458" s="89"/>
      <c r="L1458" s="89"/>
      <c r="M1458" s="89"/>
      <c r="N1458" s="89"/>
      <c r="O1458" s="89"/>
      <c r="P1458" s="98">
        <v>122880</v>
      </c>
      <c r="Q1458" s="111">
        <v>74</v>
      </c>
      <c r="R1458" s="89"/>
      <c r="S1458" s="89"/>
      <c r="T1458" s="89"/>
      <c r="U1458" s="98">
        <v>70000</v>
      </c>
      <c r="V1458" s="66" t="s">
        <v>4172</v>
      </c>
      <c r="W1458" s="45" t="s">
        <v>4348</v>
      </c>
      <c r="X1458" s="14" t="s">
        <v>2525</v>
      </c>
      <c r="Y1458" s="13" t="s">
        <v>4092</v>
      </c>
      <c r="Z1458" s="135" t="s">
        <v>5510</v>
      </c>
      <c r="AB1458" s="24" t="e">
        <f>VLOOKUP($A1458,電子入札登録状況!$A$2:$G$501,6,FALSE)</f>
        <v>#N/A</v>
      </c>
      <c r="AC1458" s="24" t="e">
        <f>VLOOKUP($A1458,電子入札登録状況!$A$2:$G$501,7,FALSE)</f>
        <v>#N/A</v>
      </c>
    </row>
    <row r="1459" spans="1:29" ht="18" customHeight="1">
      <c r="A1459" s="36" t="s">
        <v>4630</v>
      </c>
      <c r="B1459" s="45">
        <v>3715</v>
      </c>
      <c r="C1459" s="54" t="s">
        <v>1327</v>
      </c>
      <c r="D1459" s="66" t="s">
        <v>4172</v>
      </c>
      <c r="E1459" s="45" t="s">
        <v>5873</v>
      </c>
      <c r="F1459" s="54" t="s">
        <v>5884</v>
      </c>
      <c r="G1459" s="13" t="s">
        <v>3690</v>
      </c>
      <c r="H1459" s="13" t="s">
        <v>79</v>
      </c>
      <c r="I1459" s="13" t="s">
        <v>3716</v>
      </c>
      <c r="J1459" s="74" t="s">
        <v>1767</v>
      </c>
      <c r="K1459" s="89"/>
      <c r="L1459" s="89"/>
      <c r="M1459" s="89"/>
      <c r="N1459" s="89"/>
      <c r="O1459" s="89"/>
      <c r="P1459" s="98">
        <v>239365</v>
      </c>
      <c r="Q1459" s="111">
        <v>12</v>
      </c>
      <c r="R1459" s="89"/>
      <c r="S1459" s="89"/>
      <c r="T1459" s="89"/>
      <c r="U1459" s="98">
        <v>30000</v>
      </c>
      <c r="V1459" s="66"/>
      <c r="W1459" s="45"/>
      <c r="X1459" s="14"/>
      <c r="Y1459" s="13"/>
      <c r="Z1459" s="135" t="s">
        <v>5964</v>
      </c>
      <c r="AB1459" s="24" t="e">
        <f>VLOOKUP($A1459,電子入札登録状況!$A$2:$G$501,6,FALSE)</f>
        <v>#N/A</v>
      </c>
      <c r="AC1459" s="24" t="e">
        <f>VLOOKUP($A1459,電子入札登録状況!$A$2:$G$501,7,FALSE)</f>
        <v>#N/A</v>
      </c>
    </row>
    <row r="1460" spans="1:29" ht="18" customHeight="1">
      <c r="A1460" s="36" t="s">
        <v>95</v>
      </c>
      <c r="B1460" s="45">
        <v>3716</v>
      </c>
      <c r="C1460" s="54" t="s">
        <v>5854</v>
      </c>
      <c r="D1460" s="66" t="s">
        <v>4172</v>
      </c>
      <c r="E1460" s="45" t="s">
        <v>115</v>
      </c>
      <c r="F1460" s="54" t="s">
        <v>5907</v>
      </c>
      <c r="G1460" s="13" t="s">
        <v>3690</v>
      </c>
      <c r="H1460" s="13" t="s">
        <v>1273</v>
      </c>
      <c r="I1460" s="13"/>
      <c r="J1460" s="74" t="s">
        <v>2872</v>
      </c>
      <c r="K1460" s="89"/>
      <c r="L1460" s="89"/>
      <c r="M1460" s="89"/>
      <c r="N1460" s="89"/>
      <c r="O1460" s="89"/>
      <c r="P1460" s="98">
        <v>0</v>
      </c>
      <c r="Q1460" s="111">
        <v>39</v>
      </c>
      <c r="R1460" s="89"/>
      <c r="S1460" s="89"/>
      <c r="T1460" s="89"/>
      <c r="U1460" s="98">
        <v>1000</v>
      </c>
      <c r="V1460" s="66"/>
      <c r="W1460" s="45"/>
      <c r="X1460" s="14"/>
      <c r="Y1460" s="13"/>
      <c r="Z1460" s="135" t="s">
        <v>5151</v>
      </c>
      <c r="AB1460" s="24" t="e">
        <f>VLOOKUP($A1460,電子入札登録状況!$A$2:$G$501,6,FALSE)</f>
        <v>#N/A</v>
      </c>
      <c r="AC1460" s="24" t="e">
        <f>VLOOKUP($A1460,電子入札登録状況!$A$2:$G$501,7,FALSE)</f>
        <v>#N/A</v>
      </c>
    </row>
    <row r="1461" spans="1:29" ht="18" customHeight="1">
      <c r="A1461" s="36" t="s">
        <v>5838</v>
      </c>
      <c r="B1461" s="45">
        <v>3719</v>
      </c>
      <c r="C1461" s="54" t="s">
        <v>2833</v>
      </c>
      <c r="D1461" s="66" t="s">
        <v>4172</v>
      </c>
      <c r="E1461" s="45" t="s">
        <v>524</v>
      </c>
      <c r="F1461" s="54" t="s">
        <v>5906</v>
      </c>
      <c r="G1461" s="13" t="s">
        <v>3690</v>
      </c>
      <c r="H1461" s="13" t="s">
        <v>5929</v>
      </c>
      <c r="I1461" s="13" t="s">
        <v>5941</v>
      </c>
      <c r="J1461" s="74" t="s">
        <v>2872</v>
      </c>
      <c r="K1461" s="89"/>
      <c r="L1461" s="89"/>
      <c r="M1461" s="89"/>
      <c r="N1461" s="89"/>
      <c r="O1461" s="89"/>
      <c r="P1461" s="98">
        <v>181000</v>
      </c>
      <c r="Q1461" s="111">
        <v>13</v>
      </c>
      <c r="R1461" s="89"/>
      <c r="S1461" s="89"/>
      <c r="T1461" s="89"/>
      <c r="U1461" s="98">
        <v>12000</v>
      </c>
      <c r="V1461" s="66"/>
      <c r="W1461" s="45"/>
      <c r="X1461" s="14"/>
      <c r="Y1461" s="13"/>
      <c r="Z1461" s="135" t="s">
        <v>5963</v>
      </c>
      <c r="AB1461" s="24" t="e">
        <f>VLOOKUP($A1461,電子入札登録状況!$A$2:$G$501,6,FALSE)</f>
        <v>#N/A</v>
      </c>
      <c r="AC1461" s="24" t="e">
        <f>VLOOKUP($A1461,電子入札登録状況!$A$2:$G$501,7,FALSE)</f>
        <v>#N/A</v>
      </c>
    </row>
    <row r="1462" spans="1:29" ht="18" customHeight="1">
      <c r="A1462" s="36" t="s">
        <v>5842</v>
      </c>
      <c r="B1462" s="45">
        <v>3743</v>
      </c>
      <c r="C1462" s="54" t="s">
        <v>3333</v>
      </c>
      <c r="D1462" s="66" t="s">
        <v>4172</v>
      </c>
      <c r="E1462" s="45" t="s">
        <v>3509</v>
      </c>
      <c r="F1462" s="54" t="s">
        <v>3400</v>
      </c>
      <c r="G1462" s="13" t="s">
        <v>3690</v>
      </c>
      <c r="H1462" s="13" t="s">
        <v>5145</v>
      </c>
      <c r="I1462" s="13" t="s">
        <v>5361</v>
      </c>
      <c r="J1462" s="74" t="s">
        <v>1642</v>
      </c>
      <c r="K1462" s="89"/>
      <c r="L1462" s="89"/>
      <c r="M1462" s="89"/>
      <c r="N1462" s="89"/>
      <c r="O1462" s="89"/>
      <c r="P1462" s="98">
        <v>123089</v>
      </c>
      <c r="Q1462" s="111">
        <v>12</v>
      </c>
      <c r="R1462" s="89"/>
      <c r="S1462" s="89"/>
      <c r="T1462" s="89"/>
      <c r="U1462" s="98">
        <v>21000</v>
      </c>
      <c r="V1462" s="66"/>
      <c r="W1462" s="45"/>
      <c r="X1462" s="14"/>
      <c r="Y1462" s="13"/>
      <c r="Z1462" s="135" t="s">
        <v>5481</v>
      </c>
      <c r="AB1462" s="24" t="e">
        <f>VLOOKUP($A1462,電子入札登録状況!$A$2:$G$501,6,FALSE)</f>
        <v>#N/A</v>
      </c>
      <c r="AC1462" s="24" t="e">
        <f>VLOOKUP($A1462,電子入札登録状況!$A$2:$G$501,7,FALSE)</f>
        <v>#N/A</v>
      </c>
    </row>
    <row r="1463" spans="1:29" ht="18" customHeight="1">
      <c r="A1463" s="36"/>
      <c r="B1463" s="45"/>
      <c r="C1463" s="54"/>
      <c r="D1463" s="66"/>
      <c r="E1463" s="45"/>
      <c r="F1463" s="54"/>
      <c r="G1463" s="13"/>
      <c r="H1463" s="13"/>
      <c r="I1463" s="13"/>
      <c r="J1463" s="74"/>
      <c r="K1463" s="89"/>
      <c r="L1463" s="89"/>
      <c r="M1463" s="89"/>
      <c r="N1463" s="89"/>
      <c r="O1463" s="89"/>
      <c r="P1463" s="98"/>
      <c r="Q1463" s="111"/>
      <c r="R1463" s="89"/>
      <c r="S1463" s="89"/>
      <c r="T1463" s="89"/>
      <c r="U1463" s="98"/>
      <c r="V1463" s="66"/>
      <c r="W1463" s="45"/>
      <c r="X1463" s="14"/>
      <c r="Y1463" s="13"/>
      <c r="Z1463" s="135"/>
      <c r="AB1463" s="24" t="e">
        <f>VLOOKUP($A1463,電子入札登録状況!$A$2:$G$501,6,FALSE)</f>
        <v>#N/A</v>
      </c>
      <c r="AC1463" s="24" t="e">
        <f>VLOOKUP($A1463,電子入札登録状況!$A$2:$G$501,7,FALSE)</f>
        <v>#N/A</v>
      </c>
    </row>
    <row r="1464" spans="1:29" ht="18" customHeight="1">
      <c r="A1464" s="36"/>
      <c r="B1464" s="45"/>
      <c r="C1464" s="54"/>
      <c r="D1464" s="66"/>
      <c r="E1464" s="45"/>
      <c r="F1464" s="54"/>
      <c r="G1464" s="13"/>
      <c r="H1464" s="13"/>
      <c r="I1464" s="13"/>
      <c r="J1464" s="74"/>
      <c r="K1464" s="89"/>
      <c r="L1464" s="89"/>
      <c r="M1464" s="89"/>
      <c r="N1464" s="89"/>
      <c r="O1464" s="89"/>
      <c r="P1464" s="98"/>
      <c r="Q1464" s="111"/>
      <c r="R1464" s="89"/>
      <c r="S1464" s="89"/>
      <c r="T1464" s="89"/>
      <c r="U1464" s="98"/>
      <c r="V1464" s="66"/>
      <c r="W1464" s="45"/>
      <c r="X1464" s="14"/>
      <c r="Y1464" s="13"/>
      <c r="Z1464" s="135"/>
      <c r="AB1464" s="24" t="e">
        <f>VLOOKUP($A1464,電子入札登録状況!$A$2:$G$501,6,FALSE)</f>
        <v>#N/A</v>
      </c>
      <c r="AC1464" s="24" t="e">
        <f>VLOOKUP($A1464,電子入札登録状況!$A$2:$G$501,7,FALSE)</f>
        <v>#N/A</v>
      </c>
    </row>
    <row r="1465" spans="1:29" ht="18" customHeight="1">
      <c r="A1465" s="36"/>
      <c r="B1465" s="45"/>
      <c r="C1465" s="54"/>
      <c r="D1465" s="66"/>
      <c r="E1465" s="45"/>
      <c r="F1465" s="54"/>
      <c r="G1465" s="13"/>
      <c r="H1465" s="13"/>
      <c r="I1465" s="13"/>
      <c r="J1465" s="74"/>
      <c r="K1465" s="89"/>
      <c r="L1465" s="89"/>
      <c r="M1465" s="89"/>
      <c r="N1465" s="89"/>
      <c r="O1465" s="89"/>
      <c r="P1465" s="98"/>
      <c r="Q1465" s="111"/>
      <c r="R1465" s="89"/>
      <c r="S1465" s="89"/>
      <c r="T1465" s="89"/>
      <c r="U1465" s="98"/>
      <c r="V1465" s="66"/>
      <c r="W1465" s="45"/>
      <c r="X1465" s="14"/>
      <c r="Y1465" s="13"/>
      <c r="Z1465" s="135"/>
      <c r="AB1465" s="24" t="e">
        <f>VLOOKUP($A1465,電子入札登録状況!$A$2:$G$501,6,FALSE)</f>
        <v>#N/A</v>
      </c>
      <c r="AC1465" s="24" t="e">
        <f>VLOOKUP($A1465,電子入札登録状況!$A$2:$G$501,7,FALSE)</f>
        <v>#N/A</v>
      </c>
    </row>
    <row r="1466" spans="1:29" ht="18" customHeight="1">
      <c r="A1466" s="36"/>
      <c r="B1466" s="45"/>
      <c r="C1466" s="54"/>
      <c r="D1466" s="66"/>
      <c r="E1466" s="45"/>
      <c r="F1466" s="54"/>
      <c r="G1466" s="13"/>
      <c r="H1466" s="13"/>
      <c r="I1466" s="13"/>
      <c r="J1466" s="74"/>
      <c r="K1466" s="89"/>
      <c r="L1466" s="89"/>
      <c r="M1466" s="89"/>
      <c r="N1466" s="89"/>
      <c r="O1466" s="89"/>
      <c r="P1466" s="98"/>
      <c r="Q1466" s="111"/>
      <c r="R1466" s="89"/>
      <c r="S1466" s="89"/>
      <c r="T1466" s="89"/>
      <c r="U1466" s="98"/>
      <c r="V1466" s="66"/>
      <c r="W1466" s="45"/>
      <c r="X1466" s="14"/>
      <c r="Y1466" s="13"/>
      <c r="Z1466" s="135"/>
      <c r="AB1466" s="24" t="e">
        <f>VLOOKUP($A1466,電子入札登録状況!$A$2:$G$501,6,FALSE)</f>
        <v>#N/A</v>
      </c>
      <c r="AC1466" s="24" t="e">
        <f>VLOOKUP($A1466,電子入札登録状況!$A$2:$G$501,7,FALSE)</f>
        <v>#N/A</v>
      </c>
    </row>
    <row r="1467" spans="1:29" ht="18" customHeight="1">
      <c r="A1467" s="36"/>
      <c r="B1467" s="45"/>
      <c r="C1467" s="54"/>
      <c r="D1467" s="66"/>
      <c r="E1467" s="45"/>
      <c r="F1467" s="54"/>
      <c r="G1467" s="13"/>
      <c r="H1467" s="13"/>
      <c r="I1467" s="13"/>
      <c r="J1467" s="74"/>
      <c r="K1467" s="89"/>
      <c r="L1467" s="89"/>
      <c r="M1467" s="89"/>
      <c r="N1467" s="89"/>
      <c r="O1467" s="89"/>
      <c r="P1467" s="98"/>
      <c r="Q1467" s="111"/>
      <c r="R1467" s="89"/>
      <c r="S1467" s="89"/>
      <c r="T1467" s="89"/>
      <c r="U1467" s="98"/>
      <c r="V1467" s="66"/>
      <c r="W1467" s="45"/>
      <c r="X1467" s="14"/>
      <c r="Y1467" s="13"/>
      <c r="Z1467" s="135"/>
      <c r="AB1467" s="24" t="e">
        <f>VLOOKUP($A1467,電子入札登録状況!$A$2:$G$501,6,FALSE)</f>
        <v>#N/A</v>
      </c>
      <c r="AC1467" s="24" t="e">
        <f>VLOOKUP($A1467,電子入札登録状況!$A$2:$G$501,7,FALSE)</f>
        <v>#N/A</v>
      </c>
    </row>
    <row r="1468" spans="1:29" ht="18" customHeight="1">
      <c r="A1468" s="36"/>
      <c r="B1468" s="45"/>
      <c r="C1468" s="54"/>
      <c r="D1468" s="66"/>
      <c r="E1468" s="45"/>
      <c r="F1468" s="54"/>
      <c r="G1468" s="13"/>
      <c r="H1468" s="13"/>
      <c r="I1468" s="13"/>
      <c r="J1468" s="74"/>
      <c r="K1468" s="89"/>
      <c r="L1468" s="89"/>
      <c r="M1468" s="89"/>
      <c r="N1468" s="89"/>
      <c r="O1468" s="89"/>
      <c r="P1468" s="98"/>
      <c r="Q1468" s="111"/>
      <c r="R1468" s="89"/>
      <c r="S1468" s="89"/>
      <c r="T1468" s="89"/>
      <c r="U1468" s="98"/>
      <c r="V1468" s="66"/>
      <c r="W1468" s="45"/>
      <c r="X1468" s="14"/>
      <c r="Y1468" s="13"/>
      <c r="Z1468" s="135"/>
      <c r="AB1468" s="24" t="e">
        <f>VLOOKUP($A1468,電子入札登録状況!$A$2:$G$501,6,FALSE)</f>
        <v>#N/A</v>
      </c>
      <c r="AC1468" s="24" t="e">
        <f>VLOOKUP($A1468,電子入札登録状況!$A$2:$G$501,7,FALSE)</f>
        <v>#N/A</v>
      </c>
    </row>
    <row r="1469" spans="1:29" ht="18" customHeight="1">
      <c r="A1469" s="36"/>
      <c r="B1469" s="45"/>
      <c r="C1469" s="54"/>
      <c r="D1469" s="66"/>
      <c r="E1469" s="45"/>
      <c r="F1469" s="54"/>
      <c r="G1469" s="13"/>
      <c r="H1469" s="13"/>
      <c r="I1469" s="13"/>
      <c r="J1469" s="74"/>
      <c r="K1469" s="89"/>
      <c r="L1469" s="89"/>
      <c r="M1469" s="89"/>
      <c r="N1469" s="89"/>
      <c r="O1469" s="89"/>
      <c r="P1469" s="98"/>
      <c r="Q1469" s="111"/>
      <c r="R1469" s="89"/>
      <c r="S1469" s="89"/>
      <c r="T1469" s="89"/>
      <c r="U1469" s="98"/>
      <c r="V1469" s="66"/>
      <c r="W1469" s="45"/>
      <c r="X1469" s="14"/>
      <c r="Y1469" s="13"/>
      <c r="Z1469" s="135"/>
      <c r="AB1469" s="24" t="e">
        <f>VLOOKUP($A1469,電子入札登録状況!$A$2:$G$501,6,FALSE)</f>
        <v>#N/A</v>
      </c>
      <c r="AC1469" s="24" t="e">
        <f>VLOOKUP($A1469,電子入札登録状況!$A$2:$G$501,7,FALSE)</f>
        <v>#N/A</v>
      </c>
    </row>
    <row r="1470" spans="1:29" ht="18" customHeight="1">
      <c r="A1470" s="36"/>
      <c r="B1470" s="45"/>
      <c r="C1470" s="54"/>
      <c r="D1470" s="66"/>
      <c r="E1470" s="45"/>
      <c r="F1470" s="54"/>
      <c r="G1470" s="13"/>
      <c r="H1470" s="13"/>
      <c r="I1470" s="13"/>
      <c r="J1470" s="74"/>
      <c r="K1470" s="89"/>
      <c r="L1470" s="89"/>
      <c r="M1470" s="89"/>
      <c r="N1470" s="89"/>
      <c r="O1470" s="89"/>
      <c r="P1470" s="98"/>
      <c r="Q1470" s="111"/>
      <c r="R1470" s="89"/>
      <c r="S1470" s="89"/>
      <c r="T1470" s="89"/>
      <c r="U1470" s="98"/>
      <c r="V1470" s="66"/>
      <c r="W1470" s="45"/>
      <c r="X1470" s="14"/>
      <c r="Y1470" s="13"/>
      <c r="Z1470" s="135"/>
      <c r="AB1470" s="24" t="e">
        <f>VLOOKUP($A1470,電子入札登録状況!$A$2:$G$501,6,FALSE)</f>
        <v>#N/A</v>
      </c>
      <c r="AC1470" s="24" t="e">
        <f>VLOOKUP($A1470,電子入札登録状況!$A$2:$G$501,7,FALSE)</f>
        <v>#N/A</v>
      </c>
    </row>
    <row r="1471" spans="1:29" ht="18" customHeight="1">
      <c r="A1471" s="36"/>
      <c r="B1471" s="45"/>
      <c r="C1471" s="54"/>
      <c r="D1471" s="66"/>
      <c r="E1471" s="45"/>
      <c r="F1471" s="54"/>
      <c r="G1471" s="13"/>
      <c r="H1471" s="13"/>
      <c r="I1471" s="13"/>
      <c r="J1471" s="74"/>
      <c r="K1471" s="89"/>
      <c r="L1471" s="89"/>
      <c r="M1471" s="89"/>
      <c r="N1471" s="89"/>
      <c r="O1471" s="89"/>
      <c r="P1471" s="98"/>
      <c r="Q1471" s="111"/>
      <c r="R1471" s="89"/>
      <c r="S1471" s="89"/>
      <c r="T1471" s="89"/>
      <c r="U1471" s="98"/>
      <c r="V1471" s="66"/>
      <c r="W1471" s="45"/>
      <c r="X1471" s="14"/>
      <c r="Y1471" s="13"/>
      <c r="Z1471" s="135"/>
      <c r="AB1471" s="24" t="e">
        <f>VLOOKUP($A1471,電子入札登録状況!$A$2:$G$501,6,FALSE)</f>
        <v>#N/A</v>
      </c>
      <c r="AC1471" s="24" t="e">
        <f>VLOOKUP($A1471,電子入札登録状況!$A$2:$G$501,7,FALSE)</f>
        <v>#N/A</v>
      </c>
    </row>
    <row r="1472" spans="1:29" ht="18" customHeight="1">
      <c r="A1472" s="36"/>
      <c r="B1472" s="45"/>
      <c r="C1472" s="54"/>
      <c r="D1472" s="66"/>
      <c r="E1472" s="45"/>
      <c r="F1472" s="54"/>
      <c r="G1472" s="13"/>
      <c r="H1472" s="13"/>
      <c r="I1472" s="13"/>
      <c r="J1472" s="74"/>
      <c r="K1472" s="89"/>
      <c r="L1472" s="89"/>
      <c r="M1472" s="89"/>
      <c r="N1472" s="89"/>
      <c r="O1472" s="89"/>
      <c r="P1472" s="98"/>
      <c r="Q1472" s="111"/>
      <c r="R1472" s="89"/>
      <c r="S1472" s="89"/>
      <c r="T1472" s="89"/>
      <c r="U1472" s="98"/>
      <c r="V1472" s="66"/>
      <c r="W1472" s="45"/>
      <c r="X1472" s="14"/>
      <c r="Y1472" s="13"/>
      <c r="Z1472" s="135"/>
      <c r="AB1472" s="24" t="e">
        <f>VLOOKUP($A1472,電子入札登録状況!$A$2:$G$501,6,FALSE)</f>
        <v>#N/A</v>
      </c>
      <c r="AC1472" s="24" t="e">
        <f>VLOOKUP($A1472,電子入札登録状況!$A$2:$G$501,7,FALSE)</f>
        <v>#N/A</v>
      </c>
    </row>
    <row r="1473" spans="1:29" ht="18" customHeight="1">
      <c r="A1473" s="36"/>
      <c r="B1473" s="45"/>
      <c r="C1473" s="54"/>
      <c r="D1473" s="66"/>
      <c r="E1473" s="45"/>
      <c r="F1473" s="54"/>
      <c r="G1473" s="13"/>
      <c r="H1473" s="13"/>
      <c r="I1473" s="13"/>
      <c r="J1473" s="74"/>
      <c r="K1473" s="89"/>
      <c r="L1473" s="89"/>
      <c r="M1473" s="89"/>
      <c r="N1473" s="89"/>
      <c r="O1473" s="89"/>
      <c r="P1473" s="98"/>
      <c r="Q1473" s="111"/>
      <c r="R1473" s="89"/>
      <c r="S1473" s="89"/>
      <c r="T1473" s="89"/>
      <c r="U1473" s="98"/>
      <c r="V1473" s="66"/>
      <c r="W1473" s="45"/>
      <c r="X1473" s="14"/>
      <c r="Y1473" s="13"/>
      <c r="Z1473" s="135"/>
      <c r="AB1473" s="24" t="e">
        <f>VLOOKUP($A1473,電子入札登録状況!$A$2:$G$501,6,FALSE)</f>
        <v>#N/A</v>
      </c>
      <c r="AC1473" s="24" t="e">
        <f>VLOOKUP($A1473,電子入札登録状況!$A$2:$G$501,7,FALSE)</f>
        <v>#N/A</v>
      </c>
    </row>
    <row r="1474" spans="1:29" ht="18" customHeight="1">
      <c r="A1474" s="36"/>
      <c r="B1474" s="45"/>
      <c r="C1474" s="54"/>
      <c r="D1474" s="66"/>
      <c r="E1474" s="45"/>
      <c r="F1474" s="54"/>
      <c r="G1474" s="13"/>
      <c r="H1474" s="13"/>
      <c r="I1474" s="13"/>
      <c r="J1474" s="74"/>
      <c r="K1474" s="89"/>
      <c r="L1474" s="89"/>
      <c r="M1474" s="89"/>
      <c r="N1474" s="89"/>
      <c r="O1474" s="89"/>
      <c r="P1474" s="98"/>
      <c r="Q1474" s="111"/>
      <c r="R1474" s="89"/>
      <c r="S1474" s="89"/>
      <c r="T1474" s="89"/>
      <c r="U1474" s="98"/>
      <c r="V1474" s="66"/>
      <c r="W1474" s="45"/>
      <c r="X1474" s="14"/>
      <c r="Y1474" s="13"/>
      <c r="Z1474" s="135"/>
      <c r="AB1474" s="24" t="e">
        <f>VLOOKUP($A1474,電子入札登録状況!$A$2:$G$501,6,FALSE)</f>
        <v>#N/A</v>
      </c>
      <c r="AC1474" s="24" t="e">
        <f>VLOOKUP($A1474,電子入札登録状況!$A$2:$G$501,7,FALSE)</f>
        <v>#N/A</v>
      </c>
    </row>
    <row r="1475" spans="1:29" ht="18" customHeight="1">
      <c r="A1475" s="36"/>
      <c r="B1475" s="45"/>
      <c r="C1475" s="54"/>
      <c r="D1475" s="66"/>
      <c r="E1475" s="45"/>
      <c r="F1475" s="54"/>
      <c r="G1475" s="13"/>
      <c r="H1475" s="13"/>
      <c r="I1475" s="13"/>
      <c r="J1475" s="74"/>
      <c r="K1475" s="89"/>
      <c r="L1475" s="89"/>
      <c r="M1475" s="89"/>
      <c r="N1475" s="89"/>
      <c r="O1475" s="89"/>
      <c r="P1475" s="98"/>
      <c r="Q1475" s="111"/>
      <c r="R1475" s="89"/>
      <c r="S1475" s="89"/>
      <c r="T1475" s="89"/>
      <c r="U1475" s="98"/>
      <c r="V1475" s="66"/>
      <c r="W1475" s="45"/>
      <c r="X1475" s="14"/>
      <c r="Y1475" s="13"/>
      <c r="Z1475" s="135"/>
      <c r="AB1475" s="24" t="e">
        <f>VLOOKUP($A1475,電子入札登録状況!$A$2:$G$501,6,FALSE)</f>
        <v>#N/A</v>
      </c>
      <c r="AC1475" s="24" t="e">
        <f>VLOOKUP($A1475,電子入札登録状況!$A$2:$G$501,7,FALSE)</f>
        <v>#N/A</v>
      </c>
    </row>
    <row r="1476" spans="1:29" ht="18" customHeight="1">
      <c r="A1476" s="36"/>
      <c r="B1476" s="45"/>
      <c r="C1476" s="54"/>
      <c r="D1476" s="66"/>
      <c r="E1476" s="45"/>
      <c r="F1476" s="54"/>
      <c r="G1476" s="13"/>
      <c r="H1476" s="13"/>
      <c r="I1476" s="13"/>
      <c r="J1476" s="74"/>
      <c r="K1476" s="89"/>
      <c r="L1476" s="89"/>
      <c r="M1476" s="89"/>
      <c r="N1476" s="89"/>
      <c r="O1476" s="89"/>
      <c r="P1476" s="98"/>
      <c r="Q1476" s="111"/>
      <c r="R1476" s="89"/>
      <c r="S1476" s="89"/>
      <c r="T1476" s="89"/>
      <c r="U1476" s="98"/>
      <c r="V1476" s="66"/>
      <c r="W1476" s="45"/>
      <c r="X1476" s="14"/>
      <c r="Y1476" s="13"/>
      <c r="Z1476" s="135"/>
      <c r="AB1476" s="24" t="e">
        <f>VLOOKUP($A1476,電子入札登録状況!$A$2:$G$501,6,FALSE)</f>
        <v>#N/A</v>
      </c>
      <c r="AC1476" s="24" t="e">
        <f>VLOOKUP($A1476,電子入札登録状況!$A$2:$G$501,7,FALSE)</f>
        <v>#N/A</v>
      </c>
    </row>
    <row r="1477" spans="1:29" ht="18" customHeight="1">
      <c r="A1477" s="36"/>
      <c r="B1477" s="45"/>
      <c r="C1477" s="54"/>
      <c r="D1477" s="66"/>
      <c r="E1477" s="45"/>
      <c r="F1477" s="54"/>
      <c r="G1477" s="13"/>
      <c r="H1477" s="13"/>
      <c r="I1477" s="13"/>
      <c r="J1477" s="74"/>
      <c r="K1477" s="89"/>
      <c r="L1477" s="89"/>
      <c r="M1477" s="89"/>
      <c r="N1477" s="89"/>
      <c r="O1477" s="89"/>
      <c r="P1477" s="98"/>
      <c r="Q1477" s="111"/>
      <c r="R1477" s="89"/>
      <c r="S1477" s="89"/>
      <c r="T1477" s="89"/>
      <c r="U1477" s="98"/>
      <c r="V1477" s="66"/>
      <c r="W1477" s="45"/>
      <c r="X1477" s="14"/>
      <c r="Y1477" s="13"/>
      <c r="Z1477" s="135"/>
      <c r="AB1477" s="24" t="e">
        <f>VLOOKUP($A1477,電子入札登録状況!$A$2:$G$501,6,FALSE)</f>
        <v>#N/A</v>
      </c>
      <c r="AC1477" s="24" t="e">
        <f>VLOOKUP($A1477,電子入札登録状況!$A$2:$G$501,7,FALSE)</f>
        <v>#N/A</v>
      </c>
    </row>
    <row r="1478" spans="1:29" ht="18" customHeight="1">
      <c r="A1478" s="36"/>
      <c r="B1478" s="45"/>
      <c r="C1478" s="54"/>
      <c r="D1478" s="66"/>
      <c r="E1478" s="45"/>
      <c r="F1478" s="54"/>
      <c r="G1478" s="13"/>
      <c r="H1478" s="13"/>
      <c r="I1478" s="13"/>
      <c r="J1478" s="74"/>
      <c r="K1478" s="89"/>
      <c r="L1478" s="89"/>
      <c r="M1478" s="89"/>
      <c r="N1478" s="89"/>
      <c r="O1478" s="89"/>
      <c r="P1478" s="98"/>
      <c r="Q1478" s="111"/>
      <c r="R1478" s="89"/>
      <c r="S1478" s="89"/>
      <c r="T1478" s="89"/>
      <c r="U1478" s="98"/>
      <c r="V1478" s="66"/>
      <c r="W1478" s="45"/>
      <c r="X1478" s="14"/>
      <c r="Y1478" s="13"/>
      <c r="Z1478" s="135"/>
      <c r="AB1478" s="24" t="e">
        <f>VLOOKUP($A1478,電子入札登録状況!$A$2:$G$501,6,FALSE)</f>
        <v>#N/A</v>
      </c>
      <c r="AC1478" s="24" t="e">
        <f>VLOOKUP($A1478,電子入札登録状況!$A$2:$G$501,7,FALSE)</f>
        <v>#N/A</v>
      </c>
    </row>
    <row r="1479" spans="1:29" ht="18" customHeight="1">
      <c r="A1479" s="36"/>
      <c r="B1479" s="45"/>
      <c r="C1479" s="54"/>
      <c r="D1479" s="66"/>
      <c r="E1479" s="45"/>
      <c r="F1479" s="54"/>
      <c r="G1479" s="13"/>
      <c r="H1479" s="13"/>
      <c r="I1479" s="13"/>
      <c r="J1479" s="74"/>
      <c r="K1479" s="89"/>
      <c r="L1479" s="89"/>
      <c r="M1479" s="89"/>
      <c r="N1479" s="89"/>
      <c r="O1479" s="89"/>
      <c r="P1479" s="98"/>
      <c r="Q1479" s="111"/>
      <c r="R1479" s="89"/>
      <c r="S1479" s="89"/>
      <c r="T1479" s="89"/>
      <c r="U1479" s="98"/>
      <c r="V1479" s="66"/>
      <c r="W1479" s="45"/>
      <c r="X1479" s="14"/>
      <c r="Y1479" s="13"/>
      <c r="Z1479" s="135"/>
      <c r="AB1479" s="24" t="e">
        <f>VLOOKUP($A1479,電子入札登録状況!$A$2:$G$501,6,FALSE)</f>
        <v>#N/A</v>
      </c>
      <c r="AC1479" s="24" t="e">
        <f>VLOOKUP($A1479,電子入札登録状況!$A$2:$G$501,7,FALSE)</f>
        <v>#N/A</v>
      </c>
    </row>
    <row r="1480" spans="1:29" ht="18" customHeight="1">
      <c r="A1480" s="36"/>
      <c r="B1480" s="45"/>
      <c r="C1480" s="54"/>
      <c r="D1480" s="66"/>
      <c r="E1480" s="45"/>
      <c r="F1480" s="54"/>
      <c r="G1480" s="13"/>
      <c r="H1480" s="13"/>
      <c r="I1480" s="13"/>
      <c r="J1480" s="74"/>
      <c r="K1480" s="89"/>
      <c r="L1480" s="89"/>
      <c r="M1480" s="89"/>
      <c r="N1480" s="89"/>
      <c r="O1480" s="89"/>
      <c r="P1480" s="98"/>
      <c r="Q1480" s="111"/>
      <c r="R1480" s="89"/>
      <c r="S1480" s="89"/>
      <c r="T1480" s="89"/>
      <c r="U1480" s="98"/>
      <c r="V1480" s="66"/>
      <c r="W1480" s="45"/>
      <c r="X1480" s="14"/>
      <c r="Y1480" s="13"/>
      <c r="Z1480" s="135"/>
      <c r="AB1480" s="24" t="e">
        <f>VLOOKUP($A1480,電子入札登録状況!$A$2:$G$501,6,FALSE)</f>
        <v>#N/A</v>
      </c>
      <c r="AC1480" s="24" t="e">
        <f>VLOOKUP($A1480,電子入札登録状況!$A$2:$G$501,7,FALSE)</f>
        <v>#N/A</v>
      </c>
    </row>
    <row r="1481" spans="1:29" ht="18" customHeight="1">
      <c r="A1481" s="36"/>
      <c r="B1481" s="45"/>
      <c r="C1481" s="54"/>
      <c r="D1481" s="66"/>
      <c r="E1481" s="45"/>
      <c r="F1481" s="54"/>
      <c r="G1481" s="13"/>
      <c r="H1481" s="13"/>
      <c r="I1481" s="13"/>
      <c r="J1481" s="74"/>
      <c r="K1481" s="89"/>
      <c r="L1481" s="89"/>
      <c r="M1481" s="89"/>
      <c r="N1481" s="89"/>
      <c r="O1481" s="89"/>
      <c r="P1481" s="98"/>
      <c r="Q1481" s="111"/>
      <c r="R1481" s="89"/>
      <c r="S1481" s="89"/>
      <c r="T1481" s="89"/>
      <c r="U1481" s="98"/>
      <c r="V1481" s="66"/>
      <c r="W1481" s="45"/>
      <c r="X1481" s="14"/>
      <c r="Y1481" s="13"/>
      <c r="Z1481" s="135"/>
      <c r="AB1481" s="24" t="e">
        <f>VLOOKUP($A1481,電子入札登録状況!$A$2:$G$501,6,FALSE)</f>
        <v>#N/A</v>
      </c>
      <c r="AC1481" s="24" t="e">
        <f>VLOOKUP($A1481,電子入札登録状況!$A$2:$G$501,7,FALSE)</f>
        <v>#N/A</v>
      </c>
    </row>
    <row r="1482" spans="1:29" ht="18" customHeight="1">
      <c r="A1482" s="36"/>
      <c r="B1482" s="45"/>
      <c r="C1482" s="54"/>
      <c r="D1482" s="66"/>
      <c r="E1482" s="45"/>
      <c r="F1482" s="54"/>
      <c r="G1482" s="13"/>
      <c r="H1482" s="13"/>
      <c r="I1482" s="13"/>
      <c r="J1482" s="74"/>
      <c r="K1482" s="89"/>
      <c r="L1482" s="89"/>
      <c r="M1482" s="89"/>
      <c r="N1482" s="89"/>
      <c r="O1482" s="89"/>
      <c r="P1482" s="98"/>
      <c r="Q1482" s="111"/>
      <c r="R1482" s="89"/>
      <c r="S1482" s="89"/>
      <c r="T1482" s="89"/>
      <c r="U1482" s="98"/>
      <c r="V1482" s="66"/>
      <c r="W1482" s="45"/>
      <c r="X1482" s="14"/>
      <c r="Y1482" s="13"/>
      <c r="Z1482" s="135"/>
      <c r="AB1482" s="24" t="e">
        <f>VLOOKUP($A1482,電子入札登録状況!$A$2:$G$501,6,FALSE)</f>
        <v>#N/A</v>
      </c>
      <c r="AC1482" s="24" t="e">
        <f>VLOOKUP($A1482,電子入札登録状況!$A$2:$G$501,7,FALSE)</f>
        <v>#N/A</v>
      </c>
    </row>
    <row r="1483" spans="1:29" ht="18" customHeight="1">
      <c r="A1483" s="36"/>
      <c r="B1483" s="45"/>
      <c r="C1483" s="54"/>
      <c r="D1483" s="66"/>
      <c r="E1483" s="45"/>
      <c r="F1483" s="54"/>
      <c r="G1483" s="13"/>
      <c r="H1483" s="13"/>
      <c r="I1483" s="13"/>
      <c r="J1483" s="74"/>
      <c r="K1483" s="89"/>
      <c r="L1483" s="89"/>
      <c r="M1483" s="89"/>
      <c r="N1483" s="89"/>
      <c r="O1483" s="89"/>
      <c r="P1483" s="98"/>
      <c r="Q1483" s="111"/>
      <c r="R1483" s="89"/>
      <c r="S1483" s="89"/>
      <c r="T1483" s="89"/>
      <c r="U1483" s="98"/>
      <c r="V1483" s="66"/>
      <c r="W1483" s="45"/>
      <c r="X1483" s="14"/>
      <c r="Y1483" s="13"/>
      <c r="Z1483" s="135"/>
      <c r="AB1483" s="24" t="e">
        <f>VLOOKUP($A1483,電子入札登録状況!$A$2:$G$501,6,FALSE)</f>
        <v>#N/A</v>
      </c>
      <c r="AC1483" s="24" t="e">
        <f>VLOOKUP($A1483,電子入札登録状況!$A$2:$G$501,7,FALSE)</f>
        <v>#N/A</v>
      </c>
    </row>
    <row r="1484" spans="1:29" ht="18" customHeight="1">
      <c r="A1484" s="36"/>
      <c r="B1484" s="45"/>
      <c r="C1484" s="54"/>
      <c r="D1484" s="66"/>
      <c r="E1484" s="45"/>
      <c r="F1484" s="54"/>
      <c r="G1484" s="13"/>
      <c r="H1484" s="13"/>
      <c r="I1484" s="13"/>
      <c r="J1484" s="74"/>
      <c r="K1484" s="89"/>
      <c r="L1484" s="89"/>
      <c r="M1484" s="89"/>
      <c r="N1484" s="89"/>
      <c r="O1484" s="89"/>
      <c r="P1484" s="98"/>
      <c r="Q1484" s="111"/>
      <c r="R1484" s="89"/>
      <c r="S1484" s="89"/>
      <c r="T1484" s="89"/>
      <c r="U1484" s="98"/>
      <c r="V1484" s="66"/>
      <c r="W1484" s="45"/>
      <c r="X1484" s="14"/>
      <c r="Y1484" s="13"/>
      <c r="Z1484" s="135"/>
      <c r="AB1484" s="24" t="e">
        <f>VLOOKUP($A1484,電子入札登録状況!$A$2:$G$501,6,FALSE)</f>
        <v>#N/A</v>
      </c>
      <c r="AC1484" s="24" t="e">
        <f>VLOOKUP($A1484,電子入札登録状況!$A$2:$G$501,7,FALSE)</f>
        <v>#N/A</v>
      </c>
    </row>
    <row r="1485" spans="1:29" ht="18" customHeight="1">
      <c r="A1485" s="36"/>
      <c r="B1485" s="45"/>
      <c r="C1485" s="54"/>
      <c r="D1485" s="66"/>
      <c r="E1485" s="45"/>
      <c r="F1485" s="54"/>
      <c r="G1485" s="13"/>
      <c r="H1485" s="13"/>
      <c r="I1485" s="13"/>
      <c r="J1485" s="74"/>
      <c r="K1485" s="89"/>
      <c r="L1485" s="89"/>
      <c r="M1485" s="89"/>
      <c r="N1485" s="89"/>
      <c r="O1485" s="89"/>
      <c r="P1485" s="98"/>
      <c r="Q1485" s="111"/>
      <c r="R1485" s="89"/>
      <c r="S1485" s="89"/>
      <c r="T1485" s="89"/>
      <c r="U1485" s="98"/>
      <c r="V1485" s="66"/>
      <c r="W1485" s="45"/>
      <c r="X1485" s="14"/>
      <c r="Y1485" s="13"/>
      <c r="Z1485" s="135"/>
      <c r="AB1485" s="24" t="e">
        <f>VLOOKUP($A1485,電子入札登録状況!$A$2:$G$501,6,FALSE)</f>
        <v>#N/A</v>
      </c>
      <c r="AC1485" s="24" t="e">
        <f>VLOOKUP($A1485,電子入札登録状況!$A$2:$G$501,7,FALSE)</f>
        <v>#N/A</v>
      </c>
    </row>
    <row r="1486" spans="1:29" ht="18" customHeight="1">
      <c r="A1486" s="36"/>
      <c r="B1486" s="45"/>
      <c r="C1486" s="54"/>
      <c r="D1486" s="66"/>
      <c r="E1486" s="45"/>
      <c r="F1486" s="54"/>
      <c r="G1486" s="13"/>
      <c r="H1486" s="13"/>
      <c r="I1486" s="13"/>
      <c r="J1486" s="74"/>
      <c r="K1486" s="89"/>
      <c r="L1486" s="89"/>
      <c r="M1486" s="89"/>
      <c r="N1486" s="89"/>
      <c r="O1486" s="89"/>
      <c r="P1486" s="98"/>
      <c r="Q1486" s="111"/>
      <c r="R1486" s="89"/>
      <c r="S1486" s="89"/>
      <c r="T1486" s="89"/>
      <c r="U1486" s="98"/>
      <c r="V1486" s="66"/>
      <c r="W1486" s="45"/>
      <c r="X1486" s="14"/>
      <c r="Y1486" s="13"/>
      <c r="Z1486" s="135"/>
      <c r="AB1486" s="24" t="e">
        <f>VLOOKUP($A1486,電子入札登録状況!$A$2:$G$501,6,FALSE)</f>
        <v>#N/A</v>
      </c>
      <c r="AC1486" s="24" t="e">
        <f>VLOOKUP($A1486,電子入札登録状況!$A$2:$G$501,7,FALSE)</f>
        <v>#N/A</v>
      </c>
    </row>
    <row r="1487" spans="1:29" ht="18" customHeight="1">
      <c r="A1487" s="36"/>
      <c r="B1487" s="45"/>
      <c r="C1487" s="54"/>
      <c r="D1487" s="66"/>
      <c r="E1487" s="45"/>
      <c r="F1487" s="54"/>
      <c r="G1487" s="13"/>
      <c r="H1487" s="13"/>
      <c r="I1487" s="13"/>
      <c r="J1487" s="74"/>
      <c r="K1487" s="89"/>
      <c r="L1487" s="89"/>
      <c r="M1487" s="89"/>
      <c r="N1487" s="89"/>
      <c r="O1487" s="89"/>
      <c r="P1487" s="98"/>
      <c r="Q1487" s="111"/>
      <c r="R1487" s="89"/>
      <c r="S1487" s="89"/>
      <c r="T1487" s="89"/>
      <c r="U1487" s="98"/>
      <c r="V1487" s="66"/>
      <c r="W1487" s="45"/>
      <c r="X1487" s="14"/>
      <c r="Y1487" s="13"/>
      <c r="Z1487" s="135"/>
      <c r="AB1487" s="24" t="e">
        <f>VLOOKUP($A1487,電子入札登録状況!$A$2:$G$501,6,FALSE)</f>
        <v>#N/A</v>
      </c>
      <c r="AC1487" s="24" t="e">
        <f>VLOOKUP($A1487,電子入札登録状況!$A$2:$G$501,7,FALSE)</f>
        <v>#N/A</v>
      </c>
    </row>
    <row r="1488" spans="1:29" ht="18" customHeight="1">
      <c r="A1488" s="36"/>
      <c r="B1488" s="45"/>
      <c r="C1488" s="54"/>
      <c r="D1488" s="66"/>
      <c r="E1488" s="45"/>
      <c r="F1488" s="54"/>
      <c r="G1488" s="13"/>
      <c r="H1488" s="13"/>
      <c r="I1488" s="13"/>
      <c r="J1488" s="74"/>
      <c r="K1488" s="89"/>
      <c r="L1488" s="89"/>
      <c r="M1488" s="89"/>
      <c r="N1488" s="89"/>
      <c r="O1488" s="89"/>
      <c r="P1488" s="98"/>
      <c r="Q1488" s="111"/>
      <c r="R1488" s="89"/>
      <c r="S1488" s="89"/>
      <c r="T1488" s="89"/>
      <c r="U1488" s="98"/>
      <c r="V1488" s="66"/>
      <c r="W1488" s="45"/>
      <c r="X1488" s="14"/>
      <c r="Y1488" s="13"/>
      <c r="Z1488" s="135"/>
      <c r="AB1488" s="24" t="e">
        <f>VLOOKUP($A1488,電子入札登録状況!$A$2:$G$501,6,FALSE)</f>
        <v>#N/A</v>
      </c>
      <c r="AC1488" s="24" t="e">
        <f>VLOOKUP($A1488,電子入札登録状況!$A$2:$G$501,7,FALSE)</f>
        <v>#N/A</v>
      </c>
    </row>
    <row r="1489" spans="1:29" ht="18" customHeight="1">
      <c r="A1489" s="36"/>
      <c r="B1489" s="45"/>
      <c r="C1489" s="54"/>
      <c r="D1489" s="66"/>
      <c r="E1489" s="45"/>
      <c r="F1489" s="54"/>
      <c r="G1489" s="13"/>
      <c r="H1489" s="13"/>
      <c r="I1489" s="13"/>
      <c r="J1489" s="74"/>
      <c r="K1489" s="89"/>
      <c r="L1489" s="89"/>
      <c r="M1489" s="89"/>
      <c r="N1489" s="89"/>
      <c r="O1489" s="89"/>
      <c r="P1489" s="98"/>
      <c r="Q1489" s="111"/>
      <c r="R1489" s="89"/>
      <c r="S1489" s="89"/>
      <c r="T1489" s="89"/>
      <c r="U1489" s="98"/>
      <c r="V1489" s="66"/>
      <c r="W1489" s="45"/>
      <c r="X1489" s="14"/>
      <c r="Y1489" s="13"/>
      <c r="Z1489" s="135"/>
      <c r="AB1489" s="24" t="e">
        <f>VLOOKUP($A1489,電子入札登録状況!$A$2:$G$501,6,FALSE)</f>
        <v>#N/A</v>
      </c>
      <c r="AC1489" s="24" t="e">
        <f>VLOOKUP($A1489,電子入札登録状況!$A$2:$G$501,7,FALSE)</f>
        <v>#N/A</v>
      </c>
    </row>
    <row r="1490" spans="1:29" ht="18" customHeight="1">
      <c r="A1490" s="36"/>
      <c r="B1490" s="45"/>
      <c r="C1490" s="54"/>
      <c r="D1490" s="66"/>
      <c r="E1490" s="45"/>
      <c r="F1490" s="54"/>
      <c r="G1490" s="13"/>
      <c r="H1490" s="13"/>
      <c r="I1490" s="13"/>
      <c r="J1490" s="74"/>
      <c r="K1490" s="89"/>
      <c r="L1490" s="89"/>
      <c r="M1490" s="89"/>
      <c r="N1490" s="89"/>
      <c r="O1490" s="89"/>
      <c r="P1490" s="98"/>
      <c r="Q1490" s="111"/>
      <c r="R1490" s="89"/>
      <c r="S1490" s="89"/>
      <c r="T1490" s="89"/>
      <c r="U1490" s="98"/>
      <c r="V1490" s="66"/>
      <c r="W1490" s="45"/>
      <c r="X1490" s="14"/>
      <c r="Y1490" s="13"/>
      <c r="Z1490" s="135"/>
      <c r="AB1490" s="24" t="e">
        <f>VLOOKUP($A1490,電子入札登録状況!$A$2:$G$501,6,FALSE)</f>
        <v>#N/A</v>
      </c>
      <c r="AC1490" s="24" t="e">
        <f>VLOOKUP($A1490,電子入札登録状況!$A$2:$G$501,7,FALSE)</f>
        <v>#N/A</v>
      </c>
    </row>
    <row r="1491" spans="1:29" ht="18" customHeight="1">
      <c r="A1491" s="36"/>
      <c r="B1491" s="45"/>
      <c r="C1491" s="54"/>
      <c r="D1491" s="66"/>
      <c r="E1491" s="45"/>
      <c r="F1491" s="54"/>
      <c r="G1491" s="13"/>
      <c r="H1491" s="13"/>
      <c r="I1491" s="13"/>
      <c r="J1491" s="74"/>
      <c r="K1491" s="89"/>
      <c r="L1491" s="89"/>
      <c r="M1491" s="89"/>
      <c r="N1491" s="89"/>
      <c r="O1491" s="89"/>
      <c r="P1491" s="98"/>
      <c r="Q1491" s="111"/>
      <c r="R1491" s="89"/>
      <c r="S1491" s="89"/>
      <c r="T1491" s="89"/>
      <c r="U1491" s="98"/>
      <c r="V1491" s="66"/>
      <c r="W1491" s="45"/>
      <c r="X1491" s="14"/>
      <c r="Y1491" s="13"/>
      <c r="Z1491" s="135"/>
      <c r="AB1491" s="24" t="e">
        <f>VLOOKUP($A1491,電子入札登録状況!$A$2:$G$501,6,FALSE)</f>
        <v>#N/A</v>
      </c>
      <c r="AC1491" s="24" t="e">
        <f>VLOOKUP($A1491,電子入札登録状況!$A$2:$G$501,7,FALSE)</f>
        <v>#N/A</v>
      </c>
    </row>
    <row r="1492" spans="1:29" ht="18" customHeight="1">
      <c r="A1492" s="36"/>
      <c r="B1492" s="45"/>
      <c r="C1492" s="54"/>
      <c r="D1492" s="66"/>
      <c r="E1492" s="45"/>
      <c r="F1492" s="54"/>
      <c r="G1492" s="13"/>
      <c r="H1492" s="13"/>
      <c r="I1492" s="13"/>
      <c r="J1492" s="74"/>
      <c r="K1492" s="89"/>
      <c r="L1492" s="89"/>
      <c r="M1492" s="89"/>
      <c r="N1492" s="89"/>
      <c r="O1492" s="89"/>
      <c r="P1492" s="98"/>
      <c r="Q1492" s="111"/>
      <c r="R1492" s="89"/>
      <c r="S1492" s="89"/>
      <c r="T1492" s="89"/>
      <c r="U1492" s="98"/>
      <c r="V1492" s="66"/>
      <c r="W1492" s="45"/>
      <c r="X1492" s="14"/>
      <c r="Y1492" s="13"/>
      <c r="Z1492" s="135"/>
      <c r="AB1492" s="24" t="e">
        <f>VLOOKUP($A1492,電子入札登録状況!$A$2:$G$501,6,FALSE)</f>
        <v>#N/A</v>
      </c>
      <c r="AC1492" s="24" t="e">
        <f>VLOOKUP($A1492,電子入札登録状況!$A$2:$G$501,7,FALSE)</f>
        <v>#N/A</v>
      </c>
    </row>
    <row r="1493" spans="1:29" ht="18" customHeight="1">
      <c r="A1493" s="36"/>
      <c r="B1493" s="45"/>
      <c r="C1493" s="54"/>
      <c r="D1493" s="66"/>
      <c r="E1493" s="45"/>
      <c r="F1493" s="54"/>
      <c r="G1493" s="13"/>
      <c r="H1493" s="13"/>
      <c r="I1493" s="13"/>
      <c r="J1493" s="74"/>
      <c r="K1493" s="89"/>
      <c r="L1493" s="89"/>
      <c r="M1493" s="89"/>
      <c r="N1493" s="89"/>
      <c r="O1493" s="89"/>
      <c r="P1493" s="98"/>
      <c r="Q1493" s="111"/>
      <c r="R1493" s="89"/>
      <c r="S1493" s="89"/>
      <c r="T1493" s="89"/>
      <c r="U1493" s="98"/>
      <c r="V1493" s="66"/>
      <c r="W1493" s="45"/>
      <c r="X1493" s="14"/>
      <c r="Y1493" s="13"/>
      <c r="Z1493" s="135"/>
      <c r="AB1493" s="24" t="e">
        <f>VLOOKUP($A1493,電子入札登録状況!$A$2:$G$501,6,FALSE)</f>
        <v>#N/A</v>
      </c>
      <c r="AC1493" s="24" t="e">
        <f>VLOOKUP($A1493,電子入札登録状況!$A$2:$G$501,7,FALSE)</f>
        <v>#N/A</v>
      </c>
    </row>
    <row r="1494" spans="1:29" ht="18" customHeight="1">
      <c r="A1494" s="36"/>
      <c r="B1494" s="45"/>
      <c r="C1494" s="54"/>
      <c r="D1494" s="66"/>
      <c r="E1494" s="45"/>
      <c r="F1494" s="54"/>
      <c r="G1494" s="13"/>
      <c r="H1494" s="13"/>
      <c r="I1494" s="13"/>
      <c r="J1494" s="74"/>
      <c r="K1494" s="89"/>
      <c r="L1494" s="89"/>
      <c r="M1494" s="89"/>
      <c r="N1494" s="89"/>
      <c r="O1494" s="89"/>
      <c r="P1494" s="98"/>
      <c r="Q1494" s="111"/>
      <c r="R1494" s="89"/>
      <c r="S1494" s="89"/>
      <c r="T1494" s="89"/>
      <c r="U1494" s="98"/>
      <c r="V1494" s="66"/>
      <c r="W1494" s="45"/>
      <c r="X1494" s="14"/>
      <c r="Y1494" s="13"/>
      <c r="Z1494" s="135"/>
      <c r="AB1494" s="24" t="e">
        <f>VLOOKUP($A1494,電子入札登録状況!$A$2:$G$501,6,FALSE)</f>
        <v>#N/A</v>
      </c>
      <c r="AC1494" s="24" t="e">
        <f>VLOOKUP($A1494,電子入札登録状況!$A$2:$G$501,7,FALSE)</f>
        <v>#N/A</v>
      </c>
    </row>
    <row r="1495" spans="1:29" ht="18" customHeight="1">
      <c r="A1495" s="36"/>
      <c r="B1495" s="45"/>
      <c r="C1495" s="54"/>
      <c r="D1495" s="66"/>
      <c r="E1495" s="45"/>
      <c r="F1495" s="54"/>
      <c r="G1495" s="13"/>
      <c r="H1495" s="13"/>
      <c r="I1495" s="13"/>
      <c r="J1495" s="74"/>
      <c r="K1495" s="89"/>
      <c r="L1495" s="89"/>
      <c r="M1495" s="89"/>
      <c r="N1495" s="89"/>
      <c r="O1495" s="89"/>
      <c r="P1495" s="98"/>
      <c r="Q1495" s="111"/>
      <c r="R1495" s="89"/>
      <c r="S1495" s="89"/>
      <c r="T1495" s="89"/>
      <c r="U1495" s="98"/>
      <c r="V1495" s="66"/>
      <c r="W1495" s="45"/>
      <c r="X1495" s="14"/>
      <c r="Y1495" s="13"/>
      <c r="Z1495" s="135"/>
      <c r="AB1495" s="24" t="e">
        <f>VLOOKUP($A1495,電子入札登録状況!$A$2:$G$501,6,FALSE)</f>
        <v>#N/A</v>
      </c>
      <c r="AC1495" s="24" t="e">
        <f>VLOOKUP($A1495,電子入札登録状況!$A$2:$G$501,7,FALSE)</f>
        <v>#N/A</v>
      </c>
    </row>
    <row r="1496" spans="1:29" ht="18" customHeight="1">
      <c r="A1496" s="36"/>
      <c r="B1496" s="45"/>
      <c r="C1496" s="54"/>
      <c r="D1496" s="66"/>
      <c r="E1496" s="45"/>
      <c r="F1496" s="54"/>
      <c r="G1496" s="13"/>
      <c r="H1496" s="13"/>
      <c r="I1496" s="13"/>
      <c r="J1496" s="74"/>
      <c r="K1496" s="89"/>
      <c r="L1496" s="89"/>
      <c r="M1496" s="89"/>
      <c r="N1496" s="89"/>
      <c r="O1496" s="89"/>
      <c r="P1496" s="98"/>
      <c r="Q1496" s="111"/>
      <c r="R1496" s="89"/>
      <c r="S1496" s="89"/>
      <c r="T1496" s="89"/>
      <c r="U1496" s="98"/>
      <c r="V1496" s="66"/>
      <c r="W1496" s="45"/>
      <c r="X1496" s="14"/>
      <c r="Y1496" s="13"/>
      <c r="Z1496" s="135"/>
      <c r="AB1496" s="24" t="e">
        <f>VLOOKUP($A1496,電子入札登録状況!$A$2:$G$501,6,FALSE)</f>
        <v>#N/A</v>
      </c>
      <c r="AC1496" s="24" t="e">
        <f>VLOOKUP($A1496,電子入札登録状況!$A$2:$G$501,7,FALSE)</f>
        <v>#N/A</v>
      </c>
    </row>
    <row r="1497" spans="1:29" ht="18" customHeight="1">
      <c r="A1497" s="36"/>
      <c r="B1497" s="45"/>
      <c r="C1497" s="54"/>
      <c r="D1497" s="66"/>
      <c r="E1497" s="45"/>
      <c r="F1497" s="54"/>
      <c r="G1497" s="13"/>
      <c r="H1497" s="13"/>
      <c r="I1497" s="13"/>
      <c r="J1497" s="74"/>
      <c r="K1497" s="89"/>
      <c r="L1497" s="89"/>
      <c r="M1497" s="89"/>
      <c r="N1497" s="89"/>
      <c r="O1497" s="89"/>
      <c r="P1497" s="98"/>
      <c r="Q1497" s="111"/>
      <c r="R1497" s="89"/>
      <c r="S1497" s="89"/>
      <c r="T1497" s="89"/>
      <c r="U1497" s="98"/>
      <c r="V1497" s="66"/>
      <c r="W1497" s="45"/>
      <c r="X1497" s="14"/>
      <c r="Y1497" s="13"/>
      <c r="Z1497" s="135"/>
      <c r="AB1497" s="24" t="e">
        <f>VLOOKUP($A1497,電子入札登録状況!$A$2:$G$501,6,FALSE)</f>
        <v>#N/A</v>
      </c>
      <c r="AC1497" s="24" t="e">
        <f>VLOOKUP($A1497,電子入札登録状況!$A$2:$G$501,7,FALSE)</f>
        <v>#N/A</v>
      </c>
    </row>
    <row r="1498" spans="1:29" ht="18" customHeight="1">
      <c r="A1498" s="36"/>
      <c r="B1498" s="45"/>
      <c r="C1498" s="54"/>
      <c r="D1498" s="66"/>
      <c r="E1498" s="45"/>
      <c r="F1498" s="54"/>
      <c r="G1498" s="13"/>
      <c r="H1498" s="13"/>
      <c r="I1498" s="13"/>
      <c r="J1498" s="74"/>
      <c r="K1498" s="89"/>
      <c r="L1498" s="89"/>
      <c r="M1498" s="89"/>
      <c r="N1498" s="89"/>
      <c r="O1498" s="89"/>
      <c r="P1498" s="98"/>
      <c r="Q1498" s="111"/>
      <c r="R1498" s="89"/>
      <c r="S1498" s="89"/>
      <c r="T1498" s="89"/>
      <c r="U1498" s="98"/>
      <c r="V1498" s="66"/>
      <c r="W1498" s="45"/>
      <c r="X1498" s="14"/>
      <c r="Y1498" s="13"/>
      <c r="Z1498" s="135"/>
      <c r="AB1498" s="24" t="e">
        <f>VLOOKUP($A1498,電子入札登録状況!$A$2:$G$501,6,FALSE)</f>
        <v>#N/A</v>
      </c>
      <c r="AC1498" s="24" t="e">
        <f>VLOOKUP($A1498,電子入札登録状況!$A$2:$G$501,7,FALSE)</f>
        <v>#N/A</v>
      </c>
    </row>
    <row r="1499" spans="1:29" ht="18" customHeight="1">
      <c r="A1499" s="36"/>
      <c r="B1499" s="45"/>
      <c r="C1499" s="54"/>
      <c r="D1499" s="66"/>
      <c r="E1499" s="45"/>
      <c r="F1499" s="54"/>
      <c r="G1499" s="13"/>
      <c r="H1499" s="13"/>
      <c r="I1499" s="13"/>
      <c r="J1499" s="74"/>
      <c r="K1499" s="89"/>
      <c r="L1499" s="89"/>
      <c r="M1499" s="89"/>
      <c r="N1499" s="89"/>
      <c r="O1499" s="89"/>
      <c r="P1499" s="98"/>
      <c r="Q1499" s="111"/>
      <c r="R1499" s="89"/>
      <c r="S1499" s="89"/>
      <c r="T1499" s="89"/>
      <c r="U1499" s="98"/>
      <c r="V1499" s="66"/>
      <c r="W1499" s="45"/>
      <c r="X1499" s="14"/>
      <c r="Y1499" s="13"/>
      <c r="Z1499" s="135"/>
      <c r="AB1499" s="24" t="e">
        <f>VLOOKUP($A1499,電子入札登録状況!$A$2:$G$501,6,FALSE)</f>
        <v>#N/A</v>
      </c>
      <c r="AC1499" s="24" t="e">
        <f>VLOOKUP($A1499,電子入札登録状況!$A$2:$G$501,7,FALSE)</f>
        <v>#N/A</v>
      </c>
    </row>
    <row r="1500" spans="1:29" ht="18" customHeight="1">
      <c r="A1500" s="36"/>
      <c r="B1500" s="45"/>
      <c r="C1500" s="54"/>
      <c r="D1500" s="66"/>
      <c r="E1500" s="45"/>
      <c r="F1500" s="54"/>
      <c r="G1500" s="13"/>
      <c r="H1500" s="13"/>
      <c r="I1500" s="13"/>
      <c r="J1500" s="74"/>
      <c r="K1500" s="89"/>
      <c r="L1500" s="89"/>
      <c r="M1500" s="89"/>
      <c r="N1500" s="89"/>
      <c r="O1500" s="89"/>
      <c r="P1500" s="98"/>
      <c r="Q1500" s="111"/>
      <c r="R1500" s="89"/>
      <c r="S1500" s="89"/>
      <c r="T1500" s="89"/>
      <c r="U1500" s="98"/>
      <c r="V1500" s="66"/>
      <c r="W1500" s="45"/>
      <c r="X1500" s="14"/>
      <c r="Y1500" s="13"/>
      <c r="Z1500" s="135"/>
      <c r="AB1500" s="24" t="e">
        <f>VLOOKUP($A1500,電子入札登録状況!$A$2:$G$501,6,FALSE)</f>
        <v>#N/A</v>
      </c>
      <c r="AC1500" s="24" t="e">
        <f>VLOOKUP($A1500,電子入札登録状況!$A$2:$G$501,7,FALSE)</f>
        <v>#N/A</v>
      </c>
    </row>
    <row r="1501" spans="1:29" ht="18" customHeight="1">
      <c r="A1501" s="36"/>
      <c r="B1501" s="45"/>
      <c r="C1501" s="54"/>
      <c r="D1501" s="66"/>
      <c r="E1501" s="45"/>
      <c r="F1501" s="54"/>
      <c r="G1501" s="13"/>
      <c r="H1501" s="13"/>
      <c r="I1501" s="13"/>
      <c r="J1501" s="74"/>
      <c r="K1501" s="89"/>
      <c r="L1501" s="89"/>
      <c r="M1501" s="89"/>
      <c r="N1501" s="89"/>
      <c r="O1501" s="89"/>
      <c r="P1501" s="98"/>
      <c r="Q1501" s="111"/>
      <c r="R1501" s="89"/>
      <c r="S1501" s="89"/>
      <c r="T1501" s="89"/>
      <c r="U1501" s="98"/>
      <c r="V1501" s="66"/>
      <c r="W1501" s="45"/>
      <c r="X1501" s="14"/>
      <c r="Y1501" s="13"/>
      <c r="Z1501" s="135"/>
      <c r="AB1501" s="24" t="e">
        <f>VLOOKUP($A1501,電子入札登録状況!$A$2:$G$501,6,FALSE)</f>
        <v>#N/A</v>
      </c>
      <c r="AC1501" s="24" t="e">
        <f>VLOOKUP($A1501,電子入札登録状況!$A$2:$G$501,7,FALSE)</f>
        <v>#N/A</v>
      </c>
    </row>
    <row r="1502" spans="1:29" ht="18" customHeight="1">
      <c r="A1502" s="36"/>
      <c r="B1502" s="45"/>
      <c r="C1502" s="54"/>
      <c r="D1502" s="66"/>
      <c r="E1502" s="45"/>
      <c r="F1502" s="54"/>
      <c r="G1502" s="13"/>
      <c r="H1502" s="13"/>
      <c r="I1502" s="13"/>
      <c r="J1502" s="74"/>
      <c r="K1502" s="89"/>
      <c r="L1502" s="89"/>
      <c r="M1502" s="89"/>
      <c r="N1502" s="89"/>
      <c r="O1502" s="89"/>
      <c r="P1502" s="98"/>
      <c r="Q1502" s="111"/>
      <c r="R1502" s="89"/>
      <c r="S1502" s="89"/>
      <c r="T1502" s="89"/>
      <c r="U1502" s="98"/>
      <c r="V1502" s="66"/>
      <c r="W1502" s="45"/>
      <c r="X1502" s="14"/>
      <c r="Y1502" s="13"/>
      <c r="Z1502" s="135"/>
      <c r="AB1502" s="24" t="e">
        <f>VLOOKUP($A1502,電子入札登録状況!$A$2:$G$501,6,FALSE)</f>
        <v>#N/A</v>
      </c>
      <c r="AC1502" s="24" t="e">
        <f>VLOOKUP($A1502,電子入札登録状況!$A$2:$G$501,7,FALSE)</f>
        <v>#N/A</v>
      </c>
    </row>
    <row r="1503" spans="1:29" ht="18" customHeight="1">
      <c r="A1503" s="36"/>
      <c r="B1503" s="45"/>
      <c r="C1503" s="54"/>
      <c r="D1503" s="66"/>
      <c r="E1503" s="45"/>
      <c r="F1503" s="54"/>
      <c r="G1503" s="13"/>
      <c r="H1503" s="13"/>
      <c r="I1503" s="13"/>
      <c r="J1503" s="74"/>
      <c r="K1503" s="89"/>
      <c r="L1503" s="89"/>
      <c r="M1503" s="89"/>
      <c r="N1503" s="89"/>
      <c r="O1503" s="89"/>
      <c r="P1503" s="98"/>
      <c r="Q1503" s="111"/>
      <c r="R1503" s="89"/>
      <c r="S1503" s="89"/>
      <c r="T1503" s="89"/>
      <c r="U1503" s="98"/>
      <c r="V1503" s="66"/>
      <c r="W1503" s="45"/>
      <c r="X1503" s="14"/>
      <c r="Y1503" s="13"/>
      <c r="Z1503" s="135"/>
      <c r="AB1503" s="24" t="e">
        <f>VLOOKUP($A1503,電子入札登録状況!$A$2:$G$501,6,FALSE)</f>
        <v>#N/A</v>
      </c>
      <c r="AC1503" s="24" t="e">
        <f>VLOOKUP($A1503,電子入札登録状況!$A$2:$G$501,7,FALSE)</f>
        <v>#N/A</v>
      </c>
    </row>
    <row r="1504" spans="1:29" ht="18" customHeight="1">
      <c r="A1504" s="36"/>
      <c r="B1504" s="45"/>
      <c r="C1504" s="54"/>
      <c r="D1504" s="66"/>
      <c r="E1504" s="45"/>
      <c r="F1504" s="54"/>
      <c r="G1504" s="13"/>
      <c r="H1504" s="13"/>
      <c r="I1504" s="13"/>
      <c r="J1504" s="74"/>
      <c r="K1504" s="89"/>
      <c r="L1504" s="89"/>
      <c r="M1504" s="89"/>
      <c r="N1504" s="89"/>
      <c r="O1504" s="89"/>
      <c r="P1504" s="98"/>
      <c r="Q1504" s="111"/>
      <c r="R1504" s="89"/>
      <c r="S1504" s="89"/>
      <c r="T1504" s="89"/>
      <c r="U1504" s="98"/>
      <c r="V1504" s="66"/>
      <c r="W1504" s="45"/>
      <c r="X1504" s="14"/>
      <c r="Y1504" s="13"/>
      <c r="Z1504" s="135"/>
      <c r="AB1504" s="24" t="e">
        <f>VLOOKUP($A1504,電子入札登録状況!$A$2:$G$501,6,FALSE)</f>
        <v>#N/A</v>
      </c>
      <c r="AC1504" s="24" t="e">
        <f>VLOOKUP($A1504,電子入札登録状況!$A$2:$G$501,7,FALSE)</f>
        <v>#N/A</v>
      </c>
    </row>
    <row r="1505" spans="1:29" ht="18" customHeight="1">
      <c r="A1505" s="36"/>
      <c r="B1505" s="45"/>
      <c r="C1505" s="54"/>
      <c r="D1505" s="66"/>
      <c r="E1505" s="45"/>
      <c r="F1505" s="54"/>
      <c r="G1505" s="13"/>
      <c r="H1505" s="13"/>
      <c r="I1505" s="13"/>
      <c r="J1505" s="74"/>
      <c r="K1505" s="89"/>
      <c r="L1505" s="89"/>
      <c r="M1505" s="89"/>
      <c r="N1505" s="89"/>
      <c r="O1505" s="89"/>
      <c r="P1505" s="98"/>
      <c r="Q1505" s="111"/>
      <c r="R1505" s="89"/>
      <c r="S1505" s="89"/>
      <c r="T1505" s="89"/>
      <c r="U1505" s="98"/>
      <c r="V1505" s="66"/>
      <c r="W1505" s="45"/>
      <c r="X1505" s="14"/>
      <c r="Y1505" s="13"/>
      <c r="Z1505" s="135"/>
      <c r="AB1505" s="24" t="e">
        <f>VLOOKUP($A1505,電子入札登録状況!$A$2:$G$501,6,FALSE)</f>
        <v>#N/A</v>
      </c>
      <c r="AC1505" s="24" t="e">
        <f>VLOOKUP($A1505,電子入札登録状況!$A$2:$G$501,7,FALSE)</f>
        <v>#N/A</v>
      </c>
    </row>
    <row r="1506" spans="1:29" ht="18" customHeight="1">
      <c r="A1506" s="36"/>
      <c r="B1506" s="45"/>
      <c r="C1506" s="54"/>
      <c r="D1506" s="66"/>
      <c r="E1506" s="45"/>
      <c r="F1506" s="54"/>
      <c r="G1506" s="13"/>
      <c r="H1506" s="13"/>
      <c r="I1506" s="13"/>
      <c r="J1506" s="74"/>
      <c r="K1506" s="89"/>
      <c r="L1506" s="89"/>
      <c r="M1506" s="89"/>
      <c r="N1506" s="89"/>
      <c r="O1506" s="89"/>
      <c r="P1506" s="98"/>
      <c r="Q1506" s="111"/>
      <c r="R1506" s="89"/>
      <c r="S1506" s="89"/>
      <c r="T1506" s="89"/>
      <c r="U1506" s="98"/>
      <c r="V1506" s="66"/>
      <c r="W1506" s="45"/>
      <c r="X1506" s="14"/>
      <c r="Y1506" s="13"/>
      <c r="Z1506" s="135"/>
      <c r="AB1506" s="24" t="e">
        <f>VLOOKUP($A1506,電子入札登録状況!$A$2:$G$501,6,FALSE)</f>
        <v>#N/A</v>
      </c>
      <c r="AC1506" s="24" t="e">
        <f>VLOOKUP($A1506,電子入札登録状況!$A$2:$G$501,7,FALSE)</f>
        <v>#N/A</v>
      </c>
    </row>
    <row r="1507" spans="1:29" ht="18" customHeight="1">
      <c r="A1507" s="36"/>
      <c r="B1507" s="45"/>
      <c r="C1507" s="54"/>
      <c r="D1507" s="66"/>
      <c r="E1507" s="45"/>
      <c r="F1507" s="54"/>
      <c r="G1507" s="13"/>
      <c r="H1507" s="13"/>
      <c r="I1507" s="13"/>
      <c r="J1507" s="74"/>
      <c r="K1507" s="89"/>
      <c r="L1507" s="89"/>
      <c r="M1507" s="89"/>
      <c r="N1507" s="89"/>
      <c r="O1507" s="89"/>
      <c r="P1507" s="98"/>
      <c r="Q1507" s="111"/>
      <c r="R1507" s="89"/>
      <c r="S1507" s="89"/>
      <c r="T1507" s="89"/>
      <c r="U1507" s="98"/>
      <c r="V1507" s="66"/>
      <c r="W1507" s="45"/>
      <c r="X1507" s="14"/>
      <c r="Y1507" s="13"/>
      <c r="Z1507" s="135"/>
      <c r="AB1507" s="24" t="e">
        <f>VLOOKUP($A1507,電子入札登録状況!$A$2:$G$501,6,FALSE)</f>
        <v>#N/A</v>
      </c>
      <c r="AC1507" s="24" t="e">
        <f>VLOOKUP($A1507,電子入札登録状況!$A$2:$G$501,7,FALSE)</f>
        <v>#N/A</v>
      </c>
    </row>
    <row r="1508" spans="1:29" ht="18" customHeight="1">
      <c r="A1508" s="36"/>
      <c r="B1508" s="45"/>
      <c r="C1508" s="54"/>
      <c r="D1508" s="66"/>
      <c r="E1508" s="45"/>
      <c r="F1508" s="54"/>
      <c r="G1508" s="13"/>
      <c r="H1508" s="13"/>
      <c r="I1508" s="13"/>
      <c r="J1508" s="74"/>
      <c r="K1508" s="89"/>
      <c r="L1508" s="89"/>
      <c r="M1508" s="89"/>
      <c r="N1508" s="89"/>
      <c r="O1508" s="89"/>
      <c r="P1508" s="98"/>
      <c r="Q1508" s="111"/>
      <c r="R1508" s="89"/>
      <c r="S1508" s="89"/>
      <c r="T1508" s="89"/>
      <c r="U1508" s="98"/>
      <c r="V1508" s="66"/>
      <c r="W1508" s="45"/>
      <c r="X1508" s="14"/>
      <c r="Y1508" s="13"/>
      <c r="Z1508" s="135"/>
      <c r="AB1508" s="24" t="e">
        <f>VLOOKUP($A1508,電子入札登録状況!$A$2:$G$501,6,FALSE)</f>
        <v>#N/A</v>
      </c>
      <c r="AC1508" s="24" t="e">
        <f>VLOOKUP($A1508,電子入札登録状況!$A$2:$G$501,7,FALSE)</f>
        <v>#N/A</v>
      </c>
    </row>
    <row r="1509" spans="1:29" ht="18" customHeight="1">
      <c r="A1509" s="36"/>
      <c r="B1509" s="45"/>
      <c r="C1509" s="54"/>
      <c r="D1509" s="66"/>
      <c r="E1509" s="45"/>
      <c r="F1509" s="54"/>
      <c r="G1509" s="13"/>
      <c r="H1509" s="13"/>
      <c r="I1509" s="13"/>
      <c r="J1509" s="74"/>
      <c r="K1509" s="89"/>
      <c r="L1509" s="89"/>
      <c r="M1509" s="89"/>
      <c r="N1509" s="89"/>
      <c r="O1509" s="89"/>
      <c r="P1509" s="98"/>
      <c r="Q1509" s="111"/>
      <c r="R1509" s="89"/>
      <c r="S1509" s="89"/>
      <c r="T1509" s="89"/>
      <c r="U1509" s="98"/>
      <c r="V1509" s="66"/>
      <c r="W1509" s="45"/>
      <c r="X1509" s="14"/>
      <c r="Y1509" s="13"/>
      <c r="Z1509" s="135"/>
      <c r="AB1509" s="24" t="e">
        <f>VLOOKUP($A1509,電子入札登録状況!$A$2:$G$501,6,FALSE)</f>
        <v>#N/A</v>
      </c>
      <c r="AC1509" s="24" t="e">
        <f>VLOOKUP($A1509,電子入札登録状況!$A$2:$G$501,7,FALSE)</f>
        <v>#N/A</v>
      </c>
    </row>
    <row r="1510" spans="1:29" ht="18" customHeight="1">
      <c r="A1510" s="36"/>
      <c r="B1510" s="45"/>
      <c r="C1510" s="54"/>
      <c r="D1510" s="66"/>
      <c r="E1510" s="45"/>
      <c r="F1510" s="54"/>
      <c r="G1510" s="13"/>
      <c r="H1510" s="13"/>
      <c r="I1510" s="13"/>
      <c r="J1510" s="74"/>
      <c r="K1510" s="89"/>
      <c r="L1510" s="89"/>
      <c r="M1510" s="89"/>
      <c r="N1510" s="89"/>
      <c r="O1510" s="89"/>
      <c r="P1510" s="98"/>
      <c r="Q1510" s="111"/>
      <c r="R1510" s="89"/>
      <c r="S1510" s="89"/>
      <c r="T1510" s="89"/>
      <c r="U1510" s="98"/>
      <c r="V1510" s="66"/>
      <c r="W1510" s="45"/>
      <c r="X1510" s="14"/>
      <c r="Y1510" s="13"/>
      <c r="Z1510" s="135"/>
      <c r="AB1510" s="24" t="e">
        <f>VLOOKUP($A1510,電子入札登録状況!$A$2:$G$501,6,FALSE)</f>
        <v>#N/A</v>
      </c>
      <c r="AC1510" s="24" t="e">
        <f>VLOOKUP($A1510,電子入札登録状況!$A$2:$G$501,7,FALSE)</f>
        <v>#N/A</v>
      </c>
    </row>
    <row r="1511" spans="1:29" ht="18" customHeight="1">
      <c r="A1511" s="36"/>
      <c r="B1511" s="45"/>
      <c r="C1511" s="54"/>
      <c r="D1511" s="66"/>
      <c r="E1511" s="45"/>
      <c r="F1511" s="54"/>
      <c r="G1511" s="13"/>
      <c r="H1511" s="13"/>
      <c r="I1511" s="13"/>
      <c r="J1511" s="74"/>
      <c r="K1511" s="89"/>
      <c r="L1511" s="89"/>
      <c r="M1511" s="89"/>
      <c r="N1511" s="89"/>
      <c r="O1511" s="89"/>
      <c r="P1511" s="98"/>
      <c r="Q1511" s="111"/>
      <c r="R1511" s="89"/>
      <c r="S1511" s="89"/>
      <c r="T1511" s="89"/>
      <c r="U1511" s="98"/>
      <c r="V1511" s="66"/>
      <c r="W1511" s="45"/>
      <c r="X1511" s="14"/>
      <c r="Y1511" s="13"/>
      <c r="Z1511" s="135"/>
      <c r="AB1511" s="24" t="e">
        <f>VLOOKUP($A1511,電子入札登録状況!$A$2:$G$501,6,FALSE)</f>
        <v>#N/A</v>
      </c>
      <c r="AC1511" s="24" t="e">
        <f>VLOOKUP($A1511,電子入札登録状況!$A$2:$G$501,7,FALSE)</f>
        <v>#N/A</v>
      </c>
    </row>
    <row r="1512" spans="1:29" ht="18" customHeight="1">
      <c r="A1512" s="36"/>
      <c r="B1512" s="45"/>
      <c r="C1512" s="54"/>
      <c r="D1512" s="66"/>
      <c r="E1512" s="45"/>
      <c r="F1512" s="54"/>
      <c r="G1512" s="13"/>
      <c r="H1512" s="13"/>
      <c r="I1512" s="13"/>
      <c r="J1512" s="74"/>
      <c r="K1512" s="89"/>
      <c r="L1512" s="89"/>
      <c r="M1512" s="89"/>
      <c r="N1512" s="89"/>
      <c r="O1512" s="89"/>
      <c r="P1512" s="98"/>
      <c r="Q1512" s="111"/>
      <c r="R1512" s="89"/>
      <c r="S1512" s="89"/>
      <c r="T1512" s="89"/>
      <c r="U1512" s="98"/>
      <c r="V1512" s="66"/>
      <c r="W1512" s="45"/>
      <c r="X1512" s="14"/>
      <c r="Y1512" s="13"/>
      <c r="Z1512" s="135"/>
      <c r="AB1512" s="24" t="e">
        <f>VLOOKUP($A1512,電子入札登録状況!$A$2:$G$501,6,FALSE)</f>
        <v>#N/A</v>
      </c>
      <c r="AC1512" s="24" t="e">
        <f>VLOOKUP($A1512,電子入札登録状況!$A$2:$G$501,7,FALSE)</f>
        <v>#N/A</v>
      </c>
    </row>
    <row r="1513" spans="1:29" ht="18" customHeight="1">
      <c r="A1513" s="39"/>
      <c r="B1513" s="48"/>
      <c r="C1513" s="58"/>
      <c r="D1513" s="70"/>
      <c r="E1513" s="48"/>
      <c r="F1513" s="58"/>
      <c r="G1513" s="77"/>
      <c r="H1513" s="77"/>
      <c r="I1513" s="77"/>
      <c r="J1513" s="82"/>
      <c r="K1513" s="90"/>
      <c r="L1513" s="90"/>
      <c r="M1513" s="90"/>
      <c r="N1513" s="90"/>
      <c r="O1513" s="90"/>
      <c r="P1513" s="102"/>
      <c r="Q1513" s="113"/>
      <c r="R1513" s="90"/>
      <c r="S1513" s="90"/>
      <c r="T1513" s="90"/>
      <c r="U1513" s="102"/>
      <c r="V1513" s="70"/>
      <c r="W1513" s="48"/>
      <c r="X1513" s="127"/>
      <c r="Y1513" s="77"/>
      <c r="Z1513" s="139"/>
      <c r="AB1513" s="24" t="e">
        <f>VLOOKUP($A1513,電子入札登録状況!$A$2:$G$501,6,FALSE)</f>
        <v>#N/A</v>
      </c>
      <c r="AC1513" s="24" t="e">
        <f>VLOOKUP($A1513,電子入札登録状況!$A$2:$G$501,7,FALSE)</f>
        <v>#N/A</v>
      </c>
    </row>
    <row r="1514" spans="1:29" ht="18" customHeight="1">
      <c r="A1514" s="40"/>
      <c r="B1514" s="49"/>
      <c r="C1514" s="59"/>
      <c r="D1514" s="71"/>
      <c r="E1514" s="49"/>
      <c r="F1514" s="59"/>
      <c r="G1514" s="78"/>
      <c r="H1514" s="78"/>
      <c r="I1514" s="78"/>
      <c r="J1514" s="83"/>
      <c r="K1514" s="91"/>
      <c r="L1514" s="91"/>
      <c r="M1514" s="91"/>
      <c r="N1514" s="91"/>
      <c r="O1514" s="91"/>
      <c r="P1514" s="103"/>
      <c r="Q1514" s="114"/>
      <c r="R1514" s="91"/>
      <c r="S1514" s="91"/>
      <c r="T1514" s="91"/>
      <c r="U1514" s="103"/>
      <c r="V1514" s="71"/>
      <c r="W1514" s="49"/>
      <c r="X1514" s="128"/>
      <c r="Y1514" s="130"/>
      <c r="Z1514" s="140"/>
      <c r="AB1514" s="24" t="e">
        <f>VLOOKUP($A1514,電子入札登録状況!$A$2:$G$501,6,FALSE)</f>
        <v>#N/A</v>
      </c>
      <c r="AC1514" s="24" t="e">
        <f>VLOOKUP($A1514,電子入札登録状況!$A$2:$G$501,7,FALSE)</f>
        <v>#N/A</v>
      </c>
    </row>
    <row r="1515" spans="1:29" ht="18" customHeight="1">
      <c r="A1515" s="36"/>
      <c r="B1515" s="45"/>
      <c r="C1515" s="54"/>
      <c r="D1515" s="66"/>
      <c r="E1515" s="45"/>
      <c r="F1515" s="54"/>
      <c r="G1515" s="13"/>
      <c r="H1515" s="13"/>
      <c r="I1515" s="13"/>
      <c r="J1515" s="74"/>
      <c r="K1515" s="89"/>
      <c r="L1515" s="89"/>
      <c r="M1515" s="89"/>
      <c r="N1515" s="89"/>
      <c r="O1515" s="89"/>
      <c r="P1515" s="98"/>
      <c r="Q1515" s="111"/>
      <c r="R1515" s="89"/>
      <c r="S1515" s="89"/>
      <c r="T1515" s="89"/>
      <c r="U1515" s="98"/>
      <c r="V1515" s="66"/>
      <c r="W1515" s="45"/>
      <c r="X1515" s="14"/>
      <c r="Y1515" s="131"/>
      <c r="Z1515" s="141"/>
      <c r="AB1515" s="24" t="e">
        <f>VLOOKUP($A1515,電子入札登録状況!$A$2:$G$501,6,FALSE)</f>
        <v>#N/A</v>
      </c>
      <c r="AC1515" s="24" t="e">
        <f>VLOOKUP($A1515,電子入札登録状況!$A$2:$G$501,7,FALSE)</f>
        <v>#N/A</v>
      </c>
    </row>
    <row r="1516" spans="1:29" ht="18" customHeight="1">
      <c r="A1516" s="36"/>
      <c r="B1516" s="45"/>
      <c r="C1516" s="54"/>
      <c r="D1516" s="66"/>
      <c r="E1516" s="45"/>
      <c r="F1516" s="54"/>
      <c r="G1516" s="13"/>
      <c r="H1516" s="13"/>
      <c r="I1516" s="13"/>
      <c r="J1516" s="74"/>
      <c r="K1516" s="89"/>
      <c r="L1516" s="89"/>
      <c r="M1516" s="89"/>
      <c r="N1516" s="89"/>
      <c r="O1516" s="89"/>
      <c r="P1516" s="98"/>
      <c r="Q1516" s="111"/>
      <c r="R1516" s="89"/>
      <c r="S1516" s="89"/>
      <c r="T1516" s="89"/>
      <c r="U1516" s="98"/>
      <c r="V1516" s="66"/>
      <c r="W1516" s="45"/>
      <c r="X1516" s="14"/>
      <c r="Y1516" s="131"/>
      <c r="Z1516" s="141"/>
      <c r="AB1516" s="24" t="e">
        <f>VLOOKUP($A1516,電子入札登録状況!$A$2:$G$501,6,FALSE)</f>
        <v>#N/A</v>
      </c>
      <c r="AC1516" s="24" t="e">
        <f>VLOOKUP($A1516,電子入札登録状況!$A$2:$G$501,7,FALSE)</f>
        <v>#N/A</v>
      </c>
    </row>
    <row r="1517" spans="1:29" ht="18" customHeight="1">
      <c r="A1517" s="36"/>
      <c r="B1517" s="45"/>
      <c r="C1517" s="54"/>
      <c r="D1517" s="66"/>
      <c r="E1517" s="45"/>
      <c r="F1517" s="54"/>
      <c r="G1517" s="13"/>
      <c r="H1517" s="13"/>
      <c r="I1517" s="13"/>
      <c r="J1517" s="74"/>
      <c r="K1517" s="89"/>
      <c r="L1517" s="89"/>
      <c r="M1517" s="89"/>
      <c r="N1517" s="89"/>
      <c r="O1517" s="89"/>
      <c r="P1517" s="98"/>
      <c r="Q1517" s="111"/>
      <c r="R1517" s="89"/>
      <c r="S1517" s="89"/>
      <c r="T1517" s="89"/>
      <c r="U1517" s="98"/>
      <c r="V1517" s="66"/>
      <c r="W1517" s="45"/>
      <c r="X1517" s="14"/>
      <c r="Y1517" s="131"/>
      <c r="Z1517" s="141"/>
      <c r="AB1517" s="24" t="e">
        <f>VLOOKUP($A1517,電子入札登録状況!$A$2:$G$501,6,FALSE)</f>
        <v>#N/A</v>
      </c>
      <c r="AC1517" s="24" t="e">
        <f>VLOOKUP($A1517,電子入札登録状況!$A$2:$G$501,7,FALSE)</f>
        <v>#N/A</v>
      </c>
    </row>
    <row r="1518" spans="1:29" ht="18" customHeight="1">
      <c r="A1518" s="36"/>
      <c r="B1518" s="45"/>
      <c r="C1518" s="54"/>
      <c r="D1518" s="66"/>
      <c r="E1518" s="45"/>
      <c r="F1518" s="54"/>
      <c r="G1518" s="13"/>
      <c r="H1518" s="13"/>
      <c r="I1518" s="13"/>
      <c r="J1518" s="74"/>
      <c r="K1518" s="89"/>
      <c r="L1518" s="89"/>
      <c r="M1518" s="89"/>
      <c r="N1518" s="89"/>
      <c r="O1518" s="89"/>
      <c r="P1518" s="98"/>
      <c r="Q1518" s="111"/>
      <c r="R1518" s="89"/>
      <c r="S1518" s="89"/>
      <c r="T1518" s="89"/>
      <c r="U1518" s="98"/>
      <c r="V1518" s="66"/>
      <c r="W1518" s="45"/>
      <c r="X1518" s="14"/>
      <c r="Y1518" s="131"/>
      <c r="Z1518" s="141"/>
      <c r="AB1518" s="24" t="e">
        <f>VLOOKUP($A1518,電子入札登録状況!$A$2:$G$501,6,FALSE)</f>
        <v>#N/A</v>
      </c>
      <c r="AC1518" s="24" t="e">
        <f>VLOOKUP($A1518,電子入札登録状況!$A$2:$G$501,7,FALSE)</f>
        <v>#N/A</v>
      </c>
    </row>
    <row r="1519" spans="1:29" ht="18" customHeight="1">
      <c r="A1519" s="36"/>
      <c r="B1519" s="45"/>
      <c r="C1519" s="54"/>
      <c r="D1519" s="66"/>
      <c r="E1519" s="45"/>
      <c r="F1519" s="54"/>
      <c r="G1519" s="13"/>
      <c r="H1519" s="13"/>
      <c r="I1519" s="13"/>
      <c r="J1519" s="74"/>
      <c r="K1519" s="89"/>
      <c r="L1519" s="89"/>
      <c r="M1519" s="89"/>
      <c r="N1519" s="89"/>
      <c r="O1519" s="89"/>
      <c r="P1519" s="98"/>
      <c r="Q1519" s="111"/>
      <c r="R1519" s="89"/>
      <c r="S1519" s="89"/>
      <c r="T1519" s="89"/>
      <c r="U1519" s="98"/>
      <c r="V1519" s="66"/>
      <c r="W1519" s="45"/>
      <c r="X1519" s="14"/>
      <c r="Y1519" s="131"/>
      <c r="Z1519" s="141"/>
      <c r="AB1519" s="24" t="e">
        <f>VLOOKUP($A1519,電子入札登録状況!$A$2:$G$501,6,FALSE)</f>
        <v>#N/A</v>
      </c>
      <c r="AC1519" s="24" t="e">
        <f>VLOOKUP($A1519,電子入札登録状況!$A$2:$G$501,7,FALSE)</f>
        <v>#N/A</v>
      </c>
    </row>
    <row r="1520" spans="1:29" ht="18" customHeight="1">
      <c r="A1520" s="36"/>
      <c r="B1520" s="45"/>
      <c r="C1520" s="60"/>
      <c r="D1520" s="66"/>
      <c r="E1520" s="45"/>
      <c r="F1520" s="54"/>
      <c r="G1520" s="13"/>
      <c r="H1520" s="13"/>
      <c r="I1520" s="13"/>
      <c r="J1520" s="74"/>
      <c r="K1520" s="89"/>
      <c r="L1520" s="89"/>
      <c r="M1520" s="89"/>
      <c r="N1520" s="89"/>
      <c r="O1520" s="89"/>
      <c r="P1520" s="98"/>
      <c r="Q1520" s="111"/>
      <c r="R1520" s="89"/>
      <c r="S1520" s="89"/>
      <c r="T1520" s="89"/>
      <c r="U1520" s="98"/>
      <c r="V1520" s="66"/>
      <c r="W1520" s="45"/>
      <c r="X1520" s="14"/>
      <c r="Y1520" s="131"/>
      <c r="Z1520" s="141"/>
      <c r="AB1520" s="24" t="e">
        <f>VLOOKUP($A1520,電子入札登録状況!$A$2:$G$501,6,FALSE)</f>
        <v>#N/A</v>
      </c>
      <c r="AC1520" s="24" t="e">
        <f>VLOOKUP($A1520,電子入札登録状況!$A$2:$G$501,7,FALSE)</f>
        <v>#N/A</v>
      </c>
    </row>
    <row r="1521" spans="1:29" ht="18" customHeight="1">
      <c r="A1521" s="36"/>
      <c r="B1521" s="45"/>
      <c r="C1521" s="61"/>
      <c r="D1521" s="66"/>
      <c r="E1521" s="45"/>
      <c r="F1521" s="54"/>
      <c r="G1521" s="13"/>
      <c r="H1521" s="13"/>
      <c r="I1521" s="13"/>
      <c r="J1521" s="74"/>
      <c r="K1521" s="89"/>
      <c r="L1521" s="89"/>
      <c r="M1521" s="89"/>
      <c r="N1521" s="89"/>
      <c r="O1521" s="89"/>
      <c r="P1521" s="98"/>
      <c r="Q1521" s="111"/>
      <c r="R1521" s="89"/>
      <c r="S1521" s="89"/>
      <c r="T1521" s="89"/>
      <c r="U1521" s="98"/>
      <c r="V1521" s="66"/>
      <c r="W1521" s="45"/>
      <c r="X1521" s="14"/>
      <c r="Y1521" s="131"/>
      <c r="Z1521" s="141"/>
      <c r="AB1521" s="24" t="e">
        <f>VLOOKUP($A1521,電子入札登録状況!$A$2:$G$501,6,FALSE)</f>
        <v>#N/A</v>
      </c>
      <c r="AC1521" s="24" t="e">
        <f>VLOOKUP($A1521,電子入札登録状況!$A$2:$G$501,7,FALSE)</f>
        <v>#N/A</v>
      </c>
    </row>
    <row r="1522" spans="1:29" ht="18" customHeight="1">
      <c r="A1522" s="36"/>
      <c r="B1522" s="45"/>
      <c r="C1522" s="54"/>
      <c r="D1522" s="66"/>
      <c r="E1522" s="45"/>
      <c r="F1522" s="54"/>
      <c r="G1522" s="13"/>
      <c r="H1522" s="13"/>
      <c r="I1522" s="13"/>
      <c r="J1522" s="74"/>
      <c r="K1522" s="89"/>
      <c r="L1522" s="89"/>
      <c r="M1522" s="89"/>
      <c r="N1522" s="89"/>
      <c r="O1522" s="89"/>
      <c r="P1522" s="98"/>
      <c r="Q1522" s="111"/>
      <c r="R1522" s="89"/>
      <c r="S1522" s="89"/>
      <c r="T1522" s="89"/>
      <c r="U1522" s="98"/>
      <c r="V1522" s="66"/>
      <c r="W1522" s="45"/>
      <c r="X1522" s="14"/>
      <c r="Y1522" s="131"/>
      <c r="Z1522" s="141"/>
      <c r="AB1522" s="24" t="e">
        <f>VLOOKUP($A1522,電子入札登録状況!$A$2:$G$501,6,FALSE)</f>
        <v>#N/A</v>
      </c>
      <c r="AC1522" s="24" t="e">
        <f>VLOOKUP($A1522,電子入札登録状況!$A$2:$G$501,7,FALSE)</f>
        <v>#N/A</v>
      </c>
    </row>
    <row r="1523" spans="1:29" ht="18" customHeight="1">
      <c r="A1523" s="36"/>
      <c r="B1523" s="45"/>
      <c r="C1523" s="54"/>
      <c r="D1523" s="66"/>
      <c r="E1523" s="45"/>
      <c r="F1523" s="54"/>
      <c r="G1523" s="13"/>
      <c r="H1523" s="13"/>
      <c r="I1523" s="13"/>
      <c r="J1523" s="74"/>
      <c r="K1523" s="89"/>
      <c r="L1523" s="89"/>
      <c r="M1523" s="89"/>
      <c r="N1523" s="89"/>
      <c r="O1523" s="89"/>
      <c r="P1523" s="98"/>
      <c r="Q1523" s="111"/>
      <c r="R1523" s="89"/>
      <c r="S1523" s="89"/>
      <c r="T1523" s="89"/>
      <c r="U1523" s="98"/>
      <c r="V1523" s="66"/>
      <c r="W1523" s="45"/>
      <c r="X1523" s="14"/>
      <c r="Y1523" s="131"/>
      <c r="Z1523" s="141"/>
      <c r="AB1523" s="24" t="e">
        <f>VLOOKUP($A1523,電子入札登録状況!$A$2:$G$501,6,FALSE)</f>
        <v>#N/A</v>
      </c>
      <c r="AC1523" s="24" t="e">
        <f>VLOOKUP($A1523,電子入札登録状況!$A$2:$G$501,7,FALSE)</f>
        <v>#N/A</v>
      </c>
    </row>
    <row r="1524" spans="1:29" ht="18" customHeight="1">
      <c r="A1524" s="36"/>
      <c r="B1524" s="45"/>
      <c r="C1524" s="54"/>
      <c r="D1524" s="66"/>
      <c r="E1524" s="45"/>
      <c r="F1524" s="54"/>
      <c r="G1524" s="13"/>
      <c r="H1524" s="13"/>
      <c r="I1524" s="13"/>
      <c r="J1524" s="74"/>
      <c r="K1524" s="89"/>
      <c r="L1524" s="89"/>
      <c r="M1524" s="89"/>
      <c r="N1524" s="89"/>
      <c r="O1524" s="89"/>
      <c r="P1524" s="98"/>
      <c r="Q1524" s="111"/>
      <c r="R1524" s="89"/>
      <c r="S1524" s="89"/>
      <c r="T1524" s="89"/>
      <c r="U1524" s="98"/>
      <c r="V1524" s="66"/>
      <c r="W1524" s="45"/>
      <c r="X1524" s="14"/>
      <c r="Y1524" s="131"/>
      <c r="Z1524" s="141"/>
      <c r="AB1524" s="24" t="e">
        <f>VLOOKUP($A1524,電子入札登録状況!$A$2:$G$501,6,FALSE)</f>
        <v>#N/A</v>
      </c>
      <c r="AC1524" s="24" t="e">
        <f>VLOOKUP($A1524,電子入札登録状況!$A$2:$G$501,7,FALSE)</f>
        <v>#N/A</v>
      </c>
    </row>
    <row r="1525" spans="1:29" ht="18" customHeight="1">
      <c r="A1525" s="36"/>
      <c r="B1525" s="45"/>
      <c r="C1525" s="54"/>
      <c r="D1525" s="66"/>
      <c r="E1525" s="45"/>
      <c r="F1525" s="54"/>
      <c r="G1525" s="13"/>
      <c r="H1525" s="13"/>
      <c r="I1525" s="13"/>
      <c r="J1525" s="74"/>
      <c r="K1525" s="89"/>
      <c r="L1525" s="89"/>
      <c r="M1525" s="89"/>
      <c r="N1525" s="89"/>
      <c r="O1525" s="89"/>
      <c r="P1525" s="98"/>
      <c r="Q1525" s="111"/>
      <c r="R1525" s="89"/>
      <c r="S1525" s="89"/>
      <c r="T1525" s="89"/>
      <c r="U1525" s="98"/>
      <c r="V1525" s="66"/>
      <c r="W1525" s="45"/>
      <c r="X1525" s="14"/>
      <c r="Y1525" s="131"/>
      <c r="Z1525" s="141"/>
      <c r="AB1525" s="24" t="e">
        <f>VLOOKUP($A1525,電子入札登録状況!$A$2:$G$501,6,FALSE)</f>
        <v>#N/A</v>
      </c>
      <c r="AC1525" s="24" t="e">
        <f>VLOOKUP($A1525,電子入札登録状況!$A$2:$G$501,7,FALSE)</f>
        <v>#N/A</v>
      </c>
    </row>
    <row r="1526" spans="1:29" ht="18" customHeight="1">
      <c r="A1526" s="41"/>
      <c r="B1526" s="50"/>
      <c r="C1526" s="62"/>
      <c r="D1526" s="72"/>
      <c r="E1526" s="50"/>
      <c r="F1526" s="62"/>
      <c r="G1526" s="79"/>
      <c r="H1526" s="79"/>
      <c r="I1526" s="79"/>
      <c r="J1526" s="84"/>
      <c r="K1526" s="92"/>
      <c r="L1526" s="92"/>
      <c r="M1526" s="92"/>
      <c r="N1526" s="92"/>
      <c r="O1526" s="92"/>
      <c r="P1526" s="104"/>
      <c r="Q1526" s="115"/>
      <c r="R1526" s="92"/>
      <c r="S1526" s="92"/>
      <c r="T1526" s="92"/>
      <c r="U1526" s="104"/>
      <c r="V1526" s="72"/>
      <c r="W1526" s="50"/>
      <c r="X1526" s="129"/>
      <c r="Y1526" s="132"/>
      <c r="Z1526" s="142"/>
      <c r="AB1526" s="24" t="e">
        <f>VLOOKUP($A1526,電子入札登録状況!$A$2:$G$501,6,FALSE)</f>
        <v>#N/A</v>
      </c>
      <c r="AC1526" s="24" t="e">
        <f>VLOOKUP($A1526,電子入札登録状況!$A$2:$G$501,7,FALSE)</f>
        <v>#N/A</v>
      </c>
    </row>
  </sheetData>
  <autoFilter ref="A3:AC1526"/>
  <sortState ref="A4:AC1433">
    <sortCondition ref="B4:B1433"/>
  </sortState>
  <mergeCells count="17">
    <mergeCell ref="A1:L1"/>
    <mergeCell ref="K2:L2"/>
    <mergeCell ref="M2:O2"/>
    <mergeCell ref="Q2:T2"/>
    <mergeCell ref="A2:A3"/>
    <mergeCell ref="B2:B3"/>
    <mergeCell ref="C2:C3"/>
    <mergeCell ref="D2:E3"/>
    <mergeCell ref="F2:F3"/>
    <mergeCell ref="G2:G3"/>
    <mergeCell ref="H2:H3"/>
    <mergeCell ref="I2:I3"/>
    <mergeCell ref="J2:J3"/>
    <mergeCell ref="V2:W3"/>
    <mergeCell ref="X2:X3"/>
    <mergeCell ref="Y2:Y3"/>
    <mergeCell ref="Z2:Z3"/>
  </mergeCells>
  <phoneticPr fontId="4"/>
  <dataValidations count="1">
    <dataValidation imeMode="hiragana" allowBlank="1" showDropDown="0" showInputMessage="1" showErrorMessage="1" sqref="IG1:IH1 SC1:SD1 ABY1:ABZ1 ALU1:ALV1 AVQ1:AVR1 BFM1:BFN1 BPI1:BPJ1 BZE1:BZF1 CJA1:CJB1 CSW1:CSX1 DCS1:DCT1 DMO1:DMP1 DWK1:DWL1 EGG1:EGH1 EQC1:EQD1 EZY1:EZZ1 FJU1:FJV1 FTQ1:FTR1 GDM1:GDN1 GNI1:GNJ1 GXE1:GXF1 HHA1:HHB1 HQW1:HQX1 IAS1:IAT1 IKO1:IKP1 IUK1:IUL1 JEG1:JEH1 JOC1:JOD1 JXY1:JXZ1 KHU1:KHV1 KRQ1:KRR1 LBM1:LBN1 LLI1:LLJ1 LVE1:LVF1 MFA1:MFB1 MOW1:MOX1 MYS1:MYT1 NIO1:NIP1 NSK1:NSL1 OCG1:OCH1 OMC1:OMD1 OVY1:OVZ1 PFU1:PFV1 PPQ1:PPR1 PZM1:PZN1 QJI1:QJJ1 QTE1:QTF1 RDA1:RDB1 RMW1:RMX1 RWS1:RWT1 SGO1:SGP1 SQK1:SQL1 TAG1:TAH1 TKC1:TKD1 TTY1:TTZ1 UDU1:UDV1 UNQ1:UNR1 UXM1:UXN1 VHI1:VHJ1 VRE1:VRF1 WBA1:WBB1 WKW1:WKX1 WUS1:WUT1 A1:B1"/>
  </dataValidations>
  <printOptions horizontalCentered="1"/>
  <pageMargins left="0.39370078740157483" right="0.39370078740157483" top="0.78740157480314965" bottom="0.19685039370078741" header="0.31496062992125984" footer="0.31496062992125984"/>
  <pageSetup paperSize="8" scale="73" fitToWidth="1" fitToHeight="1" orientation="landscape" usePrinterDefaults="1" horizontalDpi="1200" verticalDpi="12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00000"/>
  </sheetPr>
  <dimension ref="A1:K365"/>
  <sheetViews>
    <sheetView workbookViewId="0">
      <pane ySplit="1" topLeftCell="A161" activePane="bottomLeft" state="frozen"/>
      <selection pane="bottomLeft" activeCell="R167" sqref="R167"/>
    </sheetView>
  </sheetViews>
  <sheetFormatPr defaultRowHeight="12"/>
  <cols>
    <col min="1" max="1" width="11.44140625" bestFit="1" customWidth="1"/>
    <col min="2" max="2" width="7.6640625" style="21" bestFit="1" customWidth="1"/>
    <col min="3" max="3" width="44.109375" bestFit="1" customWidth="1"/>
    <col min="4" max="4" width="7.6640625" bestFit="1" customWidth="1"/>
    <col min="6" max="6" width="13.6640625" style="21" bestFit="1" customWidth="1"/>
    <col min="7" max="7" width="7.88671875" style="21" bestFit="1" customWidth="1"/>
    <col min="8" max="10" width="4.6640625" customWidth="1"/>
  </cols>
  <sheetData>
    <row r="1" spans="1:10">
      <c r="A1" t="s">
        <v>2742</v>
      </c>
      <c r="B1" s="21" t="s">
        <v>1411</v>
      </c>
      <c r="C1" t="s">
        <v>3843</v>
      </c>
      <c r="D1" t="s">
        <v>324</v>
      </c>
      <c r="F1" s="21" t="s">
        <v>1504</v>
      </c>
      <c r="G1" s="21" t="s">
        <v>554</v>
      </c>
      <c r="H1" s="149" t="s">
        <v>2896</v>
      </c>
      <c r="I1" s="21"/>
      <c r="J1" s="21" t="s">
        <v>3839</v>
      </c>
    </row>
    <row r="2" spans="1:10">
      <c r="A2" t="s">
        <v>862</v>
      </c>
      <c r="B2" s="148" t="s">
        <v>1459</v>
      </c>
      <c r="C2" t="s">
        <v>3389</v>
      </c>
      <c r="D2" t="s">
        <v>3679</v>
      </c>
      <c r="F2" s="21" t="s">
        <v>68</v>
      </c>
      <c r="G2" s="21">
        <v>2</v>
      </c>
      <c r="H2" s="21">
        <f>COUNTIF(業者詳細!$A$4:$A$1516,電子入札登録状況!A2)</f>
        <v>1</v>
      </c>
      <c r="I2" s="21">
        <f>COUNTIF(申請者一覧表!$A$2:$A$723,電子入札登録状況!A2)</f>
        <v>1</v>
      </c>
      <c r="J2" s="21" t="str">
        <f t="shared" ref="J2:J65" si="0">IF(A2="","範囲外",IF(OR(H2=0,I2=0),"NG","OK"))</f>
        <v>OK</v>
      </c>
    </row>
    <row r="3" spans="1:10">
      <c r="A3" t="s">
        <v>2047</v>
      </c>
      <c r="B3" s="148" t="s">
        <v>3243</v>
      </c>
      <c r="C3" t="s">
        <v>3537</v>
      </c>
      <c r="D3" t="s">
        <v>3706</v>
      </c>
      <c r="F3" s="21" t="s">
        <v>68</v>
      </c>
      <c r="G3" s="21">
        <v>5</v>
      </c>
      <c r="H3" s="21">
        <f>COUNTIF(業者詳細!$A$4:$A$1516,電子入札登録状況!A3)</f>
        <v>3</v>
      </c>
      <c r="I3" s="21">
        <f>COUNTIF(申請者一覧表!$A$2:$A$723,電子入札登録状況!A3)</f>
        <v>1</v>
      </c>
      <c r="J3" s="21" t="str">
        <f t="shared" si="0"/>
        <v>OK</v>
      </c>
    </row>
    <row r="4" spans="1:10">
      <c r="A4" t="s">
        <v>2855</v>
      </c>
      <c r="B4" s="148" t="s">
        <v>256</v>
      </c>
      <c r="C4" t="s">
        <v>3387</v>
      </c>
      <c r="D4" t="s">
        <v>1514</v>
      </c>
      <c r="F4" s="21" t="s">
        <v>68</v>
      </c>
      <c r="G4" s="21">
        <v>11</v>
      </c>
      <c r="H4" s="21">
        <f>COUNTIF(業者詳細!$A$4:$A$1516,電子入札登録状況!A4)</f>
        <v>5</v>
      </c>
      <c r="I4" s="21">
        <f>COUNTIF(申請者一覧表!$A$2:$A$723,電子入札登録状況!A4)</f>
        <v>1</v>
      </c>
      <c r="J4" s="21" t="str">
        <f t="shared" si="0"/>
        <v>OK</v>
      </c>
    </row>
    <row r="5" spans="1:10">
      <c r="A5" t="s">
        <v>2578</v>
      </c>
      <c r="B5" s="148" t="s">
        <v>2413</v>
      </c>
      <c r="C5" t="s">
        <v>2459</v>
      </c>
      <c r="D5" t="s">
        <v>1514</v>
      </c>
      <c r="F5" s="21" t="s">
        <v>68</v>
      </c>
      <c r="G5" s="21">
        <v>18</v>
      </c>
      <c r="H5" s="21">
        <f>COUNTIF(業者詳細!$A$4:$A$1516,電子入札登録状況!A5)</f>
        <v>4</v>
      </c>
      <c r="I5" s="21">
        <f>COUNTIF(申請者一覧表!$A$2:$A$723,電子入札登録状況!A5)</f>
        <v>1</v>
      </c>
      <c r="J5" s="21" t="str">
        <f t="shared" si="0"/>
        <v>OK</v>
      </c>
    </row>
    <row r="6" spans="1:10">
      <c r="A6" t="s">
        <v>678</v>
      </c>
      <c r="B6" s="148" t="s">
        <v>3420</v>
      </c>
      <c r="C6" t="s">
        <v>3171</v>
      </c>
      <c r="D6" t="s">
        <v>1514</v>
      </c>
      <c r="F6" s="21" t="s">
        <v>68</v>
      </c>
      <c r="G6" s="21">
        <v>19</v>
      </c>
      <c r="H6" s="21">
        <f>COUNTIF(業者詳細!$A$4:$A$1516,電子入札登録状況!A6)</f>
        <v>4</v>
      </c>
      <c r="I6" s="21">
        <f>COUNTIF(申請者一覧表!$A$2:$A$723,電子入札登録状況!A6)</f>
        <v>1</v>
      </c>
      <c r="J6" s="21" t="str">
        <f t="shared" si="0"/>
        <v>OK</v>
      </c>
    </row>
    <row r="7" spans="1:10">
      <c r="A7" t="s">
        <v>1236</v>
      </c>
      <c r="B7" s="148" t="s">
        <v>3731</v>
      </c>
      <c r="C7" t="s">
        <v>343</v>
      </c>
      <c r="D7" t="s">
        <v>3679</v>
      </c>
      <c r="F7" s="21" t="s">
        <v>68</v>
      </c>
      <c r="G7" s="21">
        <v>20</v>
      </c>
      <c r="H7" s="21">
        <f>COUNTIF(業者詳細!$A$4:$A$1516,電子入札登録状況!A7)</f>
        <v>1</v>
      </c>
      <c r="I7" s="21">
        <f>COUNTIF(申請者一覧表!$A$2:$A$723,電子入札登録状況!A7)</f>
        <v>1</v>
      </c>
      <c r="J7" s="21" t="str">
        <f t="shared" si="0"/>
        <v>OK</v>
      </c>
    </row>
    <row r="8" spans="1:10">
      <c r="A8" t="s">
        <v>2909</v>
      </c>
      <c r="B8" s="148" t="s">
        <v>3713</v>
      </c>
      <c r="C8" t="s">
        <v>3</v>
      </c>
      <c r="D8" t="s">
        <v>1514</v>
      </c>
      <c r="F8" s="21" t="s">
        <v>68</v>
      </c>
      <c r="G8" s="21">
        <v>21</v>
      </c>
      <c r="H8" s="21">
        <f>COUNTIF(業者詳細!$A$4:$A$1516,電子入札登録状況!A8)</f>
        <v>3</v>
      </c>
      <c r="I8" s="21">
        <f>COUNTIF(申請者一覧表!$A$2:$A$723,電子入札登録状況!A8)</f>
        <v>1</v>
      </c>
      <c r="J8" s="21" t="str">
        <f t="shared" si="0"/>
        <v>OK</v>
      </c>
    </row>
    <row r="9" spans="1:10">
      <c r="A9" t="s">
        <v>275</v>
      </c>
      <c r="B9" s="148" t="s">
        <v>3074</v>
      </c>
      <c r="C9" t="s">
        <v>3335</v>
      </c>
      <c r="D9" t="s">
        <v>3679</v>
      </c>
      <c r="F9" s="21" t="s">
        <v>68</v>
      </c>
      <c r="G9" s="21">
        <v>23</v>
      </c>
      <c r="H9" s="21">
        <f>COUNTIF(業者詳細!$A$4:$A$1516,電子入札登録状況!A9)</f>
        <v>1</v>
      </c>
      <c r="I9" s="21">
        <f>COUNTIF(申請者一覧表!$A$2:$A$723,電子入札登録状況!A9)</f>
        <v>1</v>
      </c>
      <c r="J9" s="21" t="str">
        <f t="shared" si="0"/>
        <v>OK</v>
      </c>
    </row>
    <row r="10" spans="1:10">
      <c r="A10" t="s">
        <v>2146</v>
      </c>
      <c r="B10" s="148" t="s">
        <v>3021</v>
      </c>
      <c r="C10" t="s">
        <v>2410</v>
      </c>
      <c r="D10" t="s">
        <v>3679</v>
      </c>
      <c r="F10" s="21" t="s">
        <v>68</v>
      </c>
      <c r="G10" s="21">
        <v>29</v>
      </c>
      <c r="H10" s="21">
        <f>COUNTIF(業者詳細!$A$4:$A$1516,電子入札登録状況!A10)</f>
        <v>3</v>
      </c>
      <c r="I10" s="21">
        <f>COUNTIF(申請者一覧表!$A$2:$A$723,電子入札登録状況!A10)</f>
        <v>1</v>
      </c>
      <c r="J10" s="21" t="str">
        <f t="shared" si="0"/>
        <v>OK</v>
      </c>
    </row>
    <row r="11" spans="1:10">
      <c r="A11" t="s">
        <v>2501</v>
      </c>
      <c r="B11" s="148" t="s">
        <v>1107</v>
      </c>
      <c r="C11" t="s">
        <v>2964</v>
      </c>
      <c r="D11" t="s">
        <v>3679</v>
      </c>
      <c r="F11" s="21" t="s">
        <v>68</v>
      </c>
      <c r="G11" s="21">
        <v>36</v>
      </c>
      <c r="H11" s="21">
        <f>COUNTIF(業者詳細!$A$4:$A$1516,電子入札登録状況!A11)</f>
        <v>4</v>
      </c>
      <c r="I11" s="21">
        <f>COUNTIF(申請者一覧表!$A$2:$A$723,電子入札登録状況!A11)</f>
        <v>1</v>
      </c>
      <c r="J11" s="21" t="str">
        <f t="shared" si="0"/>
        <v>OK</v>
      </c>
    </row>
    <row r="12" spans="1:10">
      <c r="A12" t="s">
        <v>1138</v>
      </c>
      <c r="B12" s="148" t="s">
        <v>3736</v>
      </c>
      <c r="C12" t="s">
        <v>3302</v>
      </c>
      <c r="D12" t="s">
        <v>3679</v>
      </c>
      <c r="F12" s="21" t="s">
        <v>68</v>
      </c>
      <c r="G12" s="21">
        <v>39</v>
      </c>
      <c r="H12" s="21">
        <f>COUNTIF(業者詳細!$A$4:$A$1516,電子入札登録状況!A12)</f>
        <v>4</v>
      </c>
      <c r="I12" s="21">
        <f>COUNTIF(申請者一覧表!$A$2:$A$723,電子入札登録状況!A12)</f>
        <v>1</v>
      </c>
      <c r="J12" s="21" t="str">
        <f t="shared" si="0"/>
        <v>OK</v>
      </c>
    </row>
    <row r="13" spans="1:10">
      <c r="A13" t="s">
        <v>2005</v>
      </c>
      <c r="B13" s="148" t="s">
        <v>2818</v>
      </c>
      <c r="C13" t="s">
        <v>3421</v>
      </c>
      <c r="D13" t="s">
        <v>3690</v>
      </c>
      <c r="F13" s="21" t="s">
        <v>68</v>
      </c>
      <c r="G13" s="21">
        <v>42</v>
      </c>
      <c r="H13" s="21">
        <f>COUNTIF(業者詳細!$A$4:$A$1516,電子入札登録状況!A13)</f>
        <v>1</v>
      </c>
      <c r="I13" s="21">
        <f>COUNTIF(申請者一覧表!$A$2:$A$723,電子入札登録状況!A13)</f>
        <v>1</v>
      </c>
      <c r="J13" s="21" t="str">
        <f t="shared" si="0"/>
        <v>OK</v>
      </c>
    </row>
    <row r="14" spans="1:10">
      <c r="A14" t="s">
        <v>2426</v>
      </c>
      <c r="B14" s="148" t="s">
        <v>3226</v>
      </c>
      <c r="C14" t="s">
        <v>337</v>
      </c>
      <c r="D14" t="s">
        <v>3679</v>
      </c>
      <c r="F14" s="21" t="s">
        <v>68</v>
      </c>
      <c r="G14" s="21">
        <v>43</v>
      </c>
      <c r="H14" s="21">
        <f>COUNTIF(業者詳細!$A$4:$A$1516,電子入札登録状況!A14)</f>
        <v>2</v>
      </c>
      <c r="I14" s="21">
        <f>COUNTIF(申請者一覧表!$A$2:$A$723,電子入札登録状況!A14)</f>
        <v>1</v>
      </c>
      <c r="J14" s="21" t="str">
        <f t="shared" si="0"/>
        <v>OK</v>
      </c>
    </row>
    <row r="15" spans="1:10">
      <c r="A15" t="s">
        <v>1368</v>
      </c>
      <c r="B15" s="148" t="s">
        <v>3593</v>
      </c>
      <c r="C15" t="s">
        <v>170</v>
      </c>
      <c r="D15" t="s">
        <v>3679</v>
      </c>
      <c r="F15" s="21" t="s">
        <v>68</v>
      </c>
      <c r="G15" s="21">
        <v>48</v>
      </c>
      <c r="H15" s="21">
        <f>COUNTIF(業者詳細!$A$4:$A$1516,電子入札登録状況!A15)</f>
        <v>4</v>
      </c>
      <c r="I15" s="21">
        <f>COUNTIF(申請者一覧表!$A$2:$A$723,電子入札登録状況!A15)</f>
        <v>1</v>
      </c>
      <c r="J15" s="21" t="str">
        <f t="shared" si="0"/>
        <v>OK</v>
      </c>
    </row>
    <row r="16" spans="1:10">
      <c r="A16" t="s">
        <v>941</v>
      </c>
      <c r="B16" s="148" t="s">
        <v>1684</v>
      </c>
      <c r="C16" t="s">
        <v>1664</v>
      </c>
      <c r="D16" t="s">
        <v>3679</v>
      </c>
      <c r="F16" s="21" t="s">
        <v>68</v>
      </c>
      <c r="G16" s="21">
        <v>49</v>
      </c>
      <c r="H16" s="21">
        <f>COUNTIF(業者詳細!$A$4:$A$1516,電子入札登録状況!A16)</f>
        <v>1</v>
      </c>
      <c r="I16" s="21">
        <f>COUNTIF(申請者一覧表!$A$2:$A$723,電子入札登録状況!A16)</f>
        <v>1</v>
      </c>
      <c r="J16" s="21" t="str">
        <f t="shared" si="0"/>
        <v>OK</v>
      </c>
    </row>
    <row r="17" spans="1:11">
      <c r="A17" t="s">
        <v>31</v>
      </c>
      <c r="B17" s="148" t="s">
        <v>1146</v>
      </c>
      <c r="C17" t="s">
        <v>3388</v>
      </c>
      <c r="D17" t="s">
        <v>3679</v>
      </c>
      <c r="F17" s="21" t="s">
        <v>68</v>
      </c>
      <c r="G17" s="21">
        <v>53</v>
      </c>
      <c r="H17" s="21">
        <f>COUNTIF(業者詳細!$A$4:$A$1516,電子入札登録状況!A17)</f>
        <v>1</v>
      </c>
      <c r="I17" s="21">
        <f>COUNTIF(申請者一覧表!$A$2:$A$723,電子入札登録状況!A17)</f>
        <v>1</v>
      </c>
      <c r="J17" s="21" t="str">
        <f t="shared" si="0"/>
        <v>OK</v>
      </c>
    </row>
    <row r="18" spans="1:11">
      <c r="A18" t="s">
        <v>954</v>
      </c>
      <c r="B18" s="148" t="s">
        <v>1606</v>
      </c>
      <c r="C18" t="s">
        <v>2521</v>
      </c>
      <c r="D18" t="s">
        <v>3679</v>
      </c>
      <c r="F18" s="21" t="s">
        <v>68</v>
      </c>
      <c r="G18" s="21">
        <v>57</v>
      </c>
      <c r="H18" s="21">
        <f>COUNTIF(業者詳細!$A$4:$A$1516,電子入札登録状況!A18)</f>
        <v>5</v>
      </c>
      <c r="I18" s="21">
        <f>COUNTIF(申請者一覧表!$A$2:$A$723,電子入札登録状況!A18)</f>
        <v>1</v>
      </c>
      <c r="J18" s="21" t="str">
        <f t="shared" si="0"/>
        <v>OK</v>
      </c>
    </row>
    <row r="19" spans="1:11">
      <c r="A19" t="s">
        <v>2408</v>
      </c>
      <c r="B19" s="148" t="s">
        <v>1879</v>
      </c>
      <c r="C19" t="s">
        <v>1465</v>
      </c>
      <c r="D19" t="s">
        <v>1514</v>
      </c>
      <c r="F19" s="21" t="s">
        <v>68</v>
      </c>
      <c r="G19" s="21">
        <v>60</v>
      </c>
      <c r="H19" s="21">
        <f>COUNTIF(業者詳細!$A$4:$A$1516,電子入札登録状況!A19)</f>
        <v>4</v>
      </c>
      <c r="I19" s="21">
        <f>COUNTIF(申請者一覧表!$A$2:$A$723,電子入札登録状況!A19)</f>
        <v>1</v>
      </c>
      <c r="J19" s="21" t="str">
        <f t="shared" si="0"/>
        <v>OK</v>
      </c>
    </row>
    <row r="20" spans="1:11">
      <c r="A20" t="s">
        <v>2296</v>
      </c>
      <c r="B20" s="148" t="s">
        <v>3222</v>
      </c>
      <c r="C20" t="s">
        <v>2766</v>
      </c>
      <c r="D20" t="s">
        <v>1514</v>
      </c>
      <c r="F20" s="21" t="s">
        <v>68</v>
      </c>
      <c r="G20" s="21">
        <v>61</v>
      </c>
      <c r="H20" s="21">
        <f>COUNTIF(業者詳細!$A$4:$A$1516,電子入札登録状況!A20)</f>
        <v>4</v>
      </c>
      <c r="I20" s="21">
        <f>COUNTIF(申請者一覧表!$A$2:$A$723,電子入札登録状況!A20)</f>
        <v>1</v>
      </c>
      <c r="J20" s="21" t="str">
        <f t="shared" si="0"/>
        <v>OK</v>
      </c>
    </row>
    <row r="21" spans="1:11">
      <c r="A21" t="s">
        <v>2354</v>
      </c>
      <c r="B21" s="148" t="s">
        <v>1044</v>
      </c>
      <c r="C21" t="s">
        <v>1573</v>
      </c>
      <c r="D21" t="s">
        <v>1514</v>
      </c>
      <c r="F21" s="21" t="s">
        <v>68</v>
      </c>
      <c r="G21" s="21">
        <v>65</v>
      </c>
      <c r="H21" s="21">
        <f>COUNTIF(業者詳細!$A$4:$A$1516,電子入札登録状況!A21)</f>
        <v>3</v>
      </c>
      <c r="I21" s="21">
        <f>COUNTIF(申請者一覧表!$A$2:$A$723,電子入札登録状況!A21)</f>
        <v>1</v>
      </c>
      <c r="J21" s="21" t="str">
        <f t="shared" si="0"/>
        <v>OK</v>
      </c>
    </row>
    <row r="22" spans="1:11">
      <c r="A22" t="s">
        <v>749</v>
      </c>
      <c r="B22" s="148" t="s">
        <v>2859</v>
      </c>
      <c r="C22" t="s">
        <v>1117</v>
      </c>
      <c r="D22" t="s">
        <v>1514</v>
      </c>
      <c r="F22" s="21" t="s">
        <v>68</v>
      </c>
      <c r="G22" s="21">
        <v>66</v>
      </c>
      <c r="H22" s="21">
        <f>COUNTIF(業者詳細!$A$4:$A$1516,電子入札登録状況!A22)</f>
        <v>4</v>
      </c>
      <c r="I22" s="21">
        <f>COUNTIF(申請者一覧表!$A$2:$A$723,電子入札登録状況!A22)</f>
        <v>1</v>
      </c>
      <c r="J22" s="21" t="str">
        <f t="shared" si="0"/>
        <v>OK</v>
      </c>
    </row>
    <row r="23" spans="1:11">
      <c r="A23" t="s">
        <v>517</v>
      </c>
      <c r="B23" s="148" t="s">
        <v>2450</v>
      </c>
      <c r="C23" t="s">
        <v>47</v>
      </c>
      <c r="D23" t="s">
        <v>1514</v>
      </c>
      <c r="F23" s="21" t="s">
        <v>68</v>
      </c>
      <c r="G23" s="21">
        <v>71</v>
      </c>
      <c r="H23" s="21">
        <f>COUNTIF(業者詳細!$A$4:$A$1516,電子入札登録状況!A23)</f>
        <v>5</v>
      </c>
      <c r="I23" s="21">
        <f>COUNTIF(申請者一覧表!$A$2:$A$723,電子入札登録状況!A23)</f>
        <v>1</v>
      </c>
      <c r="J23" s="21" t="str">
        <f t="shared" si="0"/>
        <v>OK</v>
      </c>
    </row>
    <row r="24" spans="1:11">
      <c r="A24" t="s">
        <v>1045</v>
      </c>
      <c r="B24" s="148" t="s">
        <v>3234</v>
      </c>
      <c r="C24" t="s">
        <v>2714</v>
      </c>
      <c r="D24" t="s">
        <v>1514</v>
      </c>
      <c r="F24" s="21" t="s">
        <v>68</v>
      </c>
      <c r="G24" s="21">
        <v>77</v>
      </c>
      <c r="H24" s="21">
        <f>COUNTIF(業者詳細!$A$4:$A$1516,電子入札登録状況!A24)</f>
        <v>0</v>
      </c>
      <c r="I24" s="21">
        <f>COUNTIF(申請者一覧表!$A$2:$A$723,電子入札登録状況!A24)</f>
        <v>0</v>
      </c>
      <c r="J24" s="21" t="str">
        <f t="shared" si="0"/>
        <v>NG</v>
      </c>
    </row>
    <row r="25" spans="1:11">
      <c r="A25" t="s">
        <v>3041</v>
      </c>
      <c r="B25" s="148" t="s">
        <v>3547</v>
      </c>
      <c r="C25" t="s">
        <v>2305</v>
      </c>
      <c r="D25" t="s">
        <v>1514</v>
      </c>
      <c r="F25" s="21" t="s">
        <v>68</v>
      </c>
      <c r="G25" s="21">
        <v>83</v>
      </c>
      <c r="H25" s="21">
        <f>COUNTIF(業者詳細!$A$4:$A$1516,電子入札登録状況!A25)</f>
        <v>5</v>
      </c>
      <c r="I25" s="21">
        <f>COUNTIF(申請者一覧表!$A$2:$A$723,電子入札登録状況!A25)</f>
        <v>1</v>
      </c>
      <c r="J25" s="21" t="str">
        <f t="shared" si="0"/>
        <v>OK</v>
      </c>
    </row>
    <row r="26" spans="1:11">
      <c r="A26" t="s">
        <v>1756</v>
      </c>
      <c r="B26" s="148" t="s">
        <v>1639</v>
      </c>
      <c r="C26" t="s">
        <v>1239</v>
      </c>
      <c r="D26" t="s">
        <v>1514</v>
      </c>
      <c r="F26" s="21" t="s">
        <v>68</v>
      </c>
      <c r="G26" s="21">
        <v>84</v>
      </c>
      <c r="H26" s="21">
        <f>COUNTIF(業者詳細!$A$4:$A$1516,電子入札登録状況!A26)</f>
        <v>4</v>
      </c>
      <c r="I26" s="21">
        <f>COUNTIF(申請者一覧表!$A$2:$A$723,電子入札登録状況!A26)</f>
        <v>1</v>
      </c>
      <c r="J26" s="21" t="str">
        <f t="shared" si="0"/>
        <v>OK</v>
      </c>
    </row>
    <row r="27" spans="1:11">
      <c r="A27" t="s">
        <v>2565</v>
      </c>
      <c r="B27" s="148" t="s">
        <v>3686</v>
      </c>
      <c r="C27" t="s">
        <v>1197</v>
      </c>
      <c r="D27" t="s">
        <v>3679</v>
      </c>
      <c r="F27" s="21" t="s">
        <v>68</v>
      </c>
      <c r="G27" s="21">
        <v>85</v>
      </c>
      <c r="H27" s="21">
        <f>COUNTIF(業者詳細!$A$4:$A$1516,電子入札登録状況!A27)</f>
        <v>5</v>
      </c>
      <c r="I27" s="21">
        <f>COUNTIF(申請者一覧表!$A$2:$A$723,電子入札登録状況!A27)</f>
        <v>1</v>
      </c>
      <c r="J27" s="21" t="str">
        <f t="shared" si="0"/>
        <v>OK</v>
      </c>
    </row>
    <row r="28" spans="1:11">
      <c r="A28" t="s">
        <v>840</v>
      </c>
      <c r="B28" s="148" t="s">
        <v>1253</v>
      </c>
      <c r="C28" t="s">
        <v>2662</v>
      </c>
      <c r="D28" t="s">
        <v>3679</v>
      </c>
      <c r="F28" s="21" t="s">
        <v>68</v>
      </c>
      <c r="G28" s="21">
        <v>89</v>
      </c>
      <c r="H28" s="21">
        <f>COUNTIF(業者詳細!$A$4:$A$1516,電子入札登録状況!A28)</f>
        <v>5</v>
      </c>
      <c r="I28" s="21">
        <f>COUNTIF(申請者一覧表!$A$2:$A$723,電子入札登録状況!A28)</f>
        <v>1</v>
      </c>
      <c r="J28" s="21" t="str">
        <f t="shared" si="0"/>
        <v>OK</v>
      </c>
    </row>
    <row r="29" spans="1:11">
      <c r="A29" t="s">
        <v>768</v>
      </c>
      <c r="B29" s="148" t="s">
        <v>3700</v>
      </c>
      <c r="C29" t="s">
        <v>3423</v>
      </c>
      <c r="D29" t="s">
        <v>3679</v>
      </c>
      <c r="F29" s="21" t="s">
        <v>68</v>
      </c>
      <c r="G29" s="21">
        <v>90</v>
      </c>
      <c r="H29" s="21">
        <f>COUNTIF(業者詳細!$A$4:$A$1516,電子入札登録状況!A29)</f>
        <v>3</v>
      </c>
      <c r="I29" s="21">
        <f>COUNTIF(申請者一覧表!$A$2:$A$723,電子入札登録状況!A29)</f>
        <v>1</v>
      </c>
      <c r="J29" s="21" t="str">
        <f t="shared" si="0"/>
        <v>OK</v>
      </c>
    </row>
    <row r="30" spans="1:11">
      <c r="A30" t="s">
        <v>3106</v>
      </c>
      <c r="B30" s="148" t="s">
        <v>2664</v>
      </c>
      <c r="C30" t="s">
        <v>3478</v>
      </c>
      <c r="D30" t="s">
        <v>1514</v>
      </c>
      <c r="F30" s="21" t="s">
        <v>68</v>
      </c>
      <c r="G30" s="21">
        <v>91</v>
      </c>
      <c r="H30" s="21">
        <f>COUNTIF(業者詳細!$A$4:$A$1516,電子入札登録状況!A30)</f>
        <v>4</v>
      </c>
      <c r="I30" s="21">
        <f>COUNTIF(申請者一覧表!$A$2:$A$723,電子入札登録状況!A30)</f>
        <v>1</v>
      </c>
      <c r="J30" s="21" t="str">
        <f t="shared" si="0"/>
        <v>OK</v>
      </c>
    </row>
    <row r="31" spans="1:11">
      <c r="A31" t="s">
        <v>858</v>
      </c>
      <c r="B31" s="148" t="s">
        <v>378</v>
      </c>
      <c r="C31" t="s">
        <v>2721</v>
      </c>
      <c r="D31" t="s">
        <v>3679</v>
      </c>
      <c r="F31" s="21" t="s">
        <v>68</v>
      </c>
      <c r="G31" s="21">
        <v>92</v>
      </c>
      <c r="H31" s="21">
        <f>COUNTIF(業者詳細!$A$4:$A$1516,電子入札登録状況!A31)</f>
        <v>0</v>
      </c>
      <c r="I31" s="21">
        <f>COUNTIF(申請者一覧表!$A$2:$A$723,電子入札登録状況!A31)</f>
        <v>0</v>
      </c>
      <c r="J31" s="21" t="str">
        <f t="shared" si="0"/>
        <v>NG</v>
      </c>
      <c r="K31" t="s">
        <v>5807</v>
      </c>
    </row>
    <row r="32" spans="1:11">
      <c r="A32" t="s">
        <v>1654</v>
      </c>
      <c r="B32" s="148" t="s">
        <v>3708</v>
      </c>
      <c r="C32" t="s">
        <v>2863</v>
      </c>
      <c r="D32" t="s">
        <v>3679</v>
      </c>
      <c r="F32" s="21" t="s">
        <v>68</v>
      </c>
      <c r="G32" s="21">
        <v>95</v>
      </c>
      <c r="H32" s="21">
        <f>COUNTIF(業者詳細!$A$4:$A$1516,電子入札登録状況!A32)</f>
        <v>0</v>
      </c>
      <c r="I32" s="21">
        <f>COUNTIF(申請者一覧表!$A$2:$A$723,電子入札登録状況!A32)</f>
        <v>0</v>
      </c>
      <c r="J32" s="21" t="str">
        <f t="shared" si="0"/>
        <v>NG</v>
      </c>
    </row>
    <row r="33" spans="1:11">
      <c r="A33" t="s">
        <v>2480</v>
      </c>
      <c r="B33" s="148" t="s">
        <v>3474</v>
      </c>
      <c r="C33" t="s">
        <v>3337</v>
      </c>
      <c r="D33" t="s">
        <v>3679</v>
      </c>
      <c r="F33" s="21" t="s">
        <v>68</v>
      </c>
      <c r="G33" s="21">
        <v>96</v>
      </c>
      <c r="H33" s="21">
        <f>COUNTIF(業者詳細!$A$4:$A$1516,電子入札登録状況!A33)</f>
        <v>5</v>
      </c>
      <c r="I33" s="21">
        <f>COUNTIF(申請者一覧表!$A$2:$A$723,電子入札登録状況!A33)</f>
        <v>1</v>
      </c>
      <c r="J33" s="21" t="str">
        <f t="shared" si="0"/>
        <v>OK</v>
      </c>
    </row>
    <row r="34" spans="1:11">
      <c r="A34" t="s">
        <v>866</v>
      </c>
      <c r="B34" s="148" t="s">
        <v>684</v>
      </c>
      <c r="C34" t="s">
        <v>321</v>
      </c>
      <c r="D34" t="s">
        <v>3679</v>
      </c>
      <c r="F34" s="21" t="s">
        <v>68</v>
      </c>
      <c r="G34" s="21">
        <v>97</v>
      </c>
      <c r="H34" s="21">
        <f>COUNTIF(業者詳細!$A$4:$A$1516,電子入札登録状況!A34)</f>
        <v>4</v>
      </c>
      <c r="I34" s="21">
        <f>COUNTIF(申請者一覧表!$A$2:$A$723,電子入札登録状況!A34)</f>
        <v>1</v>
      </c>
      <c r="J34" s="21" t="str">
        <f t="shared" si="0"/>
        <v>OK</v>
      </c>
    </row>
    <row r="35" spans="1:11">
      <c r="A35" t="s">
        <v>315</v>
      </c>
      <c r="B35" s="21" t="s">
        <v>3711</v>
      </c>
      <c r="C35" t="s">
        <v>3373</v>
      </c>
      <c r="D35" t="s">
        <v>3679</v>
      </c>
      <c r="F35" s="21" t="s">
        <v>68</v>
      </c>
      <c r="G35" s="21">
        <v>100</v>
      </c>
      <c r="H35" s="21">
        <f>COUNTIF(業者詳細!$A$4:$A$1516,電子入札登録状況!A35)</f>
        <v>0</v>
      </c>
      <c r="I35" s="21">
        <f>COUNTIF(申請者一覧表!$A$2:$A$723,電子入札登録状況!A35)</f>
        <v>0</v>
      </c>
      <c r="J35" s="21" t="str">
        <f t="shared" si="0"/>
        <v>NG</v>
      </c>
      <c r="K35" t="s">
        <v>5807</v>
      </c>
    </row>
    <row r="36" spans="1:11">
      <c r="A36" t="s">
        <v>1323</v>
      </c>
      <c r="B36" s="148" t="s">
        <v>777</v>
      </c>
      <c r="C36" t="s">
        <v>2328</v>
      </c>
      <c r="D36" t="s">
        <v>3679</v>
      </c>
      <c r="F36" s="21" t="s">
        <v>68</v>
      </c>
      <c r="G36" s="21">
        <v>101</v>
      </c>
      <c r="H36" s="21">
        <f>COUNTIF(業者詳細!$A$4:$A$1516,電子入札登録状況!A36)</f>
        <v>1</v>
      </c>
      <c r="I36" s="21">
        <f>COUNTIF(申請者一覧表!$A$2:$A$723,電子入札登録状況!A36)</f>
        <v>1</v>
      </c>
      <c r="J36" s="21" t="str">
        <f t="shared" si="0"/>
        <v>OK</v>
      </c>
    </row>
    <row r="37" spans="1:11">
      <c r="A37" t="s">
        <v>1661</v>
      </c>
      <c r="B37" s="148" t="s">
        <v>1546</v>
      </c>
      <c r="C37" t="s">
        <v>503</v>
      </c>
      <c r="D37" t="s">
        <v>3679</v>
      </c>
      <c r="F37" s="21" t="s">
        <v>68</v>
      </c>
      <c r="G37" s="21">
        <v>105</v>
      </c>
      <c r="H37" s="21">
        <f>COUNTIF(業者詳細!$A$4:$A$1516,電子入札登録状況!A37)</f>
        <v>5</v>
      </c>
      <c r="I37" s="21">
        <f>COUNTIF(申請者一覧表!$A$2:$A$723,電子入札登録状況!A37)</f>
        <v>1</v>
      </c>
      <c r="J37" s="21" t="str">
        <f t="shared" si="0"/>
        <v>OK</v>
      </c>
    </row>
    <row r="38" spans="1:11">
      <c r="A38" t="s">
        <v>1437</v>
      </c>
      <c r="B38" s="148" t="s">
        <v>2285</v>
      </c>
      <c r="C38" t="s">
        <v>3339</v>
      </c>
      <c r="D38" t="s">
        <v>3679</v>
      </c>
      <c r="F38" s="21" t="s">
        <v>68</v>
      </c>
      <c r="G38" s="21">
        <v>111</v>
      </c>
      <c r="H38" s="21">
        <f>COUNTIF(業者詳細!$A$4:$A$1516,電子入札登録状況!A38)</f>
        <v>1</v>
      </c>
      <c r="I38" s="21">
        <f>COUNTIF(申請者一覧表!$A$2:$A$723,電子入札登録状況!A38)</f>
        <v>1</v>
      </c>
      <c r="J38" s="21" t="str">
        <f t="shared" si="0"/>
        <v>OK</v>
      </c>
    </row>
    <row r="39" spans="1:11">
      <c r="A39" t="s">
        <v>232</v>
      </c>
      <c r="B39" s="21" t="s">
        <v>2369</v>
      </c>
      <c r="C39" t="s">
        <v>1064</v>
      </c>
      <c r="D39" t="s">
        <v>3690</v>
      </c>
      <c r="F39" s="21" t="s">
        <v>68</v>
      </c>
      <c r="G39" s="21">
        <v>115</v>
      </c>
      <c r="H39" s="21">
        <f>COUNTIF(業者詳細!$A$4:$A$1516,電子入札登録状況!A39)</f>
        <v>0</v>
      </c>
      <c r="I39" s="21">
        <f>COUNTIF(申請者一覧表!$A$2:$A$723,電子入札登録状況!A39)</f>
        <v>0</v>
      </c>
      <c r="J39" s="21" t="str">
        <f t="shared" si="0"/>
        <v>NG</v>
      </c>
      <c r="K39" t="s">
        <v>3840</v>
      </c>
    </row>
    <row r="40" spans="1:11">
      <c r="A40" t="s">
        <v>1701</v>
      </c>
      <c r="B40" s="148" t="s">
        <v>646</v>
      </c>
      <c r="C40" t="s">
        <v>2634</v>
      </c>
      <c r="D40" t="s">
        <v>3679</v>
      </c>
      <c r="F40" s="21" t="s">
        <v>68</v>
      </c>
      <c r="G40" s="21">
        <v>117</v>
      </c>
      <c r="H40" s="21">
        <f>COUNTIF(業者詳細!$A$4:$A$1516,電子入札登録状況!A40)</f>
        <v>5</v>
      </c>
      <c r="I40" s="21">
        <f>COUNTIF(申請者一覧表!$A$2:$A$723,電子入札登録状況!A40)</f>
        <v>1</v>
      </c>
      <c r="J40" s="21" t="str">
        <f t="shared" si="0"/>
        <v>OK</v>
      </c>
    </row>
    <row r="41" spans="1:11">
      <c r="A41" t="s">
        <v>3139</v>
      </c>
      <c r="B41" s="148" t="s">
        <v>3172</v>
      </c>
      <c r="C41" t="s">
        <v>2615</v>
      </c>
      <c r="D41" t="s">
        <v>3679</v>
      </c>
      <c r="F41" s="21" t="s">
        <v>68</v>
      </c>
      <c r="G41" s="21">
        <v>118</v>
      </c>
      <c r="H41" s="21">
        <f>COUNTIF(業者詳細!$A$4:$A$1516,電子入札登録状況!A41)</f>
        <v>1</v>
      </c>
      <c r="I41" s="21">
        <f>COUNTIF(申請者一覧表!$A$2:$A$723,電子入札登録状況!A41)</f>
        <v>1</v>
      </c>
      <c r="J41" s="21" t="str">
        <f t="shared" si="0"/>
        <v>OK</v>
      </c>
    </row>
    <row r="42" spans="1:11">
      <c r="A42" t="s">
        <v>708</v>
      </c>
      <c r="B42" s="148" t="s">
        <v>200</v>
      </c>
      <c r="C42" t="s">
        <v>3466</v>
      </c>
      <c r="D42" t="s">
        <v>3679</v>
      </c>
      <c r="F42" s="21" t="s">
        <v>68</v>
      </c>
      <c r="G42" s="21">
        <v>119</v>
      </c>
      <c r="H42" s="21">
        <f>COUNTIF(業者詳細!$A$4:$A$1516,電子入札登録状況!A42)</f>
        <v>1</v>
      </c>
      <c r="I42" s="21">
        <f>COUNTIF(申請者一覧表!$A$2:$A$723,電子入札登録状況!A42)</f>
        <v>1</v>
      </c>
      <c r="J42" s="21" t="str">
        <f t="shared" si="0"/>
        <v>OK</v>
      </c>
    </row>
    <row r="43" spans="1:11">
      <c r="A43" t="s">
        <v>2669</v>
      </c>
      <c r="B43" s="148" t="s">
        <v>822</v>
      </c>
      <c r="C43" t="s">
        <v>1316</v>
      </c>
      <c r="D43" t="s">
        <v>3679</v>
      </c>
      <c r="F43" s="21" t="s">
        <v>68</v>
      </c>
      <c r="G43" s="21">
        <v>120</v>
      </c>
      <c r="H43" s="21">
        <f>COUNTIF(業者詳細!$A$4:$A$1516,電子入札登録状況!A43)</f>
        <v>3</v>
      </c>
      <c r="I43" s="21">
        <f>COUNTIF(申請者一覧表!$A$2:$A$723,電子入札登録状況!A43)</f>
        <v>1</v>
      </c>
      <c r="J43" s="21" t="str">
        <f t="shared" si="0"/>
        <v>OK</v>
      </c>
    </row>
    <row r="44" spans="1:11">
      <c r="A44" t="s">
        <v>1860</v>
      </c>
      <c r="B44" s="148" t="s">
        <v>1384</v>
      </c>
      <c r="C44" t="s">
        <v>2883</v>
      </c>
      <c r="D44" t="s">
        <v>1514</v>
      </c>
      <c r="F44" s="21" t="s">
        <v>68</v>
      </c>
      <c r="G44" s="21">
        <v>122</v>
      </c>
      <c r="H44" s="21">
        <f>COUNTIF(業者詳細!$A$4:$A$1516,電子入札登録状況!A44)</f>
        <v>0</v>
      </c>
      <c r="I44" s="21">
        <f>COUNTIF(申請者一覧表!$A$2:$A$723,電子入札登録状況!A44)</f>
        <v>0</v>
      </c>
      <c r="J44" s="21" t="str">
        <f t="shared" si="0"/>
        <v>NG</v>
      </c>
    </row>
    <row r="45" spans="1:11">
      <c r="A45" t="s">
        <v>1697</v>
      </c>
      <c r="B45" s="148" t="s">
        <v>3483</v>
      </c>
      <c r="C45" t="s">
        <v>533</v>
      </c>
      <c r="D45" t="s">
        <v>3679</v>
      </c>
      <c r="F45" s="21" t="s">
        <v>68</v>
      </c>
      <c r="G45" s="21">
        <v>123</v>
      </c>
      <c r="H45" s="21">
        <f>COUNTIF(業者詳細!$A$4:$A$1516,電子入札登録状況!A45)</f>
        <v>4</v>
      </c>
      <c r="I45" s="21">
        <f>COUNTIF(申請者一覧表!$A$2:$A$723,電子入札登録状況!A45)</f>
        <v>1</v>
      </c>
      <c r="J45" s="21" t="str">
        <f t="shared" si="0"/>
        <v>OK</v>
      </c>
    </row>
    <row r="46" spans="1:11">
      <c r="A46" t="s">
        <v>436</v>
      </c>
      <c r="B46" s="148" t="s">
        <v>3689</v>
      </c>
      <c r="C46" t="s">
        <v>3454</v>
      </c>
      <c r="D46" t="s">
        <v>3690</v>
      </c>
      <c r="F46" s="21" t="s">
        <v>68</v>
      </c>
      <c r="G46" s="21">
        <v>129</v>
      </c>
      <c r="H46" s="21">
        <f>COUNTIF(業者詳細!$A$4:$A$1516,電子入札登録状況!A46)</f>
        <v>1</v>
      </c>
      <c r="I46" s="21">
        <f>COUNTIF(申請者一覧表!$A$2:$A$723,電子入札登録状況!A46)</f>
        <v>1</v>
      </c>
      <c r="J46" s="21" t="str">
        <f t="shared" si="0"/>
        <v>OK</v>
      </c>
    </row>
    <row r="47" spans="1:11">
      <c r="A47" t="s">
        <v>2478</v>
      </c>
      <c r="B47" s="148" t="s">
        <v>327</v>
      </c>
      <c r="C47" t="s">
        <v>3343</v>
      </c>
      <c r="D47" t="s">
        <v>3679</v>
      </c>
      <c r="F47" s="21" t="s">
        <v>68</v>
      </c>
      <c r="G47" s="21">
        <v>130</v>
      </c>
      <c r="H47" s="21">
        <f>COUNTIF(業者詳細!$A$4:$A$1516,電子入札登録状況!A47)</f>
        <v>3</v>
      </c>
      <c r="I47" s="21">
        <f>COUNTIF(申請者一覧表!$A$2:$A$723,電子入札登録状況!A47)</f>
        <v>1</v>
      </c>
      <c r="J47" s="21" t="str">
        <f t="shared" si="0"/>
        <v>OK</v>
      </c>
    </row>
    <row r="48" spans="1:11">
      <c r="A48" t="s">
        <v>1508</v>
      </c>
      <c r="B48" s="148" t="s">
        <v>2132</v>
      </c>
      <c r="C48" t="s">
        <v>3409</v>
      </c>
      <c r="D48" t="s">
        <v>3679</v>
      </c>
      <c r="F48" s="21" t="s">
        <v>68</v>
      </c>
      <c r="G48" s="21">
        <v>133</v>
      </c>
      <c r="H48" s="21">
        <f>COUNTIF(業者詳細!$A$4:$A$1516,電子入札登録状況!A48)</f>
        <v>1</v>
      </c>
      <c r="I48" s="21">
        <f>COUNTIF(申請者一覧表!$A$2:$A$723,電子入札登録状況!A48)</f>
        <v>1</v>
      </c>
      <c r="J48" s="21" t="str">
        <f t="shared" si="0"/>
        <v>OK</v>
      </c>
    </row>
    <row r="49" spans="1:11">
      <c r="A49" t="s">
        <v>516</v>
      </c>
      <c r="B49" s="148" t="s">
        <v>2504</v>
      </c>
      <c r="C49" t="s">
        <v>903</v>
      </c>
      <c r="D49" t="s">
        <v>3679</v>
      </c>
      <c r="F49" s="21" t="s">
        <v>68</v>
      </c>
      <c r="G49" s="21">
        <v>145</v>
      </c>
      <c r="H49" s="21">
        <f>COUNTIF(業者詳細!$A$4:$A$1516,電子入札登録状況!A49)</f>
        <v>1</v>
      </c>
      <c r="I49" s="21">
        <f>COUNTIF(申請者一覧表!$A$2:$A$723,電子入札登録状況!A49)</f>
        <v>1</v>
      </c>
      <c r="J49" s="21" t="str">
        <f t="shared" si="0"/>
        <v>OK</v>
      </c>
    </row>
    <row r="50" spans="1:11">
      <c r="A50" t="s">
        <v>2011</v>
      </c>
      <c r="B50" s="148" t="s">
        <v>1169</v>
      </c>
      <c r="C50" t="s">
        <v>1708</v>
      </c>
      <c r="D50" t="s">
        <v>3679</v>
      </c>
      <c r="F50" s="21" t="s">
        <v>68</v>
      </c>
      <c r="G50" s="21">
        <v>148</v>
      </c>
      <c r="H50" s="21">
        <f>COUNTIF(業者詳細!$A$4:$A$1516,電子入札登録状況!A50)</f>
        <v>4</v>
      </c>
      <c r="I50" s="21">
        <f>COUNTIF(申請者一覧表!$A$2:$A$723,電子入札登録状況!A50)</f>
        <v>1</v>
      </c>
      <c r="J50" s="21" t="str">
        <f t="shared" si="0"/>
        <v>OK</v>
      </c>
    </row>
    <row r="51" spans="1:11">
      <c r="A51" t="s">
        <v>2985</v>
      </c>
      <c r="B51" s="148" t="s">
        <v>3733</v>
      </c>
      <c r="C51" t="s">
        <v>3313</v>
      </c>
      <c r="D51" t="s">
        <v>1514</v>
      </c>
      <c r="F51" s="21" t="s">
        <v>68</v>
      </c>
      <c r="G51" s="21">
        <v>151</v>
      </c>
      <c r="H51" s="21">
        <f>COUNTIF(業者詳細!$A$4:$A$1516,電子入札登録状況!A51)</f>
        <v>4</v>
      </c>
      <c r="I51" s="21">
        <f>COUNTIF(申請者一覧表!$A$2:$A$723,電子入札登録状況!A51)</f>
        <v>1</v>
      </c>
      <c r="J51" s="21" t="str">
        <f t="shared" si="0"/>
        <v>OK</v>
      </c>
    </row>
    <row r="52" spans="1:11">
      <c r="A52" t="s">
        <v>2912</v>
      </c>
      <c r="B52" s="148" t="s">
        <v>3709</v>
      </c>
      <c r="C52" t="s">
        <v>2330</v>
      </c>
      <c r="D52" t="s">
        <v>3679</v>
      </c>
      <c r="F52" s="21" t="s">
        <v>68</v>
      </c>
      <c r="G52" s="21">
        <v>152</v>
      </c>
      <c r="H52" s="21">
        <f>COUNTIF(業者詳細!$A$4:$A$1516,電子入札登録状況!A52)</f>
        <v>4</v>
      </c>
      <c r="I52" s="21">
        <f>COUNTIF(申請者一覧表!$A$2:$A$723,電子入札登録状況!A52)</f>
        <v>1</v>
      </c>
      <c r="J52" s="21" t="str">
        <f t="shared" si="0"/>
        <v>OK</v>
      </c>
    </row>
    <row r="53" spans="1:11">
      <c r="A53" s="36" t="s">
        <v>860</v>
      </c>
      <c r="B53" s="45">
        <v>3135</v>
      </c>
      <c r="C53" s="54" t="s">
        <v>3439</v>
      </c>
      <c r="D53" s="13" t="s">
        <v>3679</v>
      </c>
      <c r="F53" s="21" t="s">
        <v>68</v>
      </c>
      <c r="G53" s="21">
        <v>153</v>
      </c>
      <c r="H53" s="21">
        <f>COUNTIF(業者詳細!$A$4:$A$1516,電子入札登録状況!A53)</f>
        <v>0</v>
      </c>
      <c r="I53" s="21">
        <f>COUNTIF(申請者一覧表!$A$2:$A$723,電子入札登録状況!A53)</f>
        <v>0</v>
      </c>
      <c r="J53" s="21" t="str">
        <f t="shared" si="0"/>
        <v>NG</v>
      </c>
      <c r="K53" t="s">
        <v>5807</v>
      </c>
    </row>
    <row r="54" spans="1:11">
      <c r="A54" t="s">
        <v>2268</v>
      </c>
      <c r="B54" s="148" t="s">
        <v>1775</v>
      </c>
      <c r="C54" t="s">
        <v>84</v>
      </c>
      <c r="D54" t="s">
        <v>1514</v>
      </c>
      <c r="F54" s="21" t="s">
        <v>68</v>
      </c>
      <c r="G54" s="21">
        <v>154</v>
      </c>
      <c r="H54" s="21">
        <f>COUNTIF(業者詳細!$A$4:$A$1516,電子入札登録状況!A54)</f>
        <v>4</v>
      </c>
      <c r="I54" s="21">
        <f>COUNTIF(申請者一覧表!$A$2:$A$723,電子入札登録状況!A54)</f>
        <v>1</v>
      </c>
      <c r="J54" s="21" t="str">
        <f t="shared" si="0"/>
        <v>OK</v>
      </c>
    </row>
    <row r="55" spans="1:11">
      <c r="A55" t="s">
        <v>3093</v>
      </c>
      <c r="B55" s="148" t="s">
        <v>2977</v>
      </c>
      <c r="C55" t="s">
        <v>1214</v>
      </c>
      <c r="D55" t="s">
        <v>3679</v>
      </c>
      <c r="F55" s="21" t="s">
        <v>68</v>
      </c>
      <c r="G55" s="21">
        <v>159</v>
      </c>
      <c r="H55" s="21">
        <f>COUNTIF(業者詳細!$A$4:$A$1516,電子入札登録状況!A55)</f>
        <v>1</v>
      </c>
      <c r="I55" s="21">
        <f>COUNTIF(申請者一覧表!$A$2:$A$723,電子入札登録状況!A55)</f>
        <v>1</v>
      </c>
      <c r="J55" s="21" t="str">
        <f t="shared" si="0"/>
        <v>OK</v>
      </c>
    </row>
    <row r="56" spans="1:11">
      <c r="A56" t="s">
        <v>125</v>
      </c>
      <c r="B56" s="148" t="s">
        <v>455</v>
      </c>
      <c r="C56" t="s">
        <v>1500</v>
      </c>
      <c r="D56" t="s">
        <v>3690</v>
      </c>
      <c r="F56" s="21" t="s">
        <v>68</v>
      </c>
      <c r="G56" s="21">
        <v>165</v>
      </c>
      <c r="H56" s="21">
        <f>COUNTIF(業者詳細!$A$4:$A$1516,電子入札登録状況!A56)</f>
        <v>3</v>
      </c>
      <c r="I56" s="21">
        <f>COUNTIF(申請者一覧表!$A$2:$A$723,電子入札登録状況!A56)</f>
        <v>1</v>
      </c>
      <c r="J56" s="21" t="str">
        <f t="shared" si="0"/>
        <v>OK</v>
      </c>
    </row>
    <row r="57" spans="1:11">
      <c r="A57" t="s">
        <v>2037</v>
      </c>
      <c r="B57" s="148" t="s">
        <v>864</v>
      </c>
      <c r="C57" t="s">
        <v>2836</v>
      </c>
      <c r="D57" t="s">
        <v>3690</v>
      </c>
      <c r="F57" s="21" t="s">
        <v>68</v>
      </c>
      <c r="G57" s="21">
        <v>167</v>
      </c>
      <c r="H57" s="21">
        <f>COUNTIF(業者詳細!$A$4:$A$1516,電子入札登録状況!A57)</f>
        <v>2</v>
      </c>
      <c r="I57" s="21">
        <f>COUNTIF(申請者一覧表!$A$2:$A$723,電子入札登録状況!A57)</f>
        <v>1</v>
      </c>
      <c r="J57" s="21" t="str">
        <f t="shared" si="0"/>
        <v>OK</v>
      </c>
    </row>
    <row r="58" spans="1:11">
      <c r="A58" t="s">
        <v>1563</v>
      </c>
      <c r="B58" s="148" t="s">
        <v>2925</v>
      </c>
      <c r="C58" t="s">
        <v>2051</v>
      </c>
      <c r="D58" t="s">
        <v>3679</v>
      </c>
      <c r="F58" s="21" t="s">
        <v>68</v>
      </c>
      <c r="G58" s="21">
        <v>169</v>
      </c>
      <c r="H58" s="21">
        <f>COUNTIF(業者詳細!$A$4:$A$1516,電子入札登録状況!A58)</f>
        <v>1</v>
      </c>
      <c r="I58" s="21">
        <f>COUNTIF(申請者一覧表!$A$2:$A$723,電子入札登録状況!A58)</f>
        <v>1</v>
      </c>
      <c r="J58" s="21" t="str">
        <f t="shared" si="0"/>
        <v>OK</v>
      </c>
    </row>
    <row r="59" spans="1:11">
      <c r="A59" t="s">
        <v>2182</v>
      </c>
      <c r="B59" s="148" t="s">
        <v>793</v>
      </c>
      <c r="C59" t="s">
        <v>819</v>
      </c>
      <c r="D59" t="s">
        <v>3679</v>
      </c>
      <c r="F59" s="21" t="s">
        <v>68</v>
      </c>
      <c r="G59" s="21">
        <v>171</v>
      </c>
      <c r="H59" s="21">
        <f>COUNTIF(業者詳細!$A$4:$A$1516,電子入札登録状況!A59)</f>
        <v>0</v>
      </c>
      <c r="I59" s="21">
        <f>COUNTIF(申請者一覧表!$A$2:$A$723,電子入札登録状況!A59)</f>
        <v>0</v>
      </c>
      <c r="J59" s="21" t="str">
        <f t="shared" si="0"/>
        <v>NG</v>
      </c>
    </row>
    <row r="60" spans="1:11">
      <c r="A60" t="s">
        <v>1320</v>
      </c>
      <c r="B60" s="148" t="s">
        <v>3586</v>
      </c>
      <c r="C60" t="s">
        <v>3398</v>
      </c>
      <c r="D60" t="s">
        <v>3679</v>
      </c>
      <c r="F60" s="21" t="s">
        <v>68</v>
      </c>
      <c r="G60" s="21">
        <v>172</v>
      </c>
      <c r="H60" s="21">
        <f>COUNTIF(業者詳細!$A$4:$A$1516,電子入札登録状況!A60)</f>
        <v>3</v>
      </c>
      <c r="I60" s="21">
        <f>COUNTIF(申請者一覧表!$A$2:$A$723,電子入札登録状況!A60)</f>
        <v>1</v>
      </c>
      <c r="J60" s="21" t="str">
        <f t="shared" si="0"/>
        <v>OK</v>
      </c>
    </row>
    <row r="61" spans="1:11">
      <c r="A61" t="s">
        <v>1656</v>
      </c>
      <c r="B61" s="148" t="s">
        <v>642</v>
      </c>
      <c r="C61" t="s">
        <v>3368</v>
      </c>
      <c r="D61" t="s">
        <v>3679</v>
      </c>
      <c r="F61" s="21" t="s">
        <v>68</v>
      </c>
      <c r="G61" s="21">
        <v>174</v>
      </c>
      <c r="H61" s="21">
        <f>COUNTIF(業者詳細!$A$4:$A$1516,電子入札登録状況!A61)</f>
        <v>1</v>
      </c>
      <c r="I61" s="21">
        <f>COUNTIF(申請者一覧表!$A$2:$A$723,電子入札登録状況!A61)</f>
        <v>1</v>
      </c>
      <c r="J61" s="21" t="str">
        <f t="shared" si="0"/>
        <v>OK</v>
      </c>
    </row>
    <row r="62" spans="1:11">
      <c r="A62" t="s">
        <v>2889</v>
      </c>
      <c r="B62" s="148" t="s">
        <v>3721</v>
      </c>
      <c r="C62" t="s">
        <v>388</v>
      </c>
      <c r="D62" t="s">
        <v>458</v>
      </c>
      <c r="F62" s="21" t="s">
        <v>68</v>
      </c>
      <c r="G62" s="21">
        <v>175</v>
      </c>
      <c r="H62" s="21">
        <f>COUNTIF(業者詳細!$A$4:$A$1516,電子入札登録状況!A62)</f>
        <v>4</v>
      </c>
      <c r="I62" s="21">
        <f>COUNTIF(申請者一覧表!$A$2:$A$723,電子入札登録状況!A62)</f>
        <v>1</v>
      </c>
      <c r="J62" s="21" t="str">
        <f t="shared" si="0"/>
        <v>OK</v>
      </c>
    </row>
    <row r="63" spans="1:11">
      <c r="A63" t="s">
        <v>2403</v>
      </c>
      <c r="B63" s="148" t="s">
        <v>2412</v>
      </c>
      <c r="C63" t="s">
        <v>1602</v>
      </c>
      <c r="D63" t="s">
        <v>3679</v>
      </c>
      <c r="F63" s="21" t="s">
        <v>68</v>
      </c>
      <c r="G63" s="21">
        <v>177</v>
      </c>
      <c r="H63" s="21">
        <f>COUNTIF(業者詳細!$A$4:$A$1516,電子入札登録状況!A63)</f>
        <v>4</v>
      </c>
      <c r="I63" s="21">
        <f>COUNTIF(申請者一覧表!$A$2:$A$723,電子入札登録状況!A63)</f>
        <v>1</v>
      </c>
      <c r="J63" s="21" t="str">
        <f t="shared" si="0"/>
        <v>OK</v>
      </c>
    </row>
    <row r="64" spans="1:11">
      <c r="A64" t="s">
        <v>806</v>
      </c>
      <c r="B64" s="148" t="s">
        <v>584</v>
      </c>
      <c r="C64" t="s">
        <v>3432</v>
      </c>
      <c r="D64" t="s">
        <v>3679</v>
      </c>
      <c r="F64" s="21" t="s">
        <v>68</v>
      </c>
      <c r="G64" s="21">
        <v>178</v>
      </c>
      <c r="H64" s="21">
        <f>COUNTIF(業者詳細!$A$4:$A$1516,電子入札登録状況!A64)</f>
        <v>0</v>
      </c>
      <c r="I64" s="21">
        <f>COUNTIF(申請者一覧表!$A$2:$A$723,電子入札登録状況!A64)</f>
        <v>0</v>
      </c>
      <c r="J64" s="21" t="str">
        <f t="shared" si="0"/>
        <v>NG</v>
      </c>
    </row>
    <row r="65" spans="1:10">
      <c r="A65" t="s">
        <v>496</v>
      </c>
      <c r="B65" s="148" t="s">
        <v>3695</v>
      </c>
      <c r="C65" t="s">
        <v>3411</v>
      </c>
      <c r="D65" t="s">
        <v>3690</v>
      </c>
      <c r="F65" s="21" t="s">
        <v>68</v>
      </c>
      <c r="G65" s="21">
        <v>179</v>
      </c>
      <c r="H65" s="21">
        <f>COUNTIF(業者詳細!$A$4:$A$1516,電子入札登録状況!A65)</f>
        <v>0</v>
      </c>
      <c r="I65" s="21">
        <f>COUNTIF(申請者一覧表!$A$2:$A$723,電子入札登録状況!A65)</f>
        <v>0</v>
      </c>
      <c r="J65" s="21" t="str">
        <f t="shared" si="0"/>
        <v>NG</v>
      </c>
    </row>
    <row r="66" spans="1:10">
      <c r="A66" t="s">
        <v>2894</v>
      </c>
      <c r="B66" s="148" t="s">
        <v>3704</v>
      </c>
      <c r="C66" t="s">
        <v>2746</v>
      </c>
      <c r="D66" t="s">
        <v>3679</v>
      </c>
      <c r="F66" s="21" t="s">
        <v>68</v>
      </c>
      <c r="G66" s="21">
        <v>182</v>
      </c>
      <c r="H66" s="21">
        <f>COUNTIF(業者詳細!$A$4:$A$1516,電子入札登録状況!A66)</f>
        <v>1</v>
      </c>
      <c r="I66" s="21">
        <f>COUNTIF(申請者一覧表!$A$2:$A$723,電子入札登録状況!A66)</f>
        <v>1</v>
      </c>
      <c r="J66" s="21" t="str">
        <f t="shared" ref="J66:J129" si="1">IF(A66="","範囲外",IF(OR(H66=0,I66=0),"NG","OK"))</f>
        <v>OK</v>
      </c>
    </row>
    <row r="67" spans="1:10">
      <c r="A67" t="s">
        <v>3219</v>
      </c>
      <c r="B67" s="148" t="s">
        <v>2464</v>
      </c>
      <c r="C67" t="s">
        <v>614</v>
      </c>
      <c r="D67" t="s">
        <v>3679</v>
      </c>
      <c r="F67" s="21" t="s">
        <v>68</v>
      </c>
      <c r="G67" s="21">
        <v>183</v>
      </c>
      <c r="H67" s="21">
        <f>COUNTIF(業者詳細!$A$4:$A$1516,電子入札登録状況!A67)</f>
        <v>6</v>
      </c>
      <c r="I67" s="21">
        <f>COUNTIF(申請者一覧表!$A$2:$A$723,電子入札登録状況!A67)</f>
        <v>1</v>
      </c>
      <c r="J67" s="21" t="str">
        <f t="shared" si="1"/>
        <v>OK</v>
      </c>
    </row>
    <row r="68" spans="1:10">
      <c r="A68" t="s">
        <v>773</v>
      </c>
      <c r="B68" s="148" t="s">
        <v>207</v>
      </c>
      <c r="C68" t="s">
        <v>1789</v>
      </c>
      <c r="D68" t="s">
        <v>3679</v>
      </c>
      <c r="F68" s="21" t="s">
        <v>68</v>
      </c>
      <c r="G68" s="21">
        <v>184</v>
      </c>
      <c r="H68" s="21">
        <f>COUNTIF(業者詳細!$A$4:$A$1516,電子入札登録状況!A68)</f>
        <v>1</v>
      </c>
      <c r="I68" s="21">
        <f>COUNTIF(申請者一覧表!$A$2:$A$723,電子入札登録状況!A68)</f>
        <v>1</v>
      </c>
      <c r="J68" s="21" t="str">
        <f t="shared" si="1"/>
        <v>OK</v>
      </c>
    </row>
    <row r="69" spans="1:10">
      <c r="A69" t="s">
        <v>1831</v>
      </c>
      <c r="B69" s="148" t="s">
        <v>1405</v>
      </c>
      <c r="C69" t="s">
        <v>3230</v>
      </c>
      <c r="D69" t="s">
        <v>3679</v>
      </c>
      <c r="F69" s="21" t="s">
        <v>68</v>
      </c>
      <c r="G69" s="21">
        <v>185</v>
      </c>
      <c r="H69" s="21">
        <f>COUNTIF(業者詳細!$A$4:$A$1516,電子入札登録状況!A69)</f>
        <v>0</v>
      </c>
      <c r="I69" s="21">
        <f>COUNTIF(申請者一覧表!$A$2:$A$723,電子入札登録状況!A69)</f>
        <v>0</v>
      </c>
      <c r="J69" s="21" t="str">
        <f t="shared" si="1"/>
        <v>NG</v>
      </c>
    </row>
    <row r="70" spans="1:10">
      <c r="A70" t="s">
        <v>2972</v>
      </c>
      <c r="B70" s="148" t="s">
        <v>3580</v>
      </c>
      <c r="C70" t="s">
        <v>3701</v>
      </c>
      <c r="D70" t="s">
        <v>3690</v>
      </c>
      <c r="F70" s="21" t="s">
        <v>68</v>
      </c>
      <c r="G70" s="21">
        <v>187</v>
      </c>
      <c r="H70" s="21">
        <f>COUNTIF(業者詳細!$A$4:$A$1516,電子入札登録状況!A70)</f>
        <v>1</v>
      </c>
      <c r="I70" s="21">
        <f>COUNTIF(申請者一覧表!$A$2:$A$723,電子入札登録状況!A70)</f>
        <v>1</v>
      </c>
      <c r="J70" s="21" t="str">
        <f t="shared" si="1"/>
        <v>OK</v>
      </c>
    </row>
    <row r="71" spans="1:10">
      <c r="A71" t="s">
        <v>2627</v>
      </c>
      <c r="B71" s="148" t="s">
        <v>3718</v>
      </c>
      <c r="C71" t="s">
        <v>847</v>
      </c>
      <c r="D71" t="s">
        <v>3679</v>
      </c>
      <c r="F71" s="21" t="s">
        <v>68</v>
      </c>
      <c r="G71" s="21">
        <v>188</v>
      </c>
      <c r="H71" s="21">
        <f>COUNTIF(業者詳細!$A$4:$A$1516,電子入札登録状況!A71)</f>
        <v>3</v>
      </c>
      <c r="I71" s="21">
        <f>COUNTIF(申請者一覧表!$A$2:$A$723,電子入札登録状況!A71)</f>
        <v>1</v>
      </c>
      <c r="J71" s="21" t="str">
        <f t="shared" si="1"/>
        <v>OK</v>
      </c>
    </row>
    <row r="72" spans="1:10">
      <c r="A72" t="s">
        <v>401</v>
      </c>
      <c r="B72" s="148" t="s">
        <v>3692</v>
      </c>
      <c r="C72" t="s">
        <v>3159</v>
      </c>
      <c r="D72" t="s">
        <v>3679</v>
      </c>
      <c r="F72" s="21" t="s">
        <v>68</v>
      </c>
      <c r="G72" s="21">
        <v>189</v>
      </c>
      <c r="H72" s="21">
        <f>COUNTIF(業者詳細!$A$4:$A$1516,電子入札登録状況!A72)</f>
        <v>1</v>
      </c>
      <c r="I72" s="21">
        <f>COUNTIF(申請者一覧表!$A$2:$A$723,電子入札登録状況!A72)</f>
        <v>1</v>
      </c>
      <c r="J72" s="21" t="str">
        <f t="shared" si="1"/>
        <v>OK</v>
      </c>
    </row>
    <row r="73" spans="1:10">
      <c r="A73" t="s">
        <v>42</v>
      </c>
      <c r="B73" s="148" t="s">
        <v>3017</v>
      </c>
      <c r="C73" t="s">
        <v>385</v>
      </c>
      <c r="D73" t="s">
        <v>3679</v>
      </c>
      <c r="F73" s="21" t="s">
        <v>68</v>
      </c>
      <c r="G73" s="21">
        <v>190</v>
      </c>
      <c r="H73" s="21">
        <f>COUNTIF(業者詳細!$A$4:$A$1516,電子入札登録状況!A73)</f>
        <v>1</v>
      </c>
      <c r="I73" s="21">
        <f>COUNTIF(申請者一覧表!$A$2:$A$723,電子入札登録状況!A73)</f>
        <v>1</v>
      </c>
      <c r="J73" s="21" t="str">
        <f t="shared" si="1"/>
        <v>OK</v>
      </c>
    </row>
    <row r="74" spans="1:10">
      <c r="A74" t="s">
        <v>215</v>
      </c>
      <c r="B74" s="148" t="s">
        <v>1173</v>
      </c>
      <c r="C74" t="s">
        <v>742</v>
      </c>
      <c r="D74" t="s">
        <v>3679</v>
      </c>
      <c r="F74" s="21" t="s">
        <v>68</v>
      </c>
      <c r="G74" s="21">
        <v>191</v>
      </c>
      <c r="H74" s="21">
        <f>COUNTIF(業者詳細!$A$4:$A$1516,電子入札登録状況!A74)</f>
        <v>2</v>
      </c>
      <c r="I74" s="21">
        <f>COUNTIF(申請者一覧表!$A$2:$A$723,電子入札登録状況!A74)</f>
        <v>1</v>
      </c>
      <c r="J74" s="21" t="str">
        <f t="shared" si="1"/>
        <v>OK</v>
      </c>
    </row>
    <row r="75" spans="1:10">
      <c r="A75" t="s">
        <v>841</v>
      </c>
      <c r="B75" s="148" t="s">
        <v>3677</v>
      </c>
      <c r="C75" t="s">
        <v>596</v>
      </c>
      <c r="D75" t="s">
        <v>3679</v>
      </c>
      <c r="F75" s="21" t="s">
        <v>68</v>
      </c>
      <c r="G75" s="21">
        <v>193</v>
      </c>
      <c r="H75" s="21">
        <f>COUNTIF(業者詳細!$A$4:$A$1516,電子入札登録状況!A75)</f>
        <v>0</v>
      </c>
      <c r="I75" s="21">
        <f>COUNTIF(申請者一覧表!$A$2:$A$723,電子入札登録状況!A75)</f>
        <v>0</v>
      </c>
      <c r="J75" s="21" t="str">
        <f t="shared" si="1"/>
        <v>NG</v>
      </c>
    </row>
    <row r="76" spans="1:10">
      <c r="A76" t="s">
        <v>2319</v>
      </c>
      <c r="B76" s="148" t="s">
        <v>2258</v>
      </c>
      <c r="C76" t="s">
        <v>2229</v>
      </c>
      <c r="D76" t="s">
        <v>3679</v>
      </c>
      <c r="F76" s="21" t="s">
        <v>68</v>
      </c>
      <c r="G76" s="21">
        <v>194</v>
      </c>
      <c r="H76" s="21">
        <f>COUNTIF(業者詳細!$A$4:$A$1516,電子入札登録状況!A76)</f>
        <v>0</v>
      </c>
      <c r="I76" s="21">
        <f>COUNTIF(申請者一覧表!$A$2:$A$723,電子入札登録状況!A76)</f>
        <v>0</v>
      </c>
      <c r="J76" s="21" t="str">
        <f t="shared" si="1"/>
        <v>NG</v>
      </c>
    </row>
    <row r="77" spans="1:10">
      <c r="A77" t="s">
        <v>77</v>
      </c>
      <c r="B77" s="148" t="s">
        <v>2666</v>
      </c>
      <c r="C77" t="s">
        <v>3660</v>
      </c>
      <c r="D77" t="s">
        <v>1805</v>
      </c>
      <c r="F77" s="21" t="s">
        <v>68</v>
      </c>
      <c r="G77" s="21">
        <v>195</v>
      </c>
      <c r="H77" s="21">
        <f>COUNTIF(業者詳細!$A$4:$A$1516,電子入札登録状況!A77)</f>
        <v>1</v>
      </c>
      <c r="I77" s="21">
        <f>COUNTIF(申請者一覧表!$A$2:$A$723,電子入札登録状況!A77)</f>
        <v>1</v>
      </c>
      <c r="J77" s="21" t="str">
        <f t="shared" si="1"/>
        <v>OK</v>
      </c>
    </row>
    <row r="78" spans="1:10">
      <c r="A78" t="s">
        <v>1452</v>
      </c>
      <c r="B78" s="148" t="s">
        <v>2237</v>
      </c>
      <c r="C78" t="s">
        <v>226</v>
      </c>
      <c r="D78" t="s">
        <v>3679</v>
      </c>
      <c r="F78" s="21" t="s">
        <v>68</v>
      </c>
      <c r="G78" s="21">
        <v>196</v>
      </c>
      <c r="H78" s="21">
        <f>COUNTIF(業者詳細!$A$4:$A$1516,電子入札登録状況!A78)</f>
        <v>4</v>
      </c>
      <c r="I78" s="21">
        <f>COUNTIF(申請者一覧表!$A$2:$A$723,電子入札登録状況!A78)</f>
        <v>1</v>
      </c>
      <c r="J78" s="21" t="str">
        <f t="shared" si="1"/>
        <v>OK</v>
      </c>
    </row>
    <row r="79" spans="1:10">
      <c r="A79" t="s">
        <v>179</v>
      </c>
      <c r="B79" s="148" t="s">
        <v>2447</v>
      </c>
      <c r="C79" t="s">
        <v>204</v>
      </c>
      <c r="D79" t="s">
        <v>3679</v>
      </c>
      <c r="F79" s="21" t="s">
        <v>68</v>
      </c>
      <c r="G79" s="21">
        <v>197</v>
      </c>
      <c r="H79" s="21">
        <f>COUNTIF(業者詳細!$A$4:$A$1516,電子入札登録状況!A79)</f>
        <v>1</v>
      </c>
      <c r="I79" s="21">
        <f>COUNTIF(申請者一覧表!$A$2:$A$723,電子入札登録状況!A79)</f>
        <v>1</v>
      </c>
      <c r="J79" s="21" t="str">
        <f t="shared" si="1"/>
        <v>OK</v>
      </c>
    </row>
    <row r="80" spans="1:10">
      <c r="A80" t="s">
        <v>538</v>
      </c>
      <c r="B80" s="148" t="s">
        <v>3600</v>
      </c>
      <c r="C80" t="s">
        <v>660</v>
      </c>
      <c r="D80" t="s">
        <v>3679</v>
      </c>
      <c r="F80" s="21" t="s">
        <v>68</v>
      </c>
      <c r="G80" s="21">
        <v>199</v>
      </c>
      <c r="H80" s="21">
        <f>COUNTIF(業者詳細!$A$4:$A$1516,電子入札登録状況!A80)</f>
        <v>4</v>
      </c>
      <c r="I80" s="21">
        <f>COUNTIF(申請者一覧表!$A$2:$A$723,電子入札登録状況!A80)</f>
        <v>1</v>
      </c>
      <c r="J80" s="21" t="str">
        <f t="shared" si="1"/>
        <v>OK</v>
      </c>
    </row>
    <row r="81" spans="1:10">
      <c r="A81" t="s">
        <v>857</v>
      </c>
      <c r="B81" s="148" t="s">
        <v>3710</v>
      </c>
      <c r="C81" t="s">
        <v>3233</v>
      </c>
      <c r="D81" t="s">
        <v>3679</v>
      </c>
      <c r="F81" s="21" t="s">
        <v>68</v>
      </c>
      <c r="G81" s="21">
        <v>201</v>
      </c>
      <c r="H81" s="21">
        <f>COUNTIF(業者詳細!$A$4:$A$1516,電子入札登録状況!A81)</f>
        <v>2</v>
      </c>
      <c r="I81" s="21">
        <f>COUNTIF(申請者一覧表!$A$2:$A$723,電子入札登録状況!A81)</f>
        <v>1</v>
      </c>
      <c r="J81" s="21" t="str">
        <f t="shared" si="1"/>
        <v>OK</v>
      </c>
    </row>
    <row r="82" spans="1:10">
      <c r="A82" t="s">
        <v>1374</v>
      </c>
      <c r="B82" s="21" t="s">
        <v>2672</v>
      </c>
      <c r="C82" t="s">
        <v>40</v>
      </c>
      <c r="D82" t="s">
        <v>3690</v>
      </c>
      <c r="F82" s="21" t="s">
        <v>68</v>
      </c>
      <c r="G82" s="21">
        <v>202</v>
      </c>
      <c r="H82" s="21">
        <f>COUNTIF(業者詳細!$A$4:$A$1516,電子入札登録状況!A82)</f>
        <v>0</v>
      </c>
      <c r="I82" s="21">
        <f>COUNTIF(申請者一覧表!$A$2:$A$723,電子入札登録状況!A82)</f>
        <v>0</v>
      </c>
      <c r="J82" s="21" t="str">
        <f t="shared" si="1"/>
        <v>NG</v>
      </c>
    </row>
    <row r="83" spans="1:10">
      <c r="A83" t="s">
        <v>988</v>
      </c>
      <c r="B83" s="148" t="s">
        <v>3714</v>
      </c>
      <c r="C83" t="s">
        <v>1673</v>
      </c>
      <c r="D83" t="s">
        <v>3679</v>
      </c>
      <c r="F83" s="21" t="s">
        <v>68</v>
      </c>
      <c r="G83" s="21">
        <v>204</v>
      </c>
      <c r="H83" s="21">
        <f>COUNTIF(業者詳細!$A$4:$A$1516,電子入札登録状況!A83)</f>
        <v>1</v>
      </c>
      <c r="I83" s="21">
        <f>COUNTIF(申請者一覧表!$A$2:$A$723,電子入札登録状況!A83)</f>
        <v>1</v>
      </c>
      <c r="J83" s="21" t="str">
        <f t="shared" si="1"/>
        <v>OK</v>
      </c>
    </row>
    <row r="84" spans="1:10">
      <c r="A84" t="s">
        <v>2072</v>
      </c>
      <c r="B84" s="148" t="s">
        <v>1142</v>
      </c>
      <c r="C84" t="s">
        <v>2509</v>
      </c>
      <c r="D84" t="s">
        <v>3679</v>
      </c>
      <c r="F84" s="21" t="s">
        <v>68</v>
      </c>
      <c r="G84" s="21">
        <v>205</v>
      </c>
      <c r="H84" s="21">
        <f>COUNTIF(業者詳細!$A$4:$A$1516,電子入札登録状況!A84)</f>
        <v>2</v>
      </c>
      <c r="I84" s="21">
        <f>COUNTIF(申請者一覧表!$A$2:$A$723,電子入札登録状況!A84)</f>
        <v>1</v>
      </c>
      <c r="J84" s="21" t="str">
        <f t="shared" si="1"/>
        <v>OK</v>
      </c>
    </row>
    <row r="85" spans="1:10">
      <c r="A85" t="s">
        <v>1823</v>
      </c>
      <c r="B85" s="148" t="s">
        <v>1484</v>
      </c>
      <c r="C85" t="s">
        <v>2981</v>
      </c>
      <c r="D85" t="s">
        <v>3679</v>
      </c>
      <c r="F85" s="21" t="s">
        <v>68</v>
      </c>
      <c r="G85" s="21">
        <v>206</v>
      </c>
      <c r="H85" s="21">
        <f>COUNTIF(業者詳細!$A$4:$A$1516,電子入札登録状況!A85)</f>
        <v>2</v>
      </c>
      <c r="I85" s="21">
        <f>COUNTIF(申請者一覧表!$A$2:$A$723,電子入札登録状況!A85)</f>
        <v>1</v>
      </c>
      <c r="J85" s="21" t="str">
        <f t="shared" si="1"/>
        <v>OK</v>
      </c>
    </row>
    <row r="86" spans="1:10">
      <c r="A86" t="s">
        <v>2798</v>
      </c>
      <c r="B86" s="148" t="s">
        <v>2678</v>
      </c>
      <c r="C86" t="s">
        <v>2217</v>
      </c>
      <c r="D86" t="s">
        <v>3679</v>
      </c>
      <c r="F86" s="21" t="s">
        <v>68</v>
      </c>
      <c r="G86" s="21">
        <v>207</v>
      </c>
      <c r="H86" s="21">
        <f>COUNTIF(業者詳細!$A$4:$A$1516,電子入札登録状況!A86)</f>
        <v>1</v>
      </c>
      <c r="I86" s="21">
        <f>COUNTIF(申請者一覧表!$A$2:$A$723,電子入札登録状況!A86)</f>
        <v>1</v>
      </c>
      <c r="J86" s="21" t="str">
        <f t="shared" si="1"/>
        <v>OK</v>
      </c>
    </row>
    <row r="87" spans="1:10">
      <c r="A87" t="s">
        <v>1542</v>
      </c>
      <c r="B87" s="148" t="s">
        <v>1396</v>
      </c>
      <c r="C87" t="s">
        <v>246</v>
      </c>
      <c r="D87" t="s">
        <v>3679</v>
      </c>
      <c r="F87" s="21" t="s">
        <v>68</v>
      </c>
      <c r="G87" s="21">
        <v>208</v>
      </c>
      <c r="H87" s="21">
        <f>COUNTIF(業者詳細!$A$4:$A$1516,電子入札登録状況!A87)</f>
        <v>1</v>
      </c>
      <c r="I87" s="21">
        <f>COUNTIF(申請者一覧表!$A$2:$A$723,電子入札登録状況!A87)</f>
        <v>1</v>
      </c>
      <c r="J87" s="21" t="str">
        <f t="shared" si="1"/>
        <v>OK</v>
      </c>
    </row>
    <row r="88" spans="1:10">
      <c r="A88" t="s">
        <v>549</v>
      </c>
      <c r="B88" s="148" t="s">
        <v>774</v>
      </c>
      <c r="C88" t="s">
        <v>3403</v>
      </c>
      <c r="D88" t="s">
        <v>3679</v>
      </c>
      <c r="F88" s="21" t="s">
        <v>68</v>
      </c>
      <c r="G88" s="21">
        <v>211</v>
      </c>
      <c r="H88" s="21">
        <f>COUNTIF(業者詳細!$A$4:$A$1516,電子入札登録状況!A88)</f>
        <v>4</v>
      </c>
      <c r="I88" s="21">
        <f>COUNTIF(申請者一覧表!$A$2:$A$723,電子入札登録状況!A88)</f>
        <v>1</v>
      </c>
      <c r="J88" s="21" t="str">
        <f t="shared" si="1"/>
        <v>OK</v>
      </c>
    </row>
    <row r="89" spans="1:10">
      <c r="A89" t="s">
        <v>2402</v>
      </c>
      <c r="B89" s="148" t="s">
        <v>883</v>
      </c>
      <c r="C89" t="s">
        <v>3526</v>
      </c>
      <c r="D89" t="s">
        <v>3679</v>
      </c>
      <c r="F89" s="21" t="s">
        <v>68</v>
      </c>
      <c r="G89" s="21">
        <v>212</v>
      </c>
      <c r="H89" s="21">
        <f>COUNTIF(業者詳細!$A$4:$A$1516,電子入札登録状況!A89)</f>
        <v>0</v>
      </c>
      <c r="I89" s="21">
        <f>COUNTIF(申請者一覧表!$A$2:$A$723,電子入札登録状況!A89)</f>
        <v>0</v>
      </c>
      <c r="J89" s="21" t="str">
        <f t="shared" si="1"/>
        <v>NG</v>
      </c>
    </row>
    <row r="90" spans="1:10">
      <c r="A90" t="s">
        <v>2526</v>
      </c>
      <c r="B90" s="148" t="s">
        <v>8</v>
      </c>
      <c r="C90" t="s">
        <v>2508</v>
      </c>
      <c r="D90" t="s">
        <v>3679</v>
      </c>
      <c r="F90" s="21" t="s">
        <v>68</v>
      </c>
      <c r="G90" s="21">
        <v>214</v>
      </c>
      <c r="H90" s="21">
        <f>COUNTIF(業者詳細!$A$4:$A$1516,電子入札登録状況!A90)</f>
        <v>1</v>
      </c>
      <c r="I90" s="21">
        <f>COUNTIF(申請者一覧表!$A$2:$A$723,電子入札登録状況!A90)</f>
        <v>1</v>
      </c>
      <c r="J90" s="21" t="str">
        <f t="shared" si="1"/>
        <v>OK</v>
      </c>
    </row>
    <row r="91" spans="1:10">
      <c r="A91" t="s">
        <v>2076</v>
      </c>
      <c r="B91" s="148" t="s">
        <v>925</v>
      </c>
      <c r="C91" t="s">
        <v>2255</v>
      </c>
      <c r="D91" t="s">
        <v>3679</v>
      </c>
      <c r="F91" s="21" t="s">
        <v>68</v>
      </c>
      <c r="G91" s="21">
        <v>218</v>
      </c>
      <c r="H91" s="21">
        <f>COUNTIF(業者詳細!$A$4:$A$1516,電子入札登録状況!A91)</f>
        <v>4</v>
      </c>
      <c r="I91" s="21">
        <f>COUNTIF(申請者一覧表!$A$2:$A$723,電子入札登録状況!A91)</f>
        <v>1</v>
      </c>
      <c r="J91" s="21" t="str">
        <f t="shared" si="1"/>
        <v>OK</v>
      </c>
    </row>
    <row r="92" spans="1:10">
      <c r="A92" t="s">
        <v>1900</v>
      </c>
      <c r="B92" s="21" t="s">
        <v>3715</v>
      </c>
      <c r="C92" t="s">
        <v>3010</v>
      </c>
      <c r="D92" t="s">
        <v>3679</v>
      </c>
      <c r="F92" s="21" t="s">
        <v>68</v>
      </c>
      <c r="G92" s="21">
        <v>219</v>
      </c>
      <c r="H92" s="21">
        <f>COUNTIF(業者詳細!$A$4:$A$1516,電子入札登録状況!A92)</f>
        <v>0</v>
      </c>
      <c r="I92" s="21">
        <f>COUNTIF(申請者一覧表!$A$2:$A$723,電子入札登録状況!A92)</f>
        <v>0</v>
      </c>
      <c r="J92" s="21" t="str">
        <f t="shared" si="1"/>
        <v>NG</v>
      </c>
    </row>
    <row r="93" spans="1:10">
      <c r="A93" t="s">
        <v>2520</v>
      </c>
      <c r="B93" s="148" t="s">
        <v>2945</v>
      </c>
      <c r="C93" t="s">
        <v>3328</v>
      </c>
      <c r="D93" t="s">
        <v>3679</v>
      </c>
      <c r="F93" s="21" t="s">
        <v>68</v>
      </c>
      <c r="G93" s="21">
        <v>220</v>
      </c>
      <c r="H93" s="21">
        <f>COUNTIF(業者詳細!$A$4:$A$1516,電子入札登録状況!A93)</f>
        <v>5</v>
      </c>
      <c r="I93" s="21">
        <f>COUNTIF(申請者一覧表!$A$2:$A$723,電子入札登録状況!A93)</f>
        <v>1</v>
      </c>
      <c r="J93" s="21" t="str">
        <f t="shared" si="1"/>
        <v>OK</v>
      </c>
    </row>
    <row r="94" spans="1:10">
      <c r="A94" t="s">
        <v>1794</v>
      </c>
      <c r="B94" s="148" t="s">
        <v>2113</v>
      </c>
      <c r="C94" t="s">
        <v>2224</v>
      </c>
      <c r="D94" t="s">
        <v>3679</v>
      </c>
      <c r="F94" s="21" t="s">
        <v>68</v>
      </c>
      <c r="G94" s="21">
        <v>221</v>
      </c>
      <c r="H94" s="21">
        <f>COUNTIF(業者詳細!$A$4:$A$1516,電子入札登録状況!A94)</f>
        <v>5</v>
      </c>
      <c r="I94" s="21">
        <f>COUNTIF(申請者一覧表!$A$2:$A$723,電子入札登録状況!A94)</f>
        <v>1</v>
      </c>
      <c r="J94" s="21" t="str">
        <f t="shared" si="1"/>
        <v>OK</v>
      </c>
    </row>
    <row r="95" spans="1:10">
      <c r="A95" t="s">
        <v>354</v>
      </c>
      <c r="B95" s="148" t="s">
        <v>3683</v>
      </c>
      <c r="C95" t="s">
        <v>3458</v>
      </c>
      <c r="D95" t="s">
        <v>3679</v>
      </c>
      <c r="F95" s="21" t="s">
        <v>68</v>
      </c>
      <c r="G95" s="21">
        <v>222</v>
      </c>
      <c r="H95" s="21">
        <f>COUNTIF(業者詳細!$A$4:$A$1516,電子入札登録状況!A95)</f>
        <v>5</v>
      </c>
      <c r="I95" s="21">
        <f>COUNTIF(申請者一覧表!$A$2:$A$723,電子入札登録状況!A95)</f>
        <v>1</v>
      </c>
      <c r="J95" s="21" t="str">
        <f t="shared" si="1"/>
        <v>OK</v>
      </c>
    </row>
    <row r="96" spans="1:10">
      <c r="A96" t="s">
        <v>274</v>
      </c>
      <c r="B96" s="148" t="s">
        <v>1608</v>
      </c>
      <c r="C96" t="s">
        <v>3353</v>
      </c>
      <c r="D96" t="s">
        <v>3679</v>
      </c>
      <c r="F96" s="21" t="s">
        <v>68</v>
      </c>
      <c r="G96" s="21">
        <v>223</v>
      </c>
      <c r="H96" s="21">
        <f>COUNTIF(業者詳細!$A$4:$A$1516,電子入札登録状況!A96)</f>
        <v>2</v>
      </c>
      <c r="I96" s="21">
        <f>COUNTIF(申請者一覧表!$A$2:$A$723,電子入札登録状況!A96)</f>
        <v>1</v>
      </c>
      <c r="J96" s="21" t="str">
        <f t="shared" si="1"/>
        <v>OK</v>
      </c>
    </row>
    <row r="97" spans="1:10">
      <c r="A97" t="s">
        <v>2482</v>
      </c>
      <c r="B97" s="148" t="s">
        <v>724</v>
      </c>
      <c r="C97" t="s">
        <v>2288</v>
      </c>
      <c r="D97" t="s">
        <v>3679</v>
      </c>
      <c r="F97" s="21" t="s">
        <v>68</v>
      </c>
      <c r="G97" s="21">
        <v>225</v>
      </c>
      <c r="H97" s="21">
        <f>COUNTIF(業者詳細!$A$4:$A$1516,電子入札登録状況!A97)</f>
        <v>3</v>
      </c>
      <c r="I97" s="21">
        <f>COUNTIF(申請者一覧表!$A$2:$A$723,電子入札登録状況!A97)</f>
        <v>1</v>
      </c>
      <c r="J97" s="21" t="str">
        <f t="shared" si="1"/>
        <v>OK</v>
      </c>
    </row>
    <row r="98" spans="1:10">
      <c r="A98" t="s">
        <v>1352</v>
      </c>
      <c r="B98" s="148" t="s">
        <v>1025</v>
      </c>
      <c r="C98" t="s">
        <v>1428</v>
      </c>
      <c r="D98" t="s">
        <v>3690</v>
      </c>
      <c r="F98" s="21" t="s">
        <v>68</v>
      </c>
      <c r="G98" s="21">
        <v>227</v>
      </c>
      <c r="H98" s="21">
        <f>COUNTIF(業者詳細!$A$4:$A$1516,電子入札登録状況!A98)</f>
        <v>1</v>
      </c>
      <c r="I98" s="21">
        <f>COUNTIF(申請者一覧表!$A$2:$A$723,電子入札登録状況!A98)</f>
        <v>1</v>
      </c>
      <c r="J98" s="21" t="str">
        <f t="shared" si="1"/>
        <v>OK</v>
      </c>
    </row>
    <row r="99" spans="1:10">
      <c r="A99" t="s">
        <v>2514</v>
      </c>
      <c r="B99" s="148" t="s">
        <v>3694</v>
      </c>
      <c r="C99" t="s">
        <v>1840</v>
      </c>
      <c r="D99" t="s">
        <v>3679</v>
      </c>
      <c r="F99" s="21" t="s">
        <v>68</v>
      </c>
      <c r="G99" s="21">
        <v>229</v>
      </c>
      <c r="H99" s="21">
        <f>COUNTIF(業者詳細!$A$4:$A$1516,電子入札登録状況!A99)</f>
        <v>5</v>
      </c>
      <c r="I99" s="21">
        <f>COUNTIF(申請者一覧表!$A$2:$A$723,電子入札登録状況!A99)</f>
        <v>1</v>
      </c>
      <c r="J99" s="21" t="str">
        <f t="shared" si="1"/>
        <v>OK</v>
      </c>
    </row>
    <row r="100" spans="1:10">
      <c r="A100" t="s">
        <v>3152</v>
      </c>
      <c r="B100" s="148">
        <v>458</v>
      </c>
      <c r="C100" t="s">
        <v>2321</v>
      </c>
      <c r="D100" t="s">
        <v>3679</v>
      </c>
      <c r="E100" s="21"/>
      <c r="F100" s="21" t="s">
        <v>68</v>
      </c>
      <c r="G100" s="21">
        <v>230</v>
      </c>
      <c r="H100" s="21">
        <f>COUNTIF(業者詳細!$A$4:$A$1516,電子入札登録状況!A100)</f>
        <v>1</v>
      </c>
      <c r="I100" s="21">
        <f>COUNTIF(申請者一覧表!$A$2:$A$723,電子入札登録状況!A100)</f>
        <v>1</v>
      </c>
      <c r="J100" s="21" t="str">
        <f t="shared" si="1"/>
        <v>OK</v>
      </c>
    </row>
    <row r="101" spans="1:10">
      <c r="A101" t="s">
        <v>1724</v>
      </c>
      <c r="B101" s="148" t="s">
        <v>3638</v>
      </c>
      <c r="C101" t="s">
        <v>3350</v>
      </c>
      <c r="D101" t="s">
        <v>3679</v>
      </c>
      <c r="F101" s="21" t="s">
        <v>68</v>
      </c>
      <c r="G101" s="21">
        <v>235</v>
      </c>
      <c r="H101" s="21">
        <f>COUNTIF(業者詳細!$A$4:$A$1516,電子入札登録状況!A101)</f>
        <v>4</v>
      </c>
      <c r="I101" s="21">
        <f>COUNTIF(申請者一覧表!$A$2:$A$723,電子入札登録状況!A101)</f>
        <v>1</v>
      </c>
      <c r="J101" s="21" t="str">
        <f t="shared" si="1"/>
        <v>OK</v>
      </c>
    </row>
    <row r="102" spans="1:10">
      <c r="A102" t="s">
        <v>2991</v>
      </c>
      <c r="B102" s="148" t="s">
        <v>3501</v>
      </c>
      <c r="C102" t="s">
        <v>32</v>
      </c>
      <c r="D102" t="s">
        <v>3679</v>
      </c>
      <c r="F102" s="21" t="s">
        <v>68</v>
      </c>
      <c r="G102" s="21">
        <v>236</v>
      </c>
      <c r="H102" s="21">
        <f>COUNTIF(業者詳細!$A$4:$A$1516,電子入札登録状況!A102)</f>
        <v>1</v>
      </c>
      <c r="I102" s="21">
        <f>COUNTIF(申請者一覧表!$A$2:$A$723,電子入札登録状況!A102)</f>
        <v>1</v>
      </c>
      <c r="J102" s="21" t="str">
        <f t="shared" si="1"/>
        <v>OK</v>
      </c>
    </row>
    <row r="103" spans="1:10">
      <c r="A103" t="s">
        <v>21</v>
      </c>
      <c r="B103" s="148">
        <v>2185</v>
      </c>
      <c r="C103" t="s">
        <v>3378</v>
      </c>
      <c r="D103" t="s">
        <v>3679</v>
      </c>
      <c r="E103" s="21"/>
      <c r="F103" s="21" t="s">
        <v>68</v>
      </c>
      <c r="G103" s="21">
        <v>240</v>
      </c>
      <c r="H103" s="21">
        <f>COUNTIF(業者詳細!$A$4:$A$1516,電子入札登録状況!A103)</f>
        <v>4</v>
      </c>
      <c r="I103" s="21">
        <f>COUNTIF(申請者一覧表!$A$2:$A$723,電子入札登録状況!A103)</f>
        <v>1</v>
      </c>
      <c r="J103" s="21" t="str">
        <f t="shared" si="1"/>
        <v>OK</v>
      </c>
    </row>
    <row r="104" spans="1:10">
      <c r="A104" t="s">
        <v>898</v>
      </c>
      <c r="B104" s="148">
        <v>2212</v>
      </c>
      <c r="C104" t="s">
        <v>510</v>
      </c>
      <c r="D104" t="s">
        <v>3082</v>
      </c>
      <c r="E104" s="21"/>
      <c r="F104" s="21" t="s">
        <v>68</v>
      </c>
      <c r="G104" s="21">
        <v>242</v>
      </c>
      <c r="H104" s="21">
        <f>COUNTIF(業者詳細!$A$4:$A$1516,電子入札登録状況!A104)</f>
        <v>0</v>
      </c>
      <c r="I104" s="21">
        <f>COUNTIF(申請者一覧表!$A$2:$A$723,電子入札登録状況!A104)</f>
        <v>0</v>
      </c>
      <c r="J104" s="21" t="str">
        <f t="shared" si="1"/>
        <v>NG</v>
      </c>
    </row>
    <row r="105" spans="1:10">
      <c r="A105" t="s">
        <v>2531</v>
      </c>
      <c r="B105" s="148">
        <v>621</v>
      </c>
      <c r="C105" t="s">
        <v>3448</v>
      </c>
      <c r="D105" t="s">
        <v>3082</v>
      </c>
      <c r="E105" s="21"/>
      <c r="F105" s="21" t="s">
        <v>68</v>
      </c>
      <c r="G105" s="21">
        <v>245</v>
      </c>
      <c r="H105" s="21">
        <f>COUNTIF(業者詳細!$A$4:$A$1516,電子入札登録状況!A105)</f>
        <v>2</v>
      </c>
      <c r="I105" s="21">
        <f>COUNTIF(申請者一覧表!$A$2:$A$723,電子入札登録状況!A105)</f>
        <v>1</v>
      </c>
      <c r="J105" s="21" t="str">
        <f t="shared" si="1"/>
        <v>OK</v>
      </c>
    </row>
    <row r="106" spans="1:10">
      <c r="A106" t="s">
        <v>2609</v>
      </c>
      <c r="B106" s="148">
        <v>685</v>
      </c>
      <c r="C106" t="s">
        <v>1552</v>
      </c>
      <c r="D106" t="s">
        <v>3679</v>
      </c>
      <c r="E106" s="21"/>
      <c r="F106" s="21" t="s">
        <v>68</v>
      </c>
      <c r="G106" s="21">
        <v>246</v>
      </c>
      <c r="H106" s="21">
        <f>COUNTIF(業者詳細!$A$4:$A$1516,電子入札登録状況!A106)</f>
        <v>4</v>
      </c>
      <c r="I106" s="21">
        <f>COUNTIF(申請者一覧表!$A$2:$A$723,電子入札登録状況!A106)</f>
        <v>1</v>
      </c>
      <c r="J106" s="21" t="str">
        <f t="shared" si="1"/>
        <v>OK</v>
      </c>
    </row>
    <row r="107" spans="1:10">
      <c r="A107" t="s">
        <v>3050</v>
      </c>
      <c r="B107" s="148">
        <v>252</v>
      </c>
      <c r="C107" t="s">
        <v>632</v>
      </c>
      <c r="D107" t="s">
        <v>3679</v>
      </c>
      <c r="E107" s="21"/>
      <c r="F107" s="21" t="s">
        <v>68</v>
      </c>
      <c r="G107" s="21">
        <v>247</v>
      </c>
      <c r="H107" s="21">
        <f>COUNTIF(業者詳細!$A$4:$A$1516,電子入札登録状況!A107)</f>
        <v>0</v>
      </c>
      <c r="I107" s="21">
        <f>COUNTIF(申請者一覧表!$A$2:$A$723,電子入札登録状況!A107)</f>
        <v>0</v>
      </c>
      <c r="J107" s="21" t="str">
        <f t="shared" si="1"/>
        <v>NG</v>
      </c>
    </row>
    <row r="108" spans="1:10">
      <c r="A108" t="s">
        <v>2698</v>
      </c>
      <c r="B108" s="148">
        <v>729</v>
      </c>
      <c r="C108" t="s">
        <v>3134</v>
      </c>
      <c r="D108" t="s">
        <v>3679</v>
      </c>
      <c r="E108" s="21"/>
      <c r="F108" s="21" t="s">
        <v>68</v>
      </c>
      <c r="G108" s="21">
        <v>248</v>
      </c>
      <c r="H108" s="21">
        <f>COUNTIF(業者詳細!$A$4:$A$1516,電子入札登録状況!A108)</f>
        <v>6</v>
      </c>
      <c r="I108" s="21">
        <f>COUNTIF(申請者一覧表!$A$2:$A$723,電子入札登録状況!A108)</f>
        <v>1</v>
      </c>
      <c r="J108" s="21" t="str">
        <f t="shared" si="1"/>
        <v>OK</v>
      </c>
    </row>
    <row r="109" spans="1:10">
      <c r="A109" t="s">
        <v>2552</v>
      </c>
      <c r="B109" s="148">
        <v>655</v>
      </c>
      <c r="C109" t="s">
        <v>1745</v>
      </c>
      <c r="D109" t="s">
        <v>3679</v>
      </c>
      <c r="E109" s="21"/>
      <c r="F109" s="21" t="s">
        <v>68</v>
      </c>
      <c r="G109" s="21">
        <v>249</v>
      </c>
      <c r="H109" s="21">
        <f>COUNTIF(業者詳細!$A$4:$A$1516,電子入札登録状況!A109)</f>
        <v>5</v>
      </c>
      <c r="I109" s="21">
        <f>COUNTIF(申請者一覧表!$A$2:$A$723,電子入札登録状況!A109)</f>
        <v>1</v>
      </c>
      <c r="J109" s="21" t="str">
        <f t="shared" si="1"/>
        <v>OK</v>
      </c>
    </row>
    <row r="110" spans="1:10">
      <c r="A110" t="s">
        <v>1695</v>
      </c>
      <c r="B110" s="148">
        <v>887</v>
      </c>
      <c r="C110" t="s">
        <v>3347</v>
      </c>
      <c r="D110" t="s">
        <v>3679</v>
      </c>
      <c r="F110" s="21" t="s">
        <v>68</v>
      </c>
      <c r="G110" s="21">
        <v>250</v>
      </c>
      <c r="H110" s="21">
        <f>COUNTIF(業者詳細!$A$4:$A$1516,電子入札登録状況!A110)</f>
        <v>4</v>
      </c>
      <c r="I110" s="21">
        <f>COUNTIF(申請者一覧表!$A$2:$A$723,電子入札登録状況!A110)</f>
        <v>1</v>
      </c>
      <c r="J110" s="21" t="str">
        <f t="shared" si="1"/>
        <v>OK</v>
      </c>
    </row>
    <row r="111" spans="1:10">
      <c r="A111" t="s">
        <v>1460</v>
      </c>
      <c r="B111" s="148">
        <v>683</v>
      </c>
      <c r="C111" t="s">
        <v>2248</v>
      </c>
      <c r="D111" t="s">
        <v>3679</v>
      </c>
      <c r="E111" s="21"/>
      <c r="F111" s="21" t="s">
        <v>68</v>
      </c>
      <c r="G111" s="21">
        <v>251</v>
      </c>
      <c r="H111" s="21">
        <f>COUNTIF(業者詳細!$A$4:$A$1516,電子入札登録状況!A111)</f>
        <v>0</v>
      </c>
      <c r="I111" s="21">
        <f>COUNTIF(申請者一覧表!$A$2:$A$723,電子入札登録状況!A111)</f>
        <v>0</v>
      </c>
      <c r="J111" s="21" t="str">
        <f t="shared" si="1"/>
        <v>NG</v>
      </c>
    </row>
    <row r="112" spans="1:10">
      <c r="A112" t="s">
        <v>719</v>
      </c>
      <c r="B112" s="148">
        <v>688</v>
      </c>
      <c r="C112" t="s">
        <v>1640</v>
      </c>
      <c r="D112" t="s">
        <v>3679</v>
      </c>
      <c r="E112" s="21"/>
      <c r="F112" s="21" t="s">
        <v>68</v>
      </c>
      <c r="G112" s="21">
        <v>252</v>
      </c>
      <c r="H112" s="21">
        <f>COUNTIF(業者詳細!$A$4:$A$1516,電子入札登録状況!A112)</f>
        <v>4</v>
      </c>
      <c r="I112" s="21">
        <f>COUNTIF(申請者一覧表!$A$2:$A$723,電子入札登録状況!A112)</f>
        <v>1</v>
      </c>
      <c r="J112" s="21" t="str">
        <f t="shared" si="1"/>
        <v>OK</v>
      </c>
    </row>
    <row r="113" spans="1:10">
      <c r="A113" t="s">
        <v>2483</v>
      </c>
      <c r="B113" s="148">
        <v>2208</v>
      </c>
      <c r="C113" t="s">
        <v>3434</v>
      </c>
      <c r="D113" t="s">
        <v>3679</v>
      </c>
      <c r="E113" s="21"/>
      <c r="F113" s="21" t="s">
        <v>68</v>
      </c>
      <c r="G113" s="21">
        <v>253</v>
      </c>
      <c r="H113" s="21">
        <f>COUNTIF(業者詳細!$A$4:$A$1516,電子入札登録状況!A113)</f>
        <v>5</v>
      </c>
      <c r="I113" s="21">
        <f>COUNTIF(申請者一覧表!$A$2:$A$723,電子入札登録状況!A113)</f>
        <v>1</v>
      </c>
      <c r="J113" s="21" t="str">
        <f t="shared" si="1"/>
        <v>OK</v>
      </c>
    </row>
    <row r="114" spans="1:10">
      <c r="A114" t="s">
        <v>389</v>
      </c>
      <c r="B114" s="148">
        <v>74</v>
      </c>
      <c r="C114" t="s">
        <v>3390</v>
      </c>
      <c r="D114" t="s">
        <v>3679</v>
      </c>
      <c r="E114" s="21"/>
      <c r="F114" s="21" t="s">
        <v>68</v>
      </c>
      <c r="G114" s="21">
        <v>254</v>
      </c>
      <c r="H114" s="21">
        <f>COUNTIF(業者詳細!$A$4:$A$1516,電子入札登録状況!A114)</f>
        <v>4</v>
      </c>
      <c r="I114" s="21">
        <f>COUNTIF(申請者一覧表!$A$2:$A$723,電子入札登録状況!A114)</f>
        <v>1</v>
      </c>
      <c r="J114" s="21" t="str">
        <f t="shared" si="1"/>
        <v>OK</v>
      </c>
    </row>
    <row r="115" spans="1:10">
      <c r="A115" t="s">
        <v>3266</v>
      </c>
      <c r="B115" s="148">
        <v>2590</v>
      </c>
      <c r="C115" t="s">
        <v>3147</v>
      </c>
      <c r="D115" t="s">
        <v>3082</v>
      </c>
      <c r="E115" s="21"/>
      <c r="F115" s="21" t="s">
        <v>68</v>
      </c>
      <c r="G115" s="21">
        <v>256</v>
      </c>
      <c r="H115" s="21">
        <f>COUNTIF(業者詳細!$A$4:$A$1516,電子入札登録状況!A115)</f>
        <v>2</v>
      </c>
      <c r="I115" s="21">
        <f>COUNTIF(申請者一覧表!$A$2:$A$723,電子入札登録状況!A115)</f>
        <v>1</v>
      </c>
      <c r="J115" s="21" t="str">
        <f t="shared" si="1"/>
        <v>OK</v>
      </c>
    </row>
    <row r="116" spans="1:10">
      <c r="A116" t="s">
        <v>3457</v>
      </c>
      <c r="B116" s="21">
        <v>2625</v>
      </c>
      <c r="C116" t="s">
        <v>730</v>
      </c>
      <c r="D116" t="s">
        <v>3679</v>
      </c>
      <c r="E116" s="21"/>
      <c r="F116" s="21" t="s">
        <v>68</v>
      </c>
      <c r="G116" s="21">
        <v>259</v>
      </c>
      <c r="H116" s="21">
        <f>COUNTIF(業者詳細!$A$4:$A$1516,電子入札登録状況!A116)</f>
        <v>0</v>
      </c>
      <c r="I116" s="21">
        <f>COUNTIF(申請者一覧表!$A$2:$A$723,電子入札登録状況!A116)</f>
        <v>0</v>
      </c>
      <c r="J116" s="21" t="str">
        <f t="shared" si="1"/>
        <v>NG</v>
      </c>
    </row>
    <row r="117" spans="1:10">
      <c r="A117" t="s">
        <v>212</v>
      </c>
      <c r="B117" s="148">
        <v>2469</v>
      </c>
      <c r="C117" t="s">
        <v>3606</v>
      </c>
      <c r="D117" t="s">
        <v>3679</v>
      </c>
      <c r="E117" s="21"/>
      <c r="F117" s="21" t="s">
        <v>68</v>
      </c>
      <c r="G117" s="21">
        <v>262</v>
      </c>
      <c r="H117" s="21">
        <f>COUNTIF(業者詳細!$A$4:$A$1516,電子入札登録状況!A117)</f>
        <v>0</v>
      </c>
      <c r="I117" s="21">
        <f>COUNTIF(申請者一覧表!$A$2:$A$723,電子入札登録状況!A117)</f>
        <v>0</v>
      </c>
      <c r="J117" s="21" t="str">
        <f t="shared" si="1"/>
        <v>NG</v>
      </c>
    </row>
    <row r="118" spans="1:10">
      <c r="A118" t="s">
        <v>1143</v>
      </c>
      <c r="B118" s="148">
        <v>676</v>
      </c>
      <c r="C118" t="s">
        <v>3603</v>
      </c>
      <c r="D118" t="s">
        <v>3679</v>
      </c>
      <c r="E118" s="21"/>
      <c r="F118" s="21" t="s">
        <v>68</v>
      </c>
      <c r="G118" s="21">
        <v>264</v>
      </c>
      <c r="H118" s="21">
        <f>COUNTIF(業者詳細!$A$4:$A$1516,電子入札登録状況!A118)</f>
        <v>5</v>
      </c>
      <c r="I118" s="21">
        <f>COUNTIF(申請者一覧表!$A$2:$A$723,電子入札登録状況!A118)</f>
        <v>1</v>
      </c>
      <c r="J118" s="21" t="str">
        <f t="shared" si="1"/>
        <v>OK</v>
      </c>
    </row>
    <row r="119" spans="1:10">
      <c r="A119" t="s">
        <v>1495</v>
      </c>
      <c r="B119" s="148">
        <v>790</v>
      </c>
      <c r="C119" t="s">
        <v>444</v>
      </c>
      <c r="D119" t="s">
        <v>3679</v>
      </c>
      <c r="F119" s="21" t="s">
        <v>68</v>
      </c>
      <c r="G119" s="21">
        <v>266</v>
      </c>
      <c r="H119" s="21">
        <f>COUNTIF(業者詳細!$A$4:$A$1516,電子入札登録状況!A119)</f>
        <v>3</v>
      </c>
      <c r="I119" s="21">
        <f>COUNTIF(申請者一覧表!$A$2:$A$723,電子入札登録状況!A119)</f>
        <v>1</v>
      </c>
      <c r="J119" s="21" t="str">
        <f t="shared" si="1"/>
        <v>OK</v>
      </c>
    </row>
    <row r="120" spans="1:10">
      <c r="A120" t="s">
        <v>474</v>
      </c>
      <c r="B120" s="148">
        <v>99</v>
      </c>
      <c r="C120" t="s">
        <v>525</v>
      </c>
      <c r="D120" t="s">
        <v>3679</v>
      </c>
      <c r="E120" s="21"/>
      <c r="F120" s="21" t="s">
        <v>68</v>
      </c>
      <c r="G120" s="21">
        <v>268</v>
      </c>
      <c r="H120" s="21">
        <f>COUNTIF(業者詳細!$A$4:$A$1516,電子入札登録状況!A120)</f>
        <v>1</v>
      </c>
      <c r="I120" s="21">
        <f>COUNTIF(申請者一覧表!$A$2:$A$723,電子入札登録状況!A120)</f>
        <v>1</v>
      </c>
      <c r="J120" s="21" t="str">
        <f t="shared" si="1"/>
        <v>OK</v>
      </c>
    </row>
    <row r="121" spans="1:10">
      <c r="A121" t="s">
        <v>908</v>
      </c>
      <c r="B121" s="21">
        <v>2954</v>
      </c>
      <c r="C121" t="s">
        <v>3357</v>
      </c>
      <c r="D121" t="s">
        <v>3679</v>
      </c>
      <c r="E121" s="21"/>
      <c r="F121" s="21" t="s">
        <v>68</v>
      </c>
      <c r="G121" s="21">
        <v>271</v>
      </c>
      <c r="H121" s="21">
        <f>COUNTIF(業者詳細!$A$4:$A$1516,電子入札登録状況!A121)</f>
        <v>0</v>
      </c>
      <c r="I121" s="21">
        <f>COUNTIF(申請者一覧表!$A$2:$A$723,電子入札登録状況!A121)</f>
        <v>0</v>
      </c>
      <c r="J121" s="21" t="str">
        <f t="shared" si="1"/>
        <v>NG</v>
      </c>
    </row>
    <row r="122" spans="1:10">
      <c r="A122" t="s">
        <v>2722</v>
      </c>
      <c r="B122" s="148">
        <v>18</v>
      </c>
      <c r="C122" t="s">
        <v>3035</v>
      </c>
      <c r="D122" t="s">
        <v>3679</v>
      </c>
      <c r="F122" s="21" t="s">
        <v>68</v>
      </c>
      <c r="G122" s="21">
        <v>273</v>
      </c>
      <c r="H122" s="21">
        <f>COUNTIF(業者詳細!$A$4:$A$1516,電子入札登録状況!A122)</f>
        <v>0</v>
      </c>
      <c r="I122" s="21">
        <f>COUNTIF(申請者一覧表!$A$2:$A$723,電子入札登録状況!A122)</f>
        <v>0</v>
      </c>
      <c r="J122" s="21" t="str">
        <f t="shared" si="1"/>
        <v>NG</v>
      </c>
    </row>
    <row r="123" spans="1:10">
      <c r="A123" t="s">
        <v>514</v>
      </c>
      <c r="B123" s="148">
        <v>1339</v>
      </c>
      <c r="C123" t="s">
        <v>1356</v>
      </c>
      <c r="D123" t="s">
        <v>3082</v>
      </c>
      <c r="E123" s="21"/>
      <c r="F123" s="21" t="s">
        <v>68</v>
      </c>
      <c r="G123" s="21">
        <v>278</v>
      </c>
      <c r="H123" s="21">
        <f>COUNTIF(業者詳細!$A$4:$A$1516,電子入札登録状況!A123)</f>
        <v>2</v>
      </c>
      <c r="I123" s="21">
        <f>COUNTIF(申請者一覧表!$A$2:$A$723,電子入札登録状況!A123)</f>
        <v>1</v>
      </c>
      <c r="J123" s="21" t="str">
        <f t="shared" si="1"/>
        <v>OK</v>
      </c>
    </row>
    <row r="124" spans="1:10">
      <c r="A124" t="s">
        <v>358</v>
      </c>
      <c r="B124" s="21">
        <v>2931</v>
      </c>
      <c r="C124" t="s">
        <v>1252</v>
      </c>
      <c r="D124" t="s">
        <v>3679</v>
      </c>
      <c r="E124" s="21"/>
      <c r="F124" s="21" t="s">
        <v>68</v>
      </c>
      <c r="G124" s="21">
        <v>281</v>
      </c>
      <c r="H124" s="21">
        <f>COUNTIF(業者詳細!$A$4:$A$1516,電子入札登録状況!A124)</f>
        <v>1</v>
      </c>
      <c r="I124" s="21">
        <f>COUNTIF(申請者一覧表!$A$2:$A$723,電子入札登録状況!A124)</f>
        <v>1</v>
      </c>
      <c r="J124" s="21" t="str">
        <f t="shared" si="1"/>
        <v>OK</v>
      </c>
    </row>
    <row r="125" spans="1:10">
      <c r="A125" t="s">
        <v>812</v>
      </c>
      <c r="B125" s="148">
        <v>424</v>
      </c>
      <c r="C125" t="s">
        <v>1424</v>
      </c>
      <c r="D125" t="s">
        <v>3679</v>
      </c>
      <c r="E125" s="21"/>
      <c r="F125" s="21" t="s">
        <v>68</v>
      </c>
      <c r="G125" s="21">
        <v>282</v>
      </c>
      <c r="H125" s="21">
        <f>COUNTIF(業者詳細!$A$4:$A$1516,電子入札登録状況!A125)</f>
        <v>2</v>
      </c>
      <c r="I125" s="21">
        <f>COUNTIF(申請者一覧表!$A$2:$A$723,電子入札登録状況!A125)</f>
        <v>1</v>
      </c>
      <c r="J125" s="21" t="str">
        <f t="shared" si="1"/>
        <v>OK</v>
      </c>
    </row>
    <row r="126" spans="1:10">
      <c r="A126" t="s">
        <v>1525</v>
      </c>
      <c r="B126" s="148">
        <v>509</v>
      </c>
      <c r="C126" t="s">
        <v>1266</v>
      </c>
      <c r="D126" t="s">
        <v>3679</v>
      </c>
      <c r="E126" s="21"/>
      <c r="F126" s="21" t="s">
        <v>68</v>
      </c>
      <c r="G126" s="21">
        <v>287</v>
      </c>
      <c r="H126" s="21">
        <f>COUNTIF(業者詳細!$A$4:$A$1516,電子入札登録状況!A126)</f>
        <v>3</v>
      </c>
      <c r="I126" s="21">
        <f>COUNTIF(申請者一覧表!$A$2:$A$723,電子入札登録状況!A126)</f>
        <v>1</v>
      </c>
      <c r="J126" s="21" t="str">
        <f t="shared" si="1"/>
        <v>OK</v>
      </c>
    </row>
    <row r="127" spans="1:10">
      <c r="A127" t="s">
        <v>599</v>
      </c>
      <c r="B127" s="148">
        <v>2567</v>
      </c>
      <c r="C127" t="s">
        <v>3346</v>
      </c>
      <c r="D127" t="s">
        <v>3082</v>
      </c>
      <c r="E127" s="21"/>
      <c r="F127" s="21" t="s">
        <v>68</v>
      </c>
      <c r="G127" s="21">
        <v>290</v>
      </c>
      <c r="H127" s="21">
        <f>COUNTIF(業者詳細!$A$4:$A$1516,電子入札登録状況!A127)</f>
        <v>3</v>
      </c>
      <c r="I127" s="21">
        <f>COUNTIF(申請者一覧表!$A$2:$A$723,電子入札登録状況!A127)</f>
        <v>1</v>
      </c>
      <c r="J127" s="21" t="str">
        <f t="shared" si="1"/>
        <v>OK</v>
      </c>
    </row>
    <row r="128" spans="1:10">
      <c r="A128" t="s">
        <v>3548</v>
      </c>
      <c r="B128" s="148">
        <v>2956</v>
      </c>
      <c r="C128" t="s">
        <v>615</v>
      </c>
      <c r="D128" t="s">
        <v>3679</v>
      </c>
      <c r="E128" s="21"/>
      <c r="F128" s="21" t="s">
        <v>68</v>
      </c>
      <c r="G128" s="21">
        <v>291</v>
      </c>
      <c r="H128" s="21">
        <f>COUNTIF(業者詳細!$A$4:$A$1516,電子入札登録状況!A128)</f>
        <v>1</v>
      </c>
      <c r="I128" s="21">
        <f>COUNTIF(申請者一覧表!$A$2:$A$723,電子入札登録状況!A128)</f>
        <v>1</v>
      </c>
      <c r="J128" s="21" t="str">
        <f t="shared" si="1"/>
        <v>OK</v>
      </c>
    </row>
    <row r="129" spans="1:10">
      <c r="A129" t="s">
        <v>1955</v>
      </c>
      <c r="B129" s="148">
        <v>944</v>
      </c>
      <c r="C129" t="s">
        <v>2528</v>
      </c>
      <c r="D129" t="s">
        <v>3679</v>
      </c>
      <c r="E129" s="21"/>
      <c r="F129" s="21" t="s">
        <v>68</v>
      </c>
      <c r="G129" s="21">
        <v>292</v>
      </c>
      <c r="H129" s="21">
        <f>COUNTIF(業者詳細!$A$4:$A$1516,電子入札登録状況!A129)</f>
        <v>5</v>
      </c>
      <c r="I129" s="21">
        <f>COUNTIF(申請者一覧表!$A$2:$A$723,電子入札登録状況!A129)</f>
        <v>1</v>
      </c>
      <c r="J129" s="21" t="str">
        <f t="shared" si="1"/>
        <v>OK</v>
      </c>
    </row>
    <row r="130" spans="1:10">
      <c r="A130" t="s">
        <v>3253</v>
      </c>
      <c r="B130" s="148">
        <v>2756</v>
      </c>
      <c r="C130" t="s">
        <v>1204</v>
      </c>
      <c r="D130" t="s">
        <v>3082</v>
      </c>
      <c r="E130" s="21"/>
      <c r="F130" s="21" t="s">
        <v>68</v>
      </c>
      <c r="G130" s="21">
        <v>294</v>
      </c>
      <c r="H130" s="21">
        <f>COUNTIF(業者詳細!$A$4:$A$1516,電子入札登録状況!A130)</f>
        <v>0</v>
      </c>
      <c r="I130" s="21">
        <f>COUNTIF(申請者一覧表!$A$2:$A$723,電子入札登録状況!A130)</f>
        <v>0</v>
      </c>
      <c r="J130" s="21" t="str">
        <f t="shared" ref="J130:J193" si="2">IF(A130="","範囲外",IF(OR(H130=0,I130=0),"NG","OK"))</f>
        <v>NG</v>
      </c>
    </row>
    <row r="131" spans="1:10">
      <c r="A131" t="s">
        <v>2763</v>
      </c>
      <c r="B131" s="148">
        <v>8</v>
      </c>
      <c r="C131" t="s">
        <v>2835</v>
      </c>
      <c r="D131" t="s">
        <v>3679</v>
      </c>
      <c r="E131" s="21"/>
      <c r="F131" s="21" t="s">
        <v>68</v>
      </c>
      <c r="G131" s="21">
        <v>301</v>
      </c>
      <c r="H131" s="21">
        <f>COUNTIF(業者詳細!$A$4:$A$1516,電子入札登録状況!A131)</f>
        <v>4</v>
      </c>
      <c r="I131" s="21">
        <f>COUNTIF(申請者一覧表!$A$2:$A$723,電子入札登録状況!A131)</f>
        <v>1</v>
      </c>
      <c r="J131" s="21" t="str">
        <f t="shared" si="2"/>
        <v>OK</v>
      </c>
    </row>
    <row r="132" spans="1:10">
      <c r="A132" t="s">
        <v>1008</v>
      </c>
      <c r="B132" s="148">
        <v>2555</v>
      </c>
      <c r="C132" t="s">
        <v>3427</v>
      </c>
      <c r="D132" t="s">
        <v>3679</v>
      </c>
      <c r="E132" s="21"/>
      <c r="F132" s="21" t="s">
        <v>68</v>
      </c>
      <c r="G132" s="21">
        <v>302</v>
      </c>
      <c r="H132" s="21">
        <f>COUNTIF(業者詳細!$A$4:$A$1516,電子入札登録状況!A132)</f>
        <v>1</v>
      </c>
      <c r="I132" s="21">
        <f>COUNTIF(申請者一覧表!$A$2:$A$723,電子入札登録状況!A132)</f>
        <v>1</v>
      </c>
      <c r="J132" s="21" t="str">
        <f t="shared" si="2"/>
        <v>OK</v>
      </c>
    </row>
    <row r="133" spans="1:10">
      <c r="A133" t="s">
        <v>100</v>
      </c>
      <c r="B133" s="148">
        <v>2065</v>
      </c>
      <c r="C133" t="s">
        <v>3429</v>
      </c>
      <c r="D133" t="s">
        <v>3082</v>
      </c>
      <c r="E133" s="21"/>
      <c r="F133" s="21" t="s">
        <v>68</v>
      </c>
      <c r="G133" s="21">
        <v>303</v>
      </c>
      <c r="H133" s="21">
        <f>COUNTIF(業者詳細!$A$4:$A$1516,電子入札登録状況!A133)</f>
        <v>2</v>
      </c>
      <c r="I133" s="21">
        <f>COUNTIF(申請者一覧表!$A$2:$A$723,電子入札登録状況!A133)</f>
        <v>1</v>
      </c>
      <c r="J133" s="21" t="str">
        <f t="shared" si="2"/>
        <v>OK</v>
      </c>
    </row>
    <row r="134" spans="1:10">
      <c r="A134" t="s">
        <v>2922</v>
      </c>
      <c r="B134" s="148">
        <v>1062</v>
      </c>
      <c r="C134" t="s">
        <v>3507</v>
      </c>
      <c r="D134" t="s">
        <v>3679</v>
      </c>
      <c r="E134" s="21"/>
      <c r="F134" s="21" t="s">
        <v>68</v>
      </c>
      <c r="G134" s="21">
        <v>305</v>
      </c>
      <c r="H134" s="21">
        <f>COUNTIF(業者詳細!$A$4:$A$1516,電子入札登録状況!A134)</f>
        <v>4</v>
      </c>
      <c r="I134" s="21">
        <f>COUNTIF(申請者一覧表!$A$2:$A$723,電子入札登録状況!A134)</f>
        <v>1</v>
      </c>
      <c r="J134" s="21" t="str">
        <f t="shared" si="2"/>
        <v>OK</v>
      </c>
    </row>
    <row r="135" spans="1:10">
      <c r="A135" t="s">
        <v>609</v>
      </c>
      <c r="B135" s="148">
        <v>542</v>
      </c>
      <c r="C135" t="s">
        <v>340</v>
      </c>
      <c r="D135" t="s">
        <v>3679</v>
      </c>
      <c r="E135" s="21"/>
      <c r="F135" s="21" t="s">
        <v>68</v>
      </c>
      <c r="G135" s="21">
        <v>306</v>
      </c>
      <c r="H135" s="21">
        <f>COUNTIF(業者詳細!$A$4:$A$1516,電子入札登録状況!A135)</f>
        <v>4</v>
      </c>
      <c r="I135" s="21">
        <f>COUNTIF(申請者一覧表!$A$2:$A$723,電子入札登録状況!A135)</f>
        <v>1</v>
      </c>
      <c r="J135" s="21" t="str">
        <f t="shared" si="2"/>
        <v>OK</v>
      </c>
    </row>
    <row r="136" spans="1:10">
      <c r="A136" t="s">
        <v>1170</v>
      </c>
      <c r="B136" s="148">
        <v>923</v>
      </c>
      <c r="C136" t="s">
        <v>775</v>
      </c>
      <c r="D136" t="s">
        <v>3679</v>
      </c>
      <c r="E136" s="21"/>
      <c r="F136" s="21" t="s">
        <v>68</v>
      </c>
      <c r="G136" s="21">
        <v>307</v>
      </c>
      <c r="H136" s="21">
        <f>COUNTIF(業者詳細!$A$4:$A$1516,電子入札登録状況!A136)</f>
        <v>4</v>
      </c>
      <c r="I136" s="21">
        <f>COUNTIF(申請者一覧表!$A$2:$A$723,電子入札登録状況!A136)</f>
        <v>1</v>
      </c>
      <c r="J136" s="21" t="str">
        <f t="shared" si="2"/>
        <v>OK</v>
      </c>
    </row>
    <row r="137" spans="1:10">
      <c r="A137" t="s">
        <v>2544</v>
      </c>
      <c r="B137" s="148">
        <v>628</v>
      </c>
      <c r="C137" t="s">
        <v>3329</v>
      </c>
      <c r="D137" t="s">
        <v>3679</v>
      </c>
      <c r="E137" s="21"/>
      <c r="F137" s="21" t="s">
        <v>68</v>
      </c>
      <c r="G137" s="21">
        <v>308</v>
      </c>
      <c r="H137" s="21">
        <f>COUNTIF(業者詳細!$A$4:$A$1516,電子入札登録状況!A137)</f>
        <v>3</v>
      </c>
      <c r="I137" s="21">
        <f>COUNTIF(申請者一覧表!$A$2:$A$723,電子入札登録状況!A137)</f>
        <v>1</v>
      </c>
      <c r="J137" s="21" t="str">
        <f t="shared" si="2"/>
        <v>OK</v>
      </c>
    </row>
    <row r="138" spans="1:10">
      <c r="A138" t="s">
        <v>1866</v>
      </c>
      <c r="B138" s="148">
        <v>897</v>
      </c>
      <c r="C138" t="s">
        <v>3436</v>
      </c>
      <c r="D138" t="s">
        <v>3679</v>
      </c>
      <c r="E138" s="21"/>
      <c r="F138" s="21" t="s">
        <v>68</v>
      </c>
      <c r="G138" s="21">
        <v>309</v>
      </c>
      <c r="H138" s="21">
        <f>COUNTIF(業者詳細!$A$4:$A$1516,電子入札登録状況!A138)</f>
        <v>5</v>
      </c>
      <c r="I138" s="21">
        <f>COUNTIF(申請者一覧表!$A$2:$A$723,電子入札登録状況!A138)</f>
        <v>1</v>
      </c>
      <c r="J138" s="21" t="str">
        <f t="shared" si="2"/>
        <v>OK</v>
      </c>
    </row>
    <row r="139" spans="1:10">
      <c r="A139" t="s">
        <v>2576</v>
      </c>
      <c r="B139" s="148">
        <v>706</v>
      </c>
      <c r="C139" t="s">
        <v>3252</v>
      </c>
      <c r="D139" t="s">
        <v>3679</v>
      </c>
      <c r="E139" s="21"/>
      <c r="F139" s="21" t="s">
        <v>68</v>
      </c>
      <c r="G139" s="21">
        <v>310</v>
      </c>
      <c r="H139" s="21">
        <f>COUNTIF(業者詳細!$A$4:$A$1516,電子入札登録状況!A139)</f>
        <v>4</v>
      </c>
      <c r="I139" s="21">
        <f>COUNTIF(申請者一覧表!$A$2:$A$723,電子入札登録状況!A139)</f>
        <v>1</v>
      </c>
      <c r="J139" s="21" t="str">
        <f t="shared" si="2"/>
        <v>OK</v>
      </c>
    </row>
    <row r="140" spans="1:10">
      <c r="A140" t="s">
        <v>2050</v>
      </c>
      <c r="B140" s="148">
        <v>1047</v>
      </c>
      <c r="C140" t="s">
        <v>2395</v>
      </c>
      <c r="D140" t="s">
        <v>3679</v>
      </c>
      <c r="E140" s="21"/>
      <c r="F140" s="21" t="s">
        <v>68</v>
      </c>
      <c r="G140" s="21">
        <v>311</v>
      </c>
      <c r="H140" s="21">
        <f>COUNTIF(業者詳細!$A$4:$A$1516,電子入札登録状況!A140)</f>
        <v>1</v>
      </c>
      <c r="I140" s="21">
        <f>COUNTIF(申請者一覧表!$A$2:$A$723,電子入札登録状況!A140)</f>
        <v>1</v>
      </c>
      <c r="J140" s="21" t="str">
        <f t="shared" si="2"/>
        <v>OK</v>
      </c>
    </row>
    <row r="141" spans="1:10">
      <c r="A141" t="s">
        <v>2286</v>
      </c>
      <c r="B141" s="148">
        <v>860</v>
      </c>
      <c r="C141" t="s">
        <v>3311</v>
      </c>
      <c r="D141" t="s">
        <v>3679</v>
      </c>
      <c r="E141" s="21"/>
      <c r="F141" s="21" t="s">
        <v>68</v>
      </c>
      <c r="G141" s="21">
        <v>313</v>
      </c>
      <c r="H141" s="21">
        <f>COUNTIF(業者詳細!$A$4:$A$1516,電子入札登録状況!A141)</f>
        <v>3</v>
      </c>
      <c r="I141" s="21">
        <f>COUNTIF(申請者一覧表!$A$2:$A$723,電子入札登録状況!A141)</f>
        <v>1</v>
      </c>
      <c r="J141" s="21" t="str">
        <f t="shared" si="2"/>
        <v>OK</v>
      </c>
    </row>
    <row r="142" spans="1:10">
      <c r="A142" t="s">
        <v>918</v>
      </c>
      <c r="B142" s="148">
        <v>700</v>
      </c>
      <c r="C142" t="s">
        <v>3228</v>
      </c>
      <c r="D142" t="s">
        <v>3679</v>
      </c>
      <c r="E142" s="21"/>
      <c r="F142" s="21" t="s">
        <v>68</v>
      </c>
      <c r="G142" s="21">
        <v>316</v>
      </c>
      <c r="H142" s="21">
        <f>COUNTIF(業者詳細!$A$4:$A$1516,電子入札登録状況!A142)</f>
        <v>4</v>
      </c>
      <c r="I142" s="21">
        <f>COUNTIF(申請者一覧表!$A$2:$A$723,電子入札登録状況!A142)</f>
        <v>1</v>
      </c>
      <c r="J142" s="21" t="str">
        <f t="shared" si="2"/>
        <v>OK</v>
      </c>
    </row>
    <row r="143" spans="1:10">
      <c r="A143" t="s">
        <v>2302</v>
      </c>
      <c r="B143" s="148">
        <v>598</v>
      </c>
      <c r="C143" t="s">
        <v>2015</v>
      </c>
      <c r="D143" t="s">
        <v>3082</v>
      </c>
      <c r="E143" s="21"/>
      <c r="F143" s="21" t="s">
        <v>68</v>
      </c>
      <c r="G143" s="21">
        <v>327</v>
      </c>
      <c r="H143" s="21">
        <f>COUNTIF(業者詳細!$A$4:$A$1516,電子入札登録状況!A143)</f>
        <v>4</v>
      </c>
      <c r="I143" s="21">
        <f>COUNTIF(申請者一覧表!$A$2:$A$723,電子入札登録状況!A143)</f>
        <v>1</v>
      </c>
      <c r="J143" s="21" t="str">
        <f t="shared" si="2"/>
        <v>OK</v>
      </c>
    </row>
    <row r="144" spans="1:10">
      <c r="A144" t="s">
        <v>3541</v>
      </c>
      <c r="B144" s="21">
        <v>2955</v>
      </c>
      <c r="C144" t="s">
        <v>3550</v>
      </c>
      <c r="D144" t="s">
        <v>3679</v>
      </c>
      <c r="E144" s="21"/>
      <c r="F144" s="21" t="s">
        <v>68</v>
      </c>
      <c r="G144" s="21">
        <v>332</v>
      </c>
      <c r="H144" s="21">
        <f>COUNTIF(業者詳細!$A$4:$A$1516,電子入札登録状況!A144)</f>
        <v>0</v>
      </c>
      <c r="I144" s="21">
        <f>COUNTIF(申請者一覧表!$A$2:$A$723,電子入札登録状況!A144)</f>
        <v>0</v>
      </c>
      <c r="J144" s="21" t="str">
        <f t="shared" si="2"/>
        <v>NG</v>
      </c>
    </row>
    <row r="145" spans="1:10">
      <c r="A145" t="s">
        <v>3573</v>
      </c>
      <c r="B145" s="148">
        <v>2891</v>
      </c>
      <c r="C145" t="s">
        <v>3112</v>
      </c>
      <c r="D145" t="s">
        <v>3082</v>
      </c>
      <c r="E145" s="21"/>
      <c r="F145" s="21" t="s">
        <v>68</v>
      </c>
      <c r="G145" s="21">
        <v>336</v>
      </c>
      <c r="H145" s="21">
        <f>COUNTIF(業者詳細!$A$4:$A$1516,電子入札登録状況!A145)</f>
        <v>2</v>
      </c>
      <c r="I145" s="21">
        <f>COUNTIF(申請者一覧表!$A$2:$A$723,電子入札登録状況!A145)</f>
        <v>1</v>
      </c>
      <c r="J145" s="21" t="str">
        <f t="shared" si="2"/>
        <v>OK</v>
      </c>
    </row>
    <row r="146" spans="1:10">
      <c r="A146" t="s">
        <v>626</v>
      </c>
      <c r="B146" s="148">
        <v>2605</v>
      </c>
      <c r="C146" t="s">
        <v>2436</v>
      </c>
      <c r="D146" t="s">
        <v>3679</v>
      </c>
      <c r="E146" s="21"/>
      <c r="F146" s="21" t="s">
        <v>68</v>
      </c>
      <c r="G146" s="21">
        <v>344</v>
      </c>
      <c r="H146" s="21">
        <f>COUNTIF(業者詳細!$A$4:$A$1516,電子入札登録状況!A146)</f>
        <v>5</v>
      </c>
      <c r="I146" s="21">
        <f>COUNTIF(申請者一覧表!$A$2:$A$723,電子入札登録状況!A146)</f>
        <v>1</v>
      </c>
      <c r="J146" s="21" t="str">
        <f t="shared" si="2"/>
        <v>OK</v>
      </c>
    </row>
    <row r="147" spans="1:10">
      <c r="A147" t="s">
        <v>1958</v>
      </c>
      <c r="B147" s="148">
        <v>445</v>
      </c>
      <c r="C147" t="s">
        <v>2695</v>
      </c>
      <c r="D147" t="s">
        <v>3679</v>
      </c>
      <c r="E147" s="21"/>
      <c r="F147" s="21" t="s">
        <v>68</v>
      </c>
      <c r="G147" s="21">
        <v>345</v>
      </c>
      <c r="H147" s="21">
        <f>COUNTIF(業者詳細!$A$4:$A$1516,電子入札登録状況!A147)</f>
        <v>1</v>
      </c>
      <c r="I147" s="21">
        <f>COUNTIF(申請者一覧表!$A$2:$A$723,電子入札登録状況!A147)</f>
        <v>1</v>
      </c>
      <c r="J147" s="21" t="str">
        <f t="shared" si="2"/>
        <v>OK</v>
      </c>
    </row>
    <row r="148" spans="1:10">
      <c r="A148" t="s">
        <v>2052</v>
      </c>
      <c r="B148" s="148">
        <v>2202</v>
      </c>
      <c r="C148" t="s">
        <v>298</v>
      </c>
      <c r="D148" t="s">
        <v>3679</v>
      </c>
      <c r="E148" s="21"/>
      <c r="F148" s="21" t="s">
        <v>68</v>
      </c>
      <c r="G148" s="21">
        <v>347</v>
      </c>
      <c r="H148" s="21">
        <f>COUNTIF(業者詳細!$A$4:$A$1516,電子入札登録状況!A148)</f>
        <v>2</v>
      </c>
      <c r="I148" s="21">
        <f>COUNTIF(申請者一覧表!$A$2:$A$723,電子入札登録状況!A148)</f>
        <v>1</v>
      </c>
      <c r="J148" s="21" t="str">
        <f t="shared" si="2"/>
        <v>OK</v>
      </c>
    </row>
    <row r="149" spans="1:10">
      <c r="A149" t="s">
        <v>509</v>
      </c>
      <c r="B149" s="148">
        <v>867</v>
      </c>
      <c r="C149" t="s">
        <v>2960</v>
      </c>
      <c r="D149" t="s">
        <v>3679</v>
      </c>
      <c r="E149" s="21"/>
      <c r="F149" s="21" t="s">
        <v>68</v>
      </c>
      <c r="G149" s="21">
        <v>348</v>
      </c>
      <c r="H149" s="21">
        <f>COUNTIF(業者詳細!$A$4:$A$1516,電子入札登録状況!A149)</f>
        <v>3</v>
      </c>
      <c r="I149" s="21">
        <f>COUNTIF(申請者一覧表!$A$2:$A$723,電子入札登録状況!A149)</f>
        <v>1</v>
      </c>
      <c r="J149" s="21" t="str">
        <f t="shared" si="2"/>
        <v>OK</v>
      </c>
    </row>
    <row r="150" spans="1:10">
      <c r="A150" t="s">
        <v>1549</v>
      </c>
      <c r="B150" s="148">
        <v>907</v>
      </c>
      <c r="C150" t="s">
        <v>3305</v>
      </c>
      <c r="D150" t="s">
        <v>3679</v>
      </c>
      <c r="E150" s="21"/>
      <c r="F150" s="21" t="s">
        <v>68</v>
      </c>
      <c r="G150" s="21">
        <v>349</v>
      </c>
      <c r="H150" s="21">
        <f>COUNTIF(業者詳細!$A$4:$A$1516,電子入札登録状況!A150)</f>
        <v>5</v>
      </c>
      <c r="I150" s="21">
        <f>COUNTIF(申請者一覧表!$A$2:$A$723,電子入札登録状況!A150)</f>
        <v>1</v>
      </c>
      <c r="J150" s="21" t="str">
        <f t="shared" si="2"/>
        <v>OK</v>
      </c>
    </row>
    <row r="151" spans="1:10">
      <c r="A151" t="s">
        <v>1773</v>
      </c>
      <c r="B151" s="148">
        <v>601</v>
      </c>
      <c r="C151" t="s">
        <v>1069</v>
      </c>
      <c r="D151" t="s">
        <v>3679</v>
      </c>
      <c r="E151" s="21"/>
      <c r="F151" s="21" t="s">
        <v>68</v>
      </c>
      <c r="G151" s="21">
        <v>354</v>
      </c>
      <c r="H151" s="21">
        <f>COUNTIF(業者詳細!$A$4:$A$1516,電子入札登録状況!A151)</f>
        <v>4</v>
      </c>
      <c r="I151" s="21">
        <f>COUNTIF(申請者一覧表!$A$2:$A$723,電子入札登録状況!A151)</f>
        <v>1</v>
      </c>
      <c r="J151" s="21" t="str">
        <f t="shared" si="2"/>
        <v>OK</v>
      </c>
    </row>
    <row r="152" spans="1:10">
      <c r="A152" t="s">
        <v>1290</v>
      </c>
      <c r="B152" s="148">
        <v>2333</v>
      </c>
      <c r="C152" t="s">
        <v>2144</v>
      </c>
      <c r="D152" t="s">
        <v>3082</v>
      </c>
      <c r="E152" s="21"/>
      <c r="F152" s="21" t="s">
        <v>68</v>
      </c>
      <c r="G152" s="21">
        <v>356</v>
      </c>
      <c r="H152" s="21">
        <f>COUNTIF(業者詳細!$A$4:$A$1516,電子入札登録状況!A152)</f>
        <v>2</v>
      </c>
      <c r="I152" s="21">
        <f>COUNTIF(申請者一覧表!$A$2:$A$723,電子入札登録状況!A152)</f>
        <v>1</v>
      </c>
      <c r="J152" s="21" t="str">
        <f t="shared" si="2"/>
        <v>OK</v>
      </c>
    </row>
    <row r="153" spans="1:10">
      <c r="A153" t="s">
        <v>2571</v>
      </c>
      <c r="B153" s="148">
        <v>2002</v>
      </c>
      <c r="C153" t="s">
        <v>2256</v>
      </c>
      <c r="D153" t="s">
        <v>3082</v>
      </c>
      <c r="E153" s="21"/>
      <c r="F153" s="21" t="s">
        <v>68</v>
      </c>
      <c r="G153" s="21">
        <v>358</v>
      </c>
      <c r="H153" s="21">
        <f>COUNTIF(業者詳細!$A$4:$A$1516,電子入札登録状況!A153)</f>
        <v>1</v>
      </c>
      <c r="I153" s="21">
        <f>COUNTIF(申請者一覧表!$A$2:$A$723,電子入札登録状況!A153)</f>
        <v>1</v>
      </c>
      <c r="J153" s="21" t="str">
        <f t="shared" si="2"/>
        <v>OK</v>
      </c>
    </row>
    <row r="154" spans="1:10">
      <c r="A154" t="s">
        <v>1806</v>
      </c>
      <c r="B154" s="148">
        <v>2128</v>
      </c>
      <c r="C154" t="s">
        <v>2164</v>
      </c>
      <c r="D154" t="s">
        <v>3679</v>
      </c>
      <c r="E154" s="21"/>
      <c r="F154" s="21" t="s">
        <v>68</v>
      </c>
      <c r="G154" s="21">
        <v>359</v>
      </c>
      <c r="H154" s="21">
        <f>COUNTIF(業者詳細!$A$4:$A$1516,電子入札登録状況!A154)</f>
        <v>4</v>
      </c>
      <c r="I154" s="21">
        <f>COUNTIF(申請者一覧表!$A$2:$A$723,電子入札登録状況!A154)</f>
        <v>1</v>
      </c>
      <c r="J154" s="21" t="str">
        <f t="shared" si="2"/>
        <v>OK</v>
      </c>
    </row>
    <row r="155" spans="1:10">
      <c r="A155" t="s">
        <v>3218</v>
      </c>
      <c r="B155" s="148">
        <v>582</v>
      </c>
      <c r="C155" t="s">
        <v>2506</v>
      </c>
      <c r="D155" t="s">
        <v>3679</v>
      </c>
      <c r="E155" s="21"/>
      <c r="F155" s="21" t="s">
        <v>68</v>
      </c>
      <c r="G155" s="21">
        <v>363</v>
      </c>
      <c r="H155" s="21">
        <f>COUNTIF(業者詳細!$A$4:$A$1516,電子入札登録状況!A155)</f>
        <v>1</v>
      </c>
      <c r="I155" s="21">
        <f>COUNTIF(申請者一覧表!$A$2:$A$723,電子入札登録状況!A155)</f>
        <v>1</v>
      </c>
      <c r="J155" s="21" t="str">
        <f t="shared" si="2"/>
        <v>OK</v>
      </c>
    </row>
    <row r="156" spans="1:10">
      <c r="A156" t="s">
        <v>2517</v>
      </c>
      <c r="B156" s="148">
        <v>185</v>
      </c>
      <c r="C156" t="s">
        <v>1976</v>
      </c>
      <c r="D156" t="s">
        <v>3679</v>
      </c>
      <c r="E156" s="21"/>
      <c r="F156" s="21" t="s">
        <v>68</v>
      </c>
      <c r="G156" s="21">
        <v>364</v>
      </c>
      <c r="H156" s="21">
        <f>COUNTIF(業者詳細!$A$4:$A$1516,電子入札登録状況!A156)</f>
        <v>1</v>
      </c>
      <c r="I156" s="21">
        <f>COUNTIF(申請者一覧表!$A$2:$A$723,電子入札登録状況!A156)</f>
        <v>1</v>
      </c>
      <c r="J156" s="21" t="str">
        <f t="shared" si="2"/>
        <v>OK</v>
      </c>
    </row>
    <row r="157" spans="1:10">
      <c r="A157" t="s">
        <v>1924</v>
      </c>
      <c r="B157" s="148">
        <v>958</v>
      </c>
      <c r="C157" t="s">
        <v>1502</v>
      </c>
      <c r="D157" t="s">
        <v>3679</v>
      </c>
      <c r="E157" s="21"/>
      <c r="F157" s="21" t="s">
        <v>68</v>
      </c>
      <c r="G157" s="21">
        <v>367</v>
      </c>
      <c r="H157" s="21">
        <f>COUNTIF(業者詳細!$A$4:$A$1516,電子入札登録状況!A157)</f>
        <v>4</v>
      </c>
      <c r="I157" s="21">
        <f>COUNTIF(申請者一覧表!$A$2:$A$723,電子入札登録状況!A157)</f>
        <v>1</v>
      </c>
      <c r="J157" s="21" t="str">
        <f t="shared" si="2"/>
        <v>OK</v>
      </c>
    </row>
    <row r="158" spans="1:10">
      <c r="A158" t="s">
        <v>579</v>
      </c>
      <c r="B158" s="148">
        <v>147</v>
      </c>
      <c r="C158" t="s">
        <v>4</v>
      </c>
      <c r="D158" t="s">
        <v>3679</v>
      </c>
      <c r="E158" s="21"/>
      <c r="F158" s="21" t="s">
        <v>68</v>
      </c>
      <c r="G158" s="21">
        <v>368</v>
      </c>
      <c r="H158" s="21">
        <f>COUNTIF(業者詳細!$A$4:$A$1516,電子入札登録状況!A158)</f>
        <v>0</v>
      </c>
      <c r="I158" s="21">
        <f>COUNTIF(申請者一覧表!$A$2:$A$723,電子入札登録状況!A158)</f>
        <v>0</v>
      </c>
      <c r="J158" s="21" t="str">
        <f t="shared" si="2"/>
        <v>NG</v>
      </c>
    </row>
    <row r="159" spans="1:10">
      <c r="A159" t="s">
        <v>1093</v>
      </c>
      <c r="B159" s="148">
        <v>1009</v>
      </c>
      <c r="C159" t="s">
        <v>2103</v>
      </c>
      <c r="D159" t="s">
        <v>3679</v>
      </c>
      <c r="E159" s="21"/>
      <c r="F159" s="21" t="s">
        <v>68</v>
      </c>
      <c r="G159" s="21">
        <v>369</v>
      </c>
      <c r="H159" s="21">
        <f>COUNTIF(業者詳細!$A$4:$A$1516,電子入札登録状況!A159)</f>
        <v>4</v>
      </c>
      <c r="I159" s="21">
        <f>COUNTIF(申請者一覧表!$A$2:$A$723,電子入札登録状況!A159)</f>
        <v>1</v>
      </c>
      <c r="J159" s="21" t="str">
        <f t="shared" si="2"/>
        <v>OK</v>
      </c>
    </row>
    <row r="160" spans="1:10">
      <c r="A160" t="s">
        <v>2431</v>
      </c>
      <c r="B160" s="148">
        <v>2813</v>
      </c>
      <c r="C160" t="s">
        <v>2203</v>
      </c>
      <c r="D160" t="s">
        <v>3679</v>
      </c>
      <c r="E160" s="21"/>
      <c r="F160" s="21" t="s">
        <v>68</v>
      </c>
      <c r="G160" s="21">
        <v>375</v>
      </c>
      <c r="H160" s="21">
        <f>COUNTIF(業者詳細!$A$4:$A$1516,電子入札登録状況!A160)</f>
        <v>1</v>
      </c>
      <c r="I160" s="21">
        <f>COUNTIF(申請者一覧表!$A$2:$A$723,電子入札登録状況!A160)</f>
        <v>1</v>
      </c>
      <c r="J160" s="21" t="str">
        <f t="shared" si="2"/>
        <v>OK</v>
      </c>
    </row>
    <row r="161" spans="1:10">
      <c r="A161" t="s">
        <v>341</v>
      </c>
      <c r="B161" s="148">
        <v>395</v>
      </c>
      <c r="C161" t="s">
        <v>2542</v>
      </c>
      <c r="D161" t="s">
        <v>3679</v>
      </c>
      <c r="E161" s="21"/>
      <c r="F161" s="21" t="s">
        <v>68</v>
      </c>
      <c r="G161" s="21">
        <v>377</v>
      </c>
      <c r="H161" s="21">
        <f>COUNTIF(業者詳細!$A$4:$A$1516,電子入札登録状況!A161)</f>
        <v>1</v>
      </c>
      <c r="I161" s="21">
        <f>COUNTIF(申請者一覧表!$A$2:$A$723,電子入札登録状況!A161)</f>
        <v>1</v>
      </c>
      <c r="J161" s="21" t="str">
        <f t="shared" si="2"/>
        <v>OK</v>
      </c>
    </row>
    <row r="162" spans="1:10">
      <c r="A162" t="s">
        <v>3236</v>
      </c>
      <c r="B162" s="148">
        <v>2721</v>
      </c>
      <c r="C162" t="s">
        <v>355</v>
      </c>
      <c r="D162" t="s">
        <v>3082</v>
      </c>
      <c r="E162" s="21"/>
      <c r="F162" s="21" t="s">
        <v>68</v>
      </c>
      <c r="G162" s="21">
        <v>378</v>
      </c>
      <c r="H162" s="21">
        <f>COUNTIF(業者詳細!$A$4:$A$1516,電子入札登録状況!A162)</f>
        <v>1</v>
      </c>
      <c r="I162" s="21">
        <f>COUNTIF(申請者一覧表!$A$2:$A$723,電子入札登録状況!A162)</f>
        <v>1</v>
      </c>
      <c r="J162" s="21" t="str">
        <f t="shared" si="2"/>
        <v>OK</v>
      </c>
    </row>
    <row r="163" spans="1:10">
      <c r="A163" t="s">
        <v>3153</v>
      </c>
      <c r="B163" s="148">
        <v>2831</v>
      </c>
      <c r="C163" t="s">
        <v>720</v>
      </c>
      <c r="D163" t="s">
        <v>3679</v>
      </c>
      <c r="E163" s="21"/>
      <c r="F163" s="21" t="s">
        <v>68</v>
      </c>
      <c r="G163" s="21">
        <v>379</v>
      </c>
      <c r="H163" s="21">
        <f>COUNTIF(業者詳細!$A$4:$A$1516,電子入札登録状況!A163)</f>
        <v>4</v>
      </c>
      <c r="I163" s="21">
        <f>COUNTIF(申請者一覧表!$A$2:$A$723,電子入札登録状況!A163)</f>
        <v>1</v>
      </c>
      <c r="J163" s="21" t="str">
        <f t="shared" si="2"/>
        <v>OK</v>
      </c>
    </row>
    <row r="164" spans="1:10">
      <c r="A164" t="s">
        <v>2684</v>
      </c>
      <c r="B164" s="148">
        <v>420</v>
      </c>
      <c r="C164" t="s">
        <v>3143</v>
      </c>
      <c r="D164" t="s">
        <v>3679</v>
      </c>
      <c r="E164" s="21"/>
      <c r="F164" s="21" t="s">
        <v>68</v>
      </c>
      <c r="G164" s="21">
        <v>382</v>
      </c>
      <c r="H164" s="21">
        <f>COUNTIF(業者詳細!$A$4:$A$1516,電子入札登録状況!A164)</f>
        <v>1</v>
      </c>
      <c r="I164" s="21">
        <f>COUNTIF(申請者一覧表!$A$2:$A$723,電子入札登録状況!A164)</f>
        <v>1</v>
      </c>
      <c r="J164" s="21" t="str">
        <f t="shared" si="2"/>
        <v>OK</v>
      </c>
    </row>
    <row r="165" spans="1:10">
      <c r="A165" t="s">
        <v>2595</v>
      </c>
      <c r="B165" s="148">
        <v>684</v>
      </c>
      <c r="C165" t="s">
        <v>1622</v>
      </c>
      <c r="D165" t="s">
        <v>3679</v>
      </c>
      <c r="E165" s="21"/>
      <c r="F165" s="21" t="s">
        <v>68</v>
      </c>
      <c r="G165" s="21">
        <v>384</v>
      </c>
      <c r="H165" s="21">
        <f>COUNTIF(業者詳細!$A$4:$A$1516,電子入札登録状況!A165)</f>
        <v>3</v>
      </c>
      <c r="I165" s="21">
        <f>COUNTIF(申請者一覧表!$A$2:$A$723,電子入札登録状況!A165)</f>
        <v>1</v>
      </c>
      <c r="J165" s="21" t="str">
        <f t="shared" si="2"/>
        <v>OK</v>
      </c>
    </row>
    <row r="166" spans="1:10">
      <c r="A166" t="s">
        <v>2890</v>
      </c>
      <c r="B166" s="148">
        <v>3079</v>
      </c>
      <c r="C166" t="s">
        <v>1064</v>
      </c>
      <c r="D166" t="s">
        <v>3690</v>
      </c>
      <c r="E166" s="21"/>
      <c r="F166" s="21" t="s">
        <v>68</v>
      </c>
      <c r="G166" s="21">
        <v>389</v>
      </c>
      <c r="H166" s="21">
        <f>COUNTIF(業者詳細!$A$4:$A$1516,電子入札登録状況!A166)</f>
        <v>2</v>
      </c>
      <c r="I166" s="21">
        <f>COUNTIF(申請者一覧表!$A$2:$A$723,電子入札登録状況!A166)</f>
        <v>1</v>
      </c>
      <c r="J166" s="21" t="str">
        <f t="shared" si="2"/>
        <v>OK</v>
      </c>
    </row>
    <row r="167" spans="1:10">
      <c r="A167" t="s">
        <v>1551</v>
      </c>
      <c r="B167" s="21">
        <v>1263</v>
      </c>
      <c r="C167" t="s">
        <v>438</v>
      </c>
      <c r="D167" t="s">
        <v>3679</v>
      </c>
      <c r="E167" s="21"/>
      <c r="F167" s="21" t="s">
        <v>68</v>
      </c>
      <c r="G167" s="21">
        <v>391</v>
      </c>
      <c r="H167" s="21">
        <f>COUNTIF(業者詳細!$A$4:$A$1516,電子入札登録状況!A167)</f>
        <v>2</v>
      </c>
      <c r="I167" s="21">
        <f>COUNTIF(申請者一覧表!$A$2:$A$723,電子入札登録状況!A167)</f>
        <v>1</v>
      </c>
      <c r="J167" s="21" t="str">
        <f t="shared" si="2"/>
        <v>OK</v>
      </c>
    </row>
    <row r="168" spans="1:10">
      <c r="A168" t="s">
        <v>2298</v>
      </c>
      <c r="B168" s="21">
        <v>2569</v>
      </c>
      <c r="C168" t="s">
        <v>2381</v>
      </c>
      <c r="D168" t="s">
        <v>3679</v>
      </c>
      <c r="E168" s="21"/>
      <c r="F168" s="21" t="s">
        <v>68</v>
      </c>
      <c r="G168" s="21">
        <v>392</v>
      </c>
      <c r="H168" s="21">
        <f>COUNTIF(業者詳細!$A$4:$A$1516,電子入札登録状況!A168)</f>
        <v>0</v>
      </c>
      <c r="I168" s="21">
        <f>COUNTIF(申請者一覧表!$A$2:$A$723,電子入札登録状況!A168)</f>
        <v>0</v>
      </c>
      <c r="J168" s="21" t="str">
        <f t="shared" si="2"/>
        <v>NG</v>
      </c>
    </row>
    <row r="169" spans="1:10">
      <c r="A169" t="s">
        <v>3487</v>
      </c>
      <c r="B169" s="148">
        <v>331</v>
      </c>
      <c r="C169" t="s">
        <v>2266</v>
      </c>
      <c r="D169" t="s">
        <v>3679</v>
      </c>
      <c r="E169" s="21"/>
      <c r="F169" s="21" t="s">
        <v>68</v>
      </c>
      <c r="G169" s="21">
        <v>393</v>
      </c>
      <c r="H169" s="21">
        <f>COUNTIF(業者詳細!$A$4:$A$1516,電子入札登録状況!A169)</f>
        <v>1</v>
      </c>
      <c r="I169" s="21">
        <f>COUNTIF(申請者一覧表!$A$2:$A$723,電子入札登録状況!A169)</f>
        <v>1</v>
      </c>
      <c r="J169" s="21" t="str">
        <f t="shared" si="2"/>
        <v>OK</v>
      </c>
    </row>
    <row r="170" spans="1:10">
      <c r="A170" t="s">
        <v>3584</v>
      </c>
      <c r="B170" s="21">
        <v>2974</v>
      </c>
      <c r="C170" t="s">
        <v>445</v>
      </c>
      <c r="D170" t="s">
        <v>3679</v>
      </c>
      <c r="E170" s="21"/>
      <c r="F170" s="21" t="s">
        <v>68</v>
      </c>
      <c r="G170" s="21">
        <v>394</v>
      </c>
      <c r="H170" s="21">
        <f>COUNTIF(業者詳細!$A$4:$A$1516,電子入札登録状況!A170)</f>
        <v>0</v>
      </c>
      <c r="I170" s="21">
        <f>COUNTIF(申請者一覧表!$A$2:$A$723,電子入札登録状況!A170)</f>
        <v>0</v>
      </c>
      <c r="J170" s="21" t="str">
        <f t="shared" si="2"/>
        <v>NG</v>
      </c>
    </row>
    <row r="171" spans="1:10">
      <c r="A171" t="s">
        <v>1814</v>
      </c>
      <c r="B171" s="148">
        <v>876</v>
      </c>
      <c r="C171" t="s">
        <v>299</v>
      </c>
      <c r="D171" t="s">
        <v>3679</v>
      </c>
      <c r="E171" s="21"/>
      <c r="F171" s="21" t="s">
        <v>68</v>
      </c>
      <c r="G171" s="21">
        <v>399</v>
      </c>
      <c r="H171" s="21">
        <f>COUNTIF(業者詳細!$A$4:$A$1516,電子入札登録状況!A171)</f>
        <v>3</v>
      </c>
      <c r="I171" s="21">
        <f>COUNTIF(申請者一覧表!$A$2:$A$723,電子入札登録状況!A171)</f>
        <v>1</v>
      </c>
      <c r="J171" s="21" t="str">
        <f t="shared" si="2"/>
        <v>OK</v>
      </c>
    </row>
    <row r="172" spans="1:10">
      <c r="A172" s="148" t="s">
        <v>2901</v>
      </c>
      <c r="B172" s="21">
        <v>3004</v>
      </c>
      <c r="C172" t="s">
        <v>830</v>
      </c>
      <c r="D172" t="s">
        <v>3679</v>
      </c>
      <c r="E172" s="21"/>
      <c r="F172" s="21" t="s">
        <v>68</v>
      </c>
      <c r="G172" s="21">
        <v>401</v>
      </c>
      <c r="H172" s="21">
        <f>COUNTIF(業者詳細!$A$4:$A$1516,電子入札登録状況!A172)</f>
        <v>0</v>
      </c>
      <c r="I172" s="21">
        <f>COUNTIF(申請者一覧表!$A$2:$A$723,電子入札登録状況!A172)</f>
        <v>0</v>
      </c>
      <c r="J172" s="21" t="str">
        <f t="shared" si="2"/>
        <v>NG</v>
      </c>
    </row>
    <row r="173" spans="1:10">
      <c r="A173" t="s">
        <v>451</v>
      </c>
      <c r="B173" s="148">
        <v>131</v>
      </c>
      <c r="C173" t="s">
        <v>2130</v>
      </c>
      <c r="D173" t="s">
        <v>3679</v>
      </c>
      <c r="E173" s="21"/>
      <c r="F173" s="21" t="s">
        <v>68</v>
      </c>
      <c r="G173" s="21">
        <v>407</v>
      </c>
      <c r="H173" s="21">
        <f>COUNTIF(業者詳細!$A$4:$A$1516,電子入札登録状況!A173)</f>
        <v>1</v>
      </c>
      <c r="I173" s="21">
        <f>COUNTIF(申請者一覧表!$A$2:$A$723,電子入札登録状況!A173)</f>
        <v>1</v>
      </c>
      <c r="J173" s="21" t="str">
        <f t="shared" si="2"/>
        <v>OK</v>
      </c>
    </row>
    <row r="174" spans="1:10">
      <c r="A174" t="s">
        <v>3553</v>
      </c>
      <c r="B174" s="148">
        <v>858</v>
      </c>
      <c r="C174" t="s">
        <v>86</v>
      </c>
      <c r="D174" t="s">
        <v>3679</v>
      </c>
      <c r="E174" s="21"/>
      <c r="F174" s="21" t="s">
        <v>68</v>
      </c>
      <c r="G174" s="21">
        <v>412</v>
      </c>
      <c r="H174" s="21">
        <f>COUNTIF(業者詳細!$A$4:$A$1516,電子入札登録状況!A174)</f>
        <v>0</v>
      </c>
      <c r="I174" s="21">
        <f>COUNTIF(申請者一覧表!$A$2:$A$723,電子入札登録状況!A174)</f>
        <v>0</v>
      </c>
      <c r="J174" s="21" t="str">
        <f t="shared" si="2"/>
        <v>NG</v>
      </c>
    </row>
    <row r="175" spans="1:10">
      <c r="A175" t="s">
        <v>456</v>
      </c>
      <c r="B175" s="148">
        <v>2510</v>
      </c>
      <c r="C175" t="s">
        <v>2207</v>
      </c>
      <c r="D175" t="s">
        <v>3679</v>
      </c>
      <c r="E175" s="21"/>
      <c r="F175" s="21" t="s">
        <v>68</v>
      </c>
      <c r="G175" s="21">
        <v>416</v>
      </c>
      <c r="H175" s="21">
        <f>COUNTIF(業者詳細!$A$4:$A$1516,電子入札登録状況!A175)</f>
        <v>0</v>
      </c>
      <c r="I175" s="21">
        <f>COUNTIF(申請者一覧表!$A$2:$A$723,電子入札登録状況!A175)</f>
        <v>0</v>
      </c>
      <c r="J175" s="21" t="str">
        <f t="shared" si="2"/>
        <v>NG</v>
      </c>
    </row>
    <row r="176" spans="1:10">
      <c r="A176" t="s">
        <v>1687</v>
      </c>
      <c r="B176" s="148">
        <v>130</v>
      </c>
      <c r="C176" t="s">
        <v>1151</v>
      </c>
      <c r="D176" t="s">
        <v>3679</v>
      </c>
      <c r="E176" s="21"/>
      <c r="F176" s="21" t="s">
        <v>68</v>
      </c>
      <c r="G176" s="21">
        <v>417</v>
      </c>
      <c r="H176" s="21">
        <f>COUNTIF(業者詳細!$A$4:$A$1516,電子入札登録状況!A176)</f>
        <v>3</v>
      </c>
      <c r="I176" s="21">
        <f>COUNTIF(申請者一覧表!$A$2:$A$723,電子入札登録状況!A176)</f>
        <v>1</v>
      </c>
      <c r="J176" s="21" t="str">
        <f t="shared" si="2"/>
        <v>OK</v>
      </c>
    </row>
    <row r="177" spans="1:10">
      <c r="A177" t="s">
        <v>515</v>
      </c>
      <c r="B177" s="148">
        <v>983</v>
      </c>
      <c r="C177" t="s">
        <v>1895</v>
      </c>
      <c r="D177" t="s">
        <v>3679</v>
      </c>
      <c r="E177" s="21"/>
      <c r="F177" s="21" t="s">
        <v>68</v>
      </c>
      <c r="G177" s="21">
        <v>424</v>
      </c>
      <c r="H177" s="21">
        <f>COUNTIF(業者詳細!$A$4:$A$1516,電子入札登録状況!A177)</f>
        <v>5</v>
      </c>
      <c r="I177" s="21">
        <f>COUNTIF(申請者一覧表!$A$2:$A$723,電子入札登録状況!A177)</f>
        <v>1</v>
      </c>
      <c r="J177" s="21" t="str">
        <f t="shared" si="2"/>
        <v>OK</v>
      </c>
    </row>
    <row r="178" spans="1:10">
      <c r="A178" t="s">
        <v>813</v>
      </c>
      <c r="B178" s="148">
        <v>235</v>
      </c>
      <c r="C178" t="s">
        <v>323</v>
      </c>
      <c r="D178" t="s">
        <v>3679</v>
      </c>
      <c r="E178" s="21"/>
      <c r="F178" s="21" t="s">
        <v>68</v>
      </c>
      <c r="G178" s="21">
        <v>425</v>
      </c>
      <c r="H178" s="21">
        <f>COUNTIF(業者詳細!$A$4:$A$1516,電子入札登録状況!A178)</f>
        <v>1</v>
      </c>
      <c r="I178" s="21">
        <f>COUNTIF(申請者一覧表!$A$2:$A$723,電子入札登録状況!A178)</f>
        <v>1</v>
      </c>
      <c r="J178" s="21" t="str">
        <f t="shared" si="2"/>
        <v>OK</v>
      </c>
    </row>
    <row r="179" spans="1:10">
      <c r="A179" t="s">
        <v>2074</v>
      </c>
      <c r="B179" s="148">
        <v>68</v>
      </c>
      <c r="C179" t="s">
        <v>2952</v>
      </c>
      <c r="D179" t="s">
        <v>3679</v>
      </c>
      <c r="E179" s="21"/>
      <c r="F179" s="21" t="s">
        <v>68</v>
      </c>
      <c r="G179" s="21">
        <v>426</v>
      </c>
      <c r="H179" s="21">
        <f>COUNTIF(業者詳細!$A$4:$A$1516,電子入札登録状況!A179)</f>
        <v>2</v>
      </c>
      <c r="I179" s="21">
        <f>COUNTIF(申請者一覧表!$A$2:$A$723,電子入札登録状況!A179)</f>
        <v>1</v>
      </c>
      <c r="J179" s="21" t="str">
        <f t="shared" si="2"/>
        <v>OK</v>
      </c>
    </row>
    <row r="180" spans="1:10">
      <c r="A180" t="s">
        <v>991</v>
      </c>
      <c r="B180" s="148">
        <v>190</v>
      </c>
      <c r="C180" t="s">
        <v>601</v>
      </c>
      <c r="D180" t="s">
        <v>3679</v>
      </c>
      <c r="E180" s="21"/>
      <c r="F180" s="21" t="s">
        <v>68</v>
      </c>
      <c r="G180" s="21">
        <v>434</v>
      </c>
      <c r="H180" s="21">
        <f>COUNTIF(業者詳細!$A$4:$A$1516,電子入札登録状況!A180)</f>
        <v>5</v>
      </c>
      <c r="I180" s="21">
        <f>COUNTIF(申請者一覧表!$A$2:$A$723,電子入札登録状況!A180)</f>
        <v>1</v>
      </c>
      <c r="J180" s="21" t="str">
        <f t="shared" si="2"/>
        <v>OK</v>
      </c>
    </row>
    <row r="181" spans="1:10">
      <c r="A181" t="s">
        <v>1889</v>
      </c>
      <c r="B181" s="148">
        <v>904</v>
      </c>
      <c r="C181" t="s">
        <v>3505</v>
      </c>
      <c r="D181" t="s">
        <v>3679</v>
      </c>
      <c r="E181" s="21"/>
      <c r="F181" s="21" t="s">
        <v>68</v>
      </c>
      <c r="G181" s="21">
        <v>437</v>
      </c>
      <c r="H181" s="21">
        <f>COUNTIF(業者詳細!$A$4:$A$1516,電子入札登録状況!A181)</f>
        <v>2</v>
      </c>
      <c r="I181" s="21">
        <f>COUNTIF(申請者一覧表!$A$2:$A$723,電子入札登録状況!A181)</f>
        <v>1</v>
      </c>
      <c r="J181" s="21" t="str">
        <f t="shared" si="2"/>
        <v>OK</v>
      </c>
    </row>
    <row r="182" spans="1:10">
      <c r="A182" t="s">
        <v>846</v>
      </c>
      <c r="B182" s="148">
        <v>961</v>
      </c>
      <c r="C182" t="s">
        <v>570</v>
      </c>
      <c r="D182" t="s">
        <v>3082</v>
      </c>
      <c r="E182" s="21"/>
      <c r="F182" s="21" t="s">
        <v>68</v>
      </c>
      <c r="G182" s="21">
        <v>441</v>
      </c>
      <c r="H182" s="21">
        <f>COUNTIF(業者詳細!$A$4:$A$1516,電子入札登録状況!A182)</f>
        <v>1</v>
      </c>
      <c r="I182" s="21">
        <f>COUNTIF(申請者一覧表!$A$2:$A$723,電子入札登録状況!A182)</f>
        <v>1</v>
      </c>
      <c r="J182" s="21" t="str">
        <f t="shared" si="2"/>
        <v>OK</v>
      </c>
    </row>
    <row r="183" spans="1:10">
      <c r="A183" t="s">
        <v>1780</v>
      </c>
      <c r="B183" s="148">
        <v>859</v>
      </c>
      <c r="C183" t="s">
        <v>3404</v>
      </c>
      <c r="D183" t="s">
        <v>3082</v>
      </c>
      <c r="E183" s="21"/>
      <c r="F183" s="21" t="s">
        <v>68</v>
      </c>
      <c r="G183" s="21">
        <v>442</v>
      </c>
      <c r="H183" s="21">
        <f>COUNTIF(業者詳細!$A$4:$A$1516,電子入札登録状況!A183)</f>
        <v>0</v>
      </c>
      <c r="I183" s="21">
        <f>COUNTIF(申請者一覧表!$A$2:$A$723,電子入札登録状況!A183)</f>
        <v>0</v>
      </c>
      <c r="J183" s="21" t="str">
        <f t="shared" si="2"/>
        <v>NG</v>
      </c>
    </row>
    <row r="184" spans="1:10">
      <c r="A184" t="s">
        <v>729</v>
      </c>
      <c r="B184" s="148">
        <v>227</v>
      </c>
      <c r="C184" t="s">
        <v>2900</v>
      </c>
      <c r="D184" t="s">
        <v>3679</v>
      </c>
      <c r="E184" s="21"/>
      <c r="F184" s="21" t="s">
        <v>68</v>
      </c>
      <c r="G184" s="21">
        <v>443</v>
      </c>
      <c r="H184" s="21">
        <f>COUNTIF(業者詳細!$A$4:$A$1516,電子入札登録状況!A184)</f>
        <v>1</v>
      </c>
      <c r="I184" s="21">
        <f>COUNTIF(申請者一覧表!$A$2:$A$723,電子入札登録状況!A184)</f>
        <v>1</v>
      </c>
      <c r="J184" s="21" t="str">
        <f t="shared" si="2"/>
        <v>OK</v>
      </c>
    </row>
    <row r="185" spans="1:10">
      <c r="A185" t="s">
        <v>2493</v>
      </c>
      <c r="B185" s="148">
        <v>213</v>
      </c>
      <c r="C185" t="s">
        <v>1529</v>
      </c>
      <c r="D185" t="s">
        <v>3679</v>
      </c>
      <c r="E185" s="21"/>
      <c r="F185" s="21" t="s">
        <v>68</v>
      </c>
      <c r="G185" s="21">
        <v>447</v>
      </c>
      <c r="H185" s="21">
        <f>COUNTIF(業者詳細!$A$4:$A$1516,電子入札登録状況!A185)</f>
        <v>0</v>
      </c>
      <c r="I185" s="21">
        <f>COUNTIF(申請者一覧表!$A$2:$A$723,電子入札登録状況!A185)</f>
        <v>0</v>
      </c>
      <c r="J185" s="21" t="str">
        <f t="shared" si="2"/>
        <v>NG</v>
      </c>
    </row>
    <row r="186" spans="1:10">
      <c r="A186" t="s">
        <v>1122</v>
      </c>
      <c r="B186" s="148">
        <v>274</v>
      </c>
      <c r="C186" t="s">
        <v>1447</v>
      </c>
      <c r="D186" t="s">
        <v>3679</v>
      </c>
      <c r="E186" s="21"/>
      <c r="F186" s="21" t="s">
        <v>68</v>
      </c>
      <c r="G186" s="21">
        <v>448</v>
      </c>
      <c r="H186" s="21">
        <f>COUNTIF(業者詳細!$A$4:$A$1516,電子入札登録状況!A186)</f>
        <v>1</v>
      </c>
      <c r="I186" s="21">
        <f>COUNTIF(申請者一覧表!$A$2:$A$723,電子入札登録状況!A186)</f>
        <v>1</v>
      </c>
      <c r="J186" s="21" t="str">
        <f t="shared" si="2"/>
        <v>OK</v>
      </c>
    </row>
    <row r="187" spans="1:10">
      <c r="A187" t="s">
        <v>3076</v>
      </c>
      <c r="B187" s="148">
        <v>289</v>
      </c>
      <c r="C187" t="s">
        <v>3079</v>
      </c>
      <c r="D187" t="s">
        <v>3679</v>
      </c>
      <c r="F187" s="21" t="s">
        <v>68</v>
      </c>
      <c r="G187" s="21">
        <v>449</v>
      </c>
      <c r="H187" s="21">
        <f>COUNTIF(業者詳細!$A$4:$A$1516,電子入札登録状況!A187)</f>
        <v>1</v>
      </c>
      <c r="I187" s="21">
        <f>COUNTIF(申請者一覧表!$A$2:$A$723,電子入札登録状況!A187)</f>
        <v>1</v>
      </c>
      <c r="J187" s="21" t="str">
        <f t="shared" si="2"/>
        <v>OK</v>
      </c>
    </row>
    <row r="188" spans="1:10">
      <c r="A188" t="s">
        <v>3114</v>
      </c>
      <c r="B188" s="148">
        <v>389</v>
      </c>
      <c r="C188" t="s">
        <v>1133</v>
      </c>
      <c r="D188" t="s">
        <v>3679</v>
      </c>
      <c r="F188" s="21" t="s">
        <v>68</v>
      </c>
      <c r="G188" s="21">
        <v>450</v>
      </c>
      <c r="H188" s="21">
        <f>COUNTIF(業者詳細!$A$4:$A$1516,電子入札登録状況!A188)</f>
        <v>1</v>
      </c>
      <c r="I188" s="21">
        <f>COUNTIF(申請者一覧表!$A$2:$A$723,電子入札登録状況!A188)</f>
        <v>1</v>
      </c>
      <c r="J188" s="21" t="str">
        <f t="shared" si="2"/>
        <v>OK</v>
      </c>
    </row>
    <row r="189" spans="1:10">
      <c r="A189" t="s">
        <v>3102</v>
      </c>
      <c r="B189" s="148">
        <v>346</v>
      </c>
      <c r="C189" t="s">
        <v>2610</v>
      </c>
      <c r="D189" t="s">
        <v>3679</v>
      </c>
      <c r="F189" s="21" t="s">
        <v>68</v>
      </c>
      <c r="G189" s="21">
        <v>451</v>
      </c>
      <c r="H189" s="21">
        <f>COUNTIF(業者詳細!$A$4:$A$1516,電子入札登録状況!A189)</f>
        <v>1</v>
      </c>
      <c r="I189" s="21">
        <f>COUNTIF(申請者一覧表!$A$2:$A$723,電子入札登録状況!A189)</f>
        <v>1</v>
      </c>
      <c r="J189" s="21" t="str">
        <f t="shared" si="2"/>
        <v>OK</v>
      </c>
    </row>
    <row r="190" spans="1:10">
      <c r="A190" t="s">
        <v>135</v>
      </c>
      <c r="B190" s="148">
        <v>773</v>
      </c>
      <c r="C190" t="s">
        <v>1223</v>
      </c>
      <c r="D190" t="s">
        <v>3679</v>
      </c>
      <c r="F190" s="21" t="s">
        <v>68</v>
      </c>
      <c r="G190" s="21">
        <v>455</v>
      </c>
      <c r="H190" s="21">
        <f>COUNTIF(業者詳細!$A$4:$A$1516,電子入札登録状況!A190)</f>
        <v>3</v>
      </c>
      <c r="I190" s="21">
        <f>COUNTIF(申請者一覧表!$A$2:$A$723,電子入札登録状況!A190)</f>
        <v>1</v>
      </c>
      <c r="J190" s="21" t="str">
        <f t="shared" si="2"/>
        <v>OK</v>
      </c>
    </row>
    <row r="191" spans="1:10">
      <c r="A191" t="s">
        <v>1048</v>
      </c>
      <c r="B191" s="148">
        <v>3120</v>
      </c>
      <c r="C191" t="s">
        <v>2691</v>
      </c>
      <c r="D191" t="s">
        <v>3690</v>
      </c>
      <c r="F191" s="21" t="s">
        <v>68</v>
      </c>
      <c r="G191" s="21">
        <v>462</v>
      </c>
      <c r="H191" s="21">
        <f>COUNTIF(業者詳細!$A$4:$A$1516,電子入札登録状況!A191)</f>
        <v>1</v>
      </c>
      <c r="I191" s="21">
        <f>COUNTIF(申請者一覧表!$A$2:$A$723,電子入札登録状況!A191)</f>
        <v>1</v>
      </c>
      <c r="J191" s="21" t="str">
        <f t="shared" si="2"/>
        <v>OK</v>
      </c>
    </row>
    <row r="192" spans="1:10">
      <c r="A192" t="s">
        <v>811</v>
      </c>
      <c r="B192" s="148">
        <v>2393</v>
      </c>
      <c r="C192" t="s">
        <v>2166</v>
      </c>
      <c r="D192" t="s">
        <v>3679</v>
      </c>
      <c r="F192" s="21" t="s">
        <v>68</v>
      </c>
      <c r="G192" s="21">
        <v>468</v>
      </c>
      <c r="H192" s="21">
        <f>COUNTIF(業者詳細!$A$4:$A$1516,電子入札登録状況!A192)</f>
        <v>2</v>
      </c>
      <c r="I192" s="21">
        <f>COUNTIF(申請者一覧表!$A$2:$A$723,電子入札登録状況!A192)</f>
        <v>1</v>
      </c>
      <c r="J192" s="21" t="str">
        <f t="shared" si="2"/>
        <v>OK</v>
      </c>
    </row>
    <row r="193" spans="1:10">
      <c r="A193" t="s">
        <v>43</v>
      </c>
      <c r="B193" s="148">
        <v>220</v>
      </c>
      <c r="C193" t="s">
        <v>1222</v>
      </c>
      <c r="D193" t="s">
        <v>3679</v>
      </c>
      <c r="F193" s="21" t="s">
        <v>68</v>
      </c>
      <c r="G193" s="21">
        <v>470</v>
      </c>
      <c r="H193" s="21">
        <f>COUNTIF(業者詳細!$A$4:$A$1516,電子入札登録状況!A193)</f>
        <v>1</v>
      </c>
      <c r="I193" s="21">
        <f>COUNTIF(申請者一覧表!$A$2:$A$723,電子入札登録状況!A193)</f>
        <v>1</v>
      </c>
      <c r="J193" s="21" t="str">
        <f t="shared" si="2"/>
        <v>OK</v>
      </c>
    </row>
    <row r="194" spans="1:10">
      <c r="A194" t="s">
        <v>470</v>
      </c>
      <c r="B194" s="148">
        <v>2522</v>
      </c>
      <c r="C194" t="s">
        <v>2034</v>
      </c>
      <c r="D194" t="s">
        <v>3679</v>
      </c>
      <c r="F194" s="21" t="s">
        <v>68</v>
      </c>
      <c r="G194" s="21">
        <v>472</v>
      </c>
      <c r="H194" s="21">
        <f>COUNTIF(業者詳細!$A$4:$A$1516,電子入札登録状況!A194)</f>
        <v>1</v>
      </c>
      <c r="I194" s="21">
        <f>COUNTIF(申請者一覧表!$A$2:$A$723,電子入札登録状況!A194)</f>
        <v>1</v>
      </c>
      <c r="J194" s="21" t="str">
        <f t="shared" ref="J194:J257" si="3">IF(A194="","範囲外",IF(OR(H194=0,I194=0),"NG","OK"))</f>
        <v>OK</v>
      </c>
    </row>
    <row r="195" spans="1:10">
      <c r="A195" t="s">
        <v>3137</v>
      </c>
      <c r="B195" s="148">
        <v>2537</v>
      </c>
      <c r="C195" t="s">
        <v>3319</v>
      </c>
      <c r="D195" t="s">
        <v>3679</v>
      </c>
      <c r="F195" s="21" t="s">
        <v>68</v>
      </c>
      <c r="G195" s="21">
        <v>475</v>
      </c>
      <c r="H195" s="21">
        <f>COUNTIF(業者詳細!$A$4:$A$1516,電子入札登録状況!A195)</f>
        <v>1</v>
      </c>
      <c r="I195" s="21">
        <f>COUNTIF(申請者一覧表!$A$2:$A$723,電子入札登録状況!A195)</f>
        <v>1</v>
      </c>
      <c r="J195" s="21" t="str">
        <f t="shared" si="3"/>
        <v>OK</v>
      </c>
    </row>
    <row r="196" spans="1:10">
      <c r="A196" t="s">
        <v>3808</v>
      </c>
      <c r="B196" s="148">
        <v>573</v>
      </c>
      <c r="C196" t="s">
        <v>723</v>
      </c>
      <c r="D196" t="s">
        <v>3690</v>
      </c>
      <c r="F196" s="21" t="s">
        <v>68</v>
      </c>
      <c r="G196" s="21">
        <v>489</v>
      </c>
      <c r="H196" s="21">
        <f>COUNTIF(業者詳細!$A$4:$A$1516,電子入札登録状況!A196)</f>
        <v>0</v>
      </c>
      <c r="I196" s="21">
        <f>COUNTIF(申請者一覧表!$A$2:$A$723,電子入札登録状況!A196)</f>
        <v>0</v>
      </c>
      <c r="J196" s="21" t="str">
        <f t="shared" si="3"/>
        <v>NG</v>
      </c>
    </row>
    <row r="197" spans="1:10">
      <c r="A197" t="s">
        <v>1620</v>
      </c>
      <c r="B197" s="148">
        <v>3147</v>
      </c>
      <c r="C197" t="s">
        <v>759</v>
      </c>
      <c r="D197" t="s">
        <v>3690</v>
      </c>
      <c r="F197" s="21" t="s">
        <v>68</v>
      </c>
      <c r="G197" s="21">
        <v>488</v>
      </c>
      <c r="H197" s="21">
        <f>COUNTIF(業者詳細!$A$4:$A$1516,電子入札登録状況!A197)</f>
        <v>2</v>
      </c>
      <c r="I197" s="21">
        <f>COUNTIF(申請者一覧表!$A$2:$A$723,電子入札登録状況!A197)</f>
        <v>1</v>
      </c>
      <c r="J197" s="21" t="str">
        <f t="shared" si="3"/>
        <v>OK</v>
      </c>
    </row>
    <row r="198" spans="1:10">
      <c r="A198" t="s">
        <v>1264</v>
      </c>
      <c r="B198" s="148">
        <v>672</v>
      </c>
      <c r="C198" t="s">
        <v>3046</v>
      </c>
      <c r="D198" t="s">
        <v>3690</v>
      </c>
      <c r="F198" s="21" t="s">
        <v>68</v>
      </c>
      <c r="G198" s="21">
        <v>484</v>
      </c>
      <c r="H198" s="21">
        <f>COUNTIF(業者詳細!$A$4:$A$1516,電子入札登録状況!A198)</f>
        <v>6</v>
      </c>
      <c r="I198" s="21">
        <f>COUNTIF(申請者一覧表!$A$2:$A$723,電子入札登録状況!A198)</f>
        <v>1</v>
      </c>
      <c r="J198" s="21" t="str">
        <f t="shared" si="3"/>
        <v>OK</v>
      </c>
    </row>
    <row r="199" spans="1:10">
      <c r="A199" t="s">
        <v>1574</v>
      </c>
      <c r="B199" s="148">
        <v>797</v>
      </c>
      <c r="C199" t="s">
        <v>2638</v>
      </c>
      <c r="D199" t="s">
        <v>3679</v>
      </c>
      <c r="F199" s="21" t="s">
        <v>68</v>
      </c>
      <c r="G199" s="21">
        <v>493</v>
      </c>
      <c r="H199" s="21">
        <f>COUNTIF(業者詳細!$A$4:$A$1516,電子入札登録状況!A199)</f>
        <v>3</v>
      </c>
      <c r="I199" s="21">
        <f>COUNTIF(申請者一覧表!$A$2:$A$723,電子入札登録状況!A199)</f>
        <v>1</v>
      </c>
      <c r="J199" s="21" t="str">
        <f t="shared" si="3"/>
        <v>OK</v>
      </c>
    </row>
    <row r="200" spans="1:10">
      <c r="A200" t="s">
        <v>3571</v>
      </c>
      <c r="B200" s="148">
        <v>2886</v>
      </c>
      <c r="C200" t="s">
        <v>2208</v>
      </c>
      <c r="D200" t="s">
        <v>3679</v>
      </c>
      <c r="F200" s="21" t="s">
        <v>68</v>
      </c>
      <c r="G200" s="21">
        <v>497</v>
      </c>
      <c r="H200" s="21">
        <f>COUNTIF(業者詳細!$A$4:$A$1516,電子入札登録状況!A200)</f>
        <v>1</v>
      </c>
      <c r="I200" s="21">
        <f>COUNTIF(申請者一覧表!$A$2:$A$723,電子入札登録状況!A200)</f>
        <v>1</v>
      </c>
      <c r="J200" s="21" t="str">
        <f t="shared" si="3"/>
        <v>OK</v>
      </c>
    </row>
    <row r="201" spans="1:10">
      <c r="A201" t="s">
        <v>945</v>
      </c>
      <c r="B201" s="148">
        <v>562</v>
      </c>
      <c r="C201" t="s">
        <v>2700</v>
      </c>
      <c r="D201" t="s">
        <v>3679</v>
      </c>
      <c r="F201" s="21" t="s">
        <v>68</v>
      </c>
      <c r="G201" s="21">
        <v>505</v>
      </c>
      <c r="H201" s="21">
        <f>COUNTIF(業者詳細!$A$4:$A$1516,電子入札登録状況!A201)</f>
        <v>3</v>
      </c>
      <c r="I201" s="21">
        <f>COUNTIF(申請者一覧表!$A$2:$A$723,電子入札登録状況!A201)</f>
        <v>1</v>
      </c>
      <c r="J201" s="21" t="str">
        <f t="shared" si="3"/>
        <v>OK</v>
      </c>
    </row>
    <row r="202" spans="1:10">
      <c r="A202" t="s">
        <v>2734</v>
      </c>
      <c r="B202" s="148">
        <v>70</v>
      </c>
      <c r="C202" t="s">
        <v>3385</v>
      </c>
      <c r="D202" t="s">
        <v>3679</v>
      </c>
      <c r="F202" s="21" t="s">
        <v>68</v>
      </c>
      <c r="G202" s="21">
        <v>509</v>
      </c>
      <c r="H202" s="21">
        <f>COUNTIF(業者詳細!$A$4:$A$1516,電子入札登録状況!A202)</f>
        <v>1</v>
      </c>
      <c r="I202" s="21">
        <f>COUNTIF(申請者一覧表!$A$2:$A$723,電子入札登録状況!A202)</f>
        <v>1</v>
      </c>
      <c r="J202" s="21" t="str">
        <f t="shared" si="3"/>
        <v>OK</v>
      </c>
    </row>
    <row r="203" spans="1:10">
      <c r="A203" t="s">
        <v>1925</v>
      </c>
      <c r="B203" s="148">
        <v>726</v>
      </c>
      <c r="C203" t="s">
        <v>2350</v>
      </c>
      <c r="D203" t="s">
        <v>3679</v>
      </c>
      <c r="F203" s="21" t="s">
        <v>68</v>
      </c>
      <c r="G203" s="21">
        <v>510</v>
      </c>
      <c r="H203" s="21">
        <f>COUNTIF(業者詳細!$A$4:$A$1516,電子入札登録状況!A203)</f>
        <v>1</v>
      </c>
      <c r="I203" s="21">
        <f>COUNTIF(申請者一覧表!$A$2:$A$723,電子入札登録状況!A203)</f>
        <v>1</v>
      </c>
      <c r="J203" s="21" t="str">
        <f t="shared" si="3"/>
        <v>OK</v>
      </c>
    </row>
    <row r="204" spans="1:10">
      <c r="A204" t="s">
        <v>2692</v>
      </c>
      <c r="B204" s="148">
        <v>727</v>
      </c>
      <c r="C204" t="s">
        <v>2437</v>
      </c>
      <c r="D204" t="s">
        <v>3690</v>
      </c>
      <c r="F204" s="21" t="s">
        <v>68</v>
      </c>
      <c r="G204" s="21">
        <v>446</v>
      </c>
      <c r="H204" s="21">
        <f>COUNTIF(業者詳細!$A$4:$A$1516,電子入札登録状況!A204)</f>
        <v>1</v>
      </c>
      <c r="I204" s="21">
        <f>COUNTIF(申請者一覧表!$A$2:$A$723,電子入札登録状況!A204)</f>
        <v>1</v>
      </c>
      <c r="J204" s="21" t="str">
        <f t="shared" si="3"/>
        <v>OK</v>
      </c>
    </row>
    <row r="205" spans="1:10">
      <c r="A205" t="s">
        <v>1346</v>
      </c>
      <c r="B205" s="148">
        <v>1002</v>
      </c>
      <c r="C205" t="s">
        <v>1076</v>
      </c>
      <c r="D205" t="s">
        <v>3679</v>
      </c>
      <c r="F205" s="21" t="s">
        <v>68</v>
      </c>
      <c r="G205" s="21">
        <v>513</v>
      </c>
      <c r="H205" s="21">
        <f>COUNTIF(業者詳細!$A$4:$A$1516,電子入札登録状況!A205)</f>
        <v>3</v>
      </c>
      <c r="I205" s="21">
        <f>COUNTIF(申請者一覧表!$A$2:$A$723,電子入札登録状況!A205)</f>
        <v>1</v>
      </c>
      <c r="J205" s="21" t="str">
        <f t="shared" si="3"/>
        <v>OK</v>
      </c>
    </row>
    <row r="206" spans="1:10">
      <c r="A206" t="s">
        <v>3568</v>
      </c>
      <c r="B206" s="148">
        <v>2784</v>
      </c>
      <c r="C206" t="s">
        <v>2685</v>
      </c>
      <c r="D206" t="s">
        <v>3690</v>
      </c>
      <c r="F206" s="21" t="s">
        <v>68</v>
      </c>
      <c r="G206" s="21">
        <v>517</v>
      </c>
      <c r="H206" s="21">
        <f>COUNTIF(業者詳細!$A$4:$A$1516,電子入札登録状況!A206)</f>
        <v>1</v>
      </c>
      <c r="I206" s="21">
        <f>COUNTIF(申請者一覧表!$A$2:$A$723,電子入札登録状況!A206)</f>
        <v>1</v>
      </c>
      <c r="J206" s="21" t="str">
        <f t="shared" si="3"/>
        <v>OK</v>
      </c>
    </row>
    <row r="207" spans="1:10">
      <c r="A207" t="s">
        <v>3741</v>
      </c>
      <c r="B207" s="148">
        <v>1302</v>
      </c>
      <c r="C207" t="s">
        <v>278</v>
      </c>
      <c r="D207" t="s">
        <v>3690</v>
      </c>
      <c r="F207" s="21" t="s">
        <v>68</v>
      </c>
      <c r="G207" s="21">
        <v>518</v>
      </c>
      <c r="H207" s="21">
        <f>COUNTIF(業者詳細!$A$4:$A$1516,電子入札登録状況!A207)</f>
        <v>0</v>
      </c>
      <c r="I207" s="21">
        <f>COUNTIF(申請者一覧表!$A$2:$A$723,電子入札登録状況!A207)</f>
        <v>0</v>
      </c>
      <c r="J207" s="21" t="str">
        <f t="shared" si="3"/>
        <v>NG</v>
      </c>
    </row>
    <row r="208" spans="1:10">
      <c r="A208" t="s">
        <v>1215</v>
      </c>
      <c r="B208" s="148">
        <v>2620</v>
      </c>
      <c r="C208" t="s">
        <v>1378</v>
      </c>
      <c r="D208" t="s">
        <v>3679</v>
      </c>
      <c r="F208" s="21" t="s">
        <v>68</v>
      </c>
      <c r="G208" s="21">
        <v>519</v>
      </c>
      <c r="H208" s="21">
        <f>COUNTIF(業者詳細!$A$4:$A$1516,電子入札登録状況!A208)</f>
        <v>5</v>
      </c>
      <c r="I208" s="21">
        <f>COUNTIF(申請者一覧表!$A$2:$A$723,電子入札登録状況!A208)</f>
        <v>1</v>
      </c>
      <c r="J208" s="21" t="str">
        <f t="shared" si="3"/>
        <v>OK</v>
      </c>
    </row>
    <row r="209" spans="1:10">
      <c r="A209" t="s">
        <v>3298</v>
      </c>
      <c r="B209" s="148">
        <v>1042</v>
      </c>
      <c r="C209" t="s">
        <v>152</v>
      </c>
      <c r="D209" t="s">
        <v>3679</v>
      </c>
      <c r="F209" s="21" t="s">
        <v>68</v>
      </c>
      <c r="G209" s="21">
        <v>522</v>
      </c>
      <c r="H209" s="21">
        <f>COUNTIF(業者詳細!$A$4:$A$1516,電子入札登録状況!A209)</f>
        <v>2</v>
      </c>
      <c r="I209" s="21">
        <f>COUNTIF(申請者一覧表!$A$2:$A$723,電子入札登録状況!A209)</f>
        <v>1</v>
      </c>
      <c r="J209" s="21" t="str">
        <f t="shared" si="3"/>
        <v>OK</v>
      </c>
    </row>
    <row r="210" spans="1:10">
      <c r="A210" t="s">
        <v>2177</v>
      </c>
      <c r="B210" s="148">
        <v>1238</v>
      </c>
      <c r="C210" t="s">
        <v>3415</v>
      </c>
      <c r="D210" t="s">
        <v>3690</v>
      </c>
      <c r="F210" s="21" t="s">
        <v>68</v>
      </c>
      <c r="G210" s="21">
        <v>525</v>
      </c>
      <c r="H210" s="21">
        <f>COUNTIF(業者詳細!$A$4:$A$1516,電子入札登録状況!A210)</f>
        <v>1</v>
      </c>
      <c r="I210" s="21">
        <f>COUNTIF(申請者一覧表!$A$2:$A$723,電子入札登録状況!A210)</f>
        <v>1</v>
      </c>
      <c r="J210" s="21" t="str">
        <f t="shared" si="3"/>
        <v>OK</v>
      </c>
    </row>
    <row r="211" spans="1:10">
      <c r="A211" t="s">
        <v>755</v>
      </c>
      <c r="B211" s="148">
        <v>282</v>
      </c>
      <c r="C211" t="s">
        <v>3065</v>
      </c>
      <c r="D211" t="s">
        <v>3679</v>
      </c>
      <c r="F211" s="21" t="s">
        <v>68</v>
      </c>
      <c r="G211" s="21">
        <v>526</v>
      </c>
      <c r="H211" s="21">
        <f>COUNTIF(業者詳細!$A$4:$A$1516,電子入札登録状況!A211)</f>
        <v>1</v>
      </c>
      <c r="I211" s="21">
        <f>COUNTIF(申請者一覧表!$A$2:$A$723,電子入札登録状況!A211)</f>
        <v>1</v>
      </c>
      <c r="J211" s="21" t="str">
        <f t="shared" si="3"/>
        <v>OK</v>
      </c>
    </row>
    <row r="212" spans="1:10">
      <c r="A212" t="s">
        <v>1478</v>
      </c>
      <c r="B212" s="148">
        <v>1039</v>
      </c>
      <c r="C212" t="s">
        <v>2084</v>
      </c>
      <c r="D212" t="s">
        <v>3679</v>
      </c>
      <c r="F212" s="21" t="s">
        <v>68</v>
      </c>
      <c r="G212" s="21">
        <v>527</v>
      </c>
      <c r="H212" s="21">
        <f>COUNTIF(業者詳細!$A$4:$A$1516,電子入札登録状況!A212)</f>
        <v>3</v>
      </c>
      <c r="I212" s="21">
        <f>COUNTIF(申請者一覧表!$A$2:$A$723,電子入札登録状況!A212)</f>
        <v>1</v>
      </c>
      <c r="J212" s="21" t="str">
        <f t="shared" si="3"/>
        <v>OK</v>
      </c>
    </row>
    <row r="213" spans="1:10">
      <c r="A213" t="s">
        <v>3743</v>
      </c>
      <c r="B213" s="148">
        <v>3132</v>
      </c>
      <c r="C213" t="s">
        <v>1784</v>
      </c>
      <c r="D213" t="s">
        <v>3679</v>
      </c>
      <c r="F213" s="21" t="s">
        <v>68</v>
      </c>
      <c r="G213" s="21">
        <v>530</v>
      </c>
      <c r="H213" s="21">
        <f>COUNTIF(業者詳細!$A$4:$A$1516,電子入札登録状況!A213)</f>
        <v>1</v>
      </c>
      <c r="I213" s="21">
        <f>COUNTIF(申請者一覧表!$A$2:$A$723,電子入札登録状況!A213)</f>
        <v>1</v>
      </c>
      <c r="J213" s="21" t="str">
        <f t="shared" si="3"/>
        <v>OK</v>
      </c>
    </row>
    <row r="214" spans="1:10">
      <c r="A214" t="s">
        <v>2188</v>
      </c>
      <c r="B214" s="148">
        <v>2619</v>
      </c>
      <c r="C214" t="s">
        <v>3822</v>
      </c>
      <c r="D214" t="s">
        <v>3679</v>
      </c>
      <c r="F214" s="21" t="s">
        <v>68</v>
      </c>
      <c r="G214" s="21">
        <v>531</v>
      </c>
      <c r="H214" s="21">
        <f>COUNTIF(業者詳細!$A$4:$A$1516,電子入札登録状況!A214)</f>
        <v>1</v>
      </c>
      <c r="I214" s="21">
        <f>COUNTIF(申請者一覧表!$A$2:$A$723,電子入札登録状況!A214)</f>
        <v>1</v>
      </c>
      <c r="J214" s="21" t="str">
        <f t="shared" si="3"/>
        <v>OK</v>
      </c>
    </row>
    <row r="215" spans="1:10">
      <c r="A215" t="s">
        <v>3080</v>
      </c>
      <c r="B215" s="148">
        <v>291</v>
      </c>
      <c r="C215" t="s">
        <v>3299</v>
      </c>
      <c r="D215" t="s">
        <v>3679</v>
      </c>
      <c r="F215" s="21" t="s">
        <v>68</v>
      </c>
      <c r="G215" s="21">
        <v>532</v>
      </c>
      <c r="H215" s="21">
        <f>COUNTIF(業者詳細!$A$4:$A$1516,電子入札登録状況!A215)</f>
        <v>1</v>
      </c>
      <c r="I215" s="21">
        <f>COUNTIF(申請者一覧表!$A$2:$A$723,電子入札登録状況!A215)</f>
        <v>1</v>
      </c>
      <c r="J215" s="21" t="str">
        <f t="shared" si="3"/>
        <v>OK</v>
      </c>
    </row>
    <row r="216" spans="1:10">
      <c r="A216" t="s">
        <v>167</v>
      </c>
      <c r="B216" s="148">
        <v>989</v>
      </c>
      <c r="C216" t="s">
        <v>2227</v>
      </c>
      <c r="D216" t="s">
        <v>3679</v>
      </c>
      <c r="F216" s="21" t="s">
        <v>68</v>
      </c>
      <c r="G216" s="21">
        <v>534</v>
      </c>
      <c r="H216" s="21">
        <f>COUNTIF(業者詳細!$A$4:$A$1516,電子入札登録状況!A216)</f>
        <v>2</v>
      </c>
      <c r="I216" s="21">
        <f>COUNTIF(申請者一覧表!$A$2:$A$723,電子入札登録状況!A216)</f>
        <v>1</v>
      </c>
      <c r="J216" s="21" t="str">
        <f t="shared" si="3"/>
        <v>OK</v>
      </c>
    </row>
    <row r="217" spans="1:10">
      <c r="A217" t="s">
        <v>3601</v>
      </c>
      <c r="B217" s="148">
        <v>3159</v>
      </c>
      <c r="C217" t="s">
        <v>2935</v>
      </c>
      <c r="D217" t="s">
        <v>3679</v>
      </c>
      <c r="F217" s="21" t="s">
        <v>68</v>
      </c>
      <c r="G217" s="21">
        <v>535</v>
      </c>
      <c r="H217" s="21">
        <f>COUNTIF(業者詳細!$A$4:$A$1516,電子入札登録状況!A217)</f>
        <v>3</v>
      </c>
      <c r="I217" s="21">
        <f>COUNTIF(申請者一覧表!$A$2:$A$723,電子入札登録状況!A217)</f>
        <v>1</v>
      </c>
      <c r="J217" s="21" t="str">
        <f t="shared" si="3"/>
        <v>OK</v>
      </c>
    </row>
    <row r="218" spans="1:10">
      <c r="A218" t="s">
        <v>124</v>
      </c>
      <c r="B218" s="148">
        <v>3153</v>
      </c>
      <c r="C218" t="s">
        <v>1444</v>
      </c>
      <c r="D218" t="s">
        <v>3690</v>
      </c>
      <c r="F218" s="21" t="s">
        <v>68</v>
      </c>
      <c r="G218" s="21">
        <v>536</v>
      </c>
      <c r="H218" s="21">
        <f>COUNTIF(業者詳細!$A$4:$A$1516,電子入札登録状況!A218)</f>
        <v>2</v>
      </c>
      <c r="I218" s="21">
        <f>COUNTIF(申請者一覧表!$A$2:$A$723,電子入札登録状況!A218)</f>
        <v>1</v>
      </c>
      <c r="J218" s="21" t="str">
        <f t="shared" si="3"/>
        <v>OK</v>
      </c>
    </row>
    <row r="219" spans="1:10">
      <c r="A219" t="s">
        <v>3469</v>
      </c>
      <c r="B219" s="148">
        <v>2780</v>
      </c>
      <c r="C219" t="s">
        <v>3525</v>
      </c>
      <c r="D219" t="s">
        <v>3679</v>
      </c>
      <c r="F219" s="21" t="s">
        <v>68</v>
      </c>
      <c r="G219" s="21">
        <v>538</v>
      </c>
      <c r="H219" s="21">
        <f>COUNTIF(業者詳細!$A$4:$A$1516,電子入札登録状況!A219)</f>
        <v>1</v>
      </c>
      <c r="I219" s="21">
        <f>COUNTIF(申請者一覧表!$A$2:$A$723,電子入札登録状況!A219)</f>
        <v>1</v>
      </c>
      <c r="J219" s="21" t="str">
        <f t="shared" si="3"/>
        <v>OK</v>
      </c>
    </row>
    <row r="220" spans="1:10">
      <c r="A220" t="s">
        <v>1597</v>
      </c>
      <c r="B220" s="148">
        <v>409</v>
      </c>
      <c r="C220" t="s">
        <v>2659</v>
      </c>
      <c r="D220" t="s">
        <v>3679</v>
      </c>
      <c r="F220" s="21" t="s">
        <v>68</v>
      </c>
      <c r="G220" s="21">
        <v>540</v>
      </c>
      <c r="H220" s="21">
        <f>COUNTIF(業者詳細!$A$4:$A$1516,電子入札登録状況!A220)</f>
        <v>2</v>
      </c>
      <c r="I220" s="21">
        <f>COUNTIF(申請者一覧表!$A$2:$A$723,電子入札登録状況!A220)</f>
        <v>1</v>
      </c>
      <c r="J220" s="21" t="str">
        <f t="shared" si="3"/>
        <v>OK</v>
      </c>
    </row>
    <row r="221" spans="1:10">
      <c r="A221" t="s">
        <v>3048</v>
      </c>
      <c r="B221" s="148">
        <v>246</v>
      </c>
      <c r="C221" t="s">
        <v>3316</v>
      </c>
      <c r="D221" t="s">
        <v>3679</v>
      </c>
      <c r="F221" s="21" t="s">
        <v>68</v>
      </c>
      <c r="G221" s="21">
        <v>541</v>
      </c>
      <c r="H221" s="21">
        <f>COUNTIF(業者詳細!$A$4:$A$1516,電子入札登録状況!A221)</f>
        <v>4</v>
      </c>
      <c r="I221" s="21">
        <f>COUNTIF(申請者一覧表!$A$2:$A$723,電子入札登録状況!A221)</f>
        <v>1</v>
      </c>
      <c r="J221" s="21" t="str">
        <f t="shared" si="3"/>
        <v>OK</v>
      </c>
    </row>
    <row r="222" spans="1:10">
      <c r="A222" t="s">
        <v>705</v>
      </c>
      <c r="B222" s="148">
        <v>2244</v>
      </c>
      <c r="C222" t="s">
        <v>216</v>
      </c>
      <c r="D222" t="s">
        <v>3690</v>
      </c>
      <c r="F222" s="21" t="s">
        <v>68</v>
      </c>
      <c r="G222" s="21">
        <v>542</v>
      </c>
      <c r="H222" s="21">
        <f>COUNTIF(業者詳細!$A$4:$A$1516,電子入札登録状況!A222)</f>
        <v>3</v>
      </c>
      <c r="I222" s="21">
        <f>COUNTIF(申請者一覧表!$A$2:$A$723,電子入札登録状況!A222)</f>
        <v>1</v>
      </c>
      <c r="J222" s="21" t="str">
        <f t="shared" si="3"/>
        <v>OK</v>
      </c>
    </row>
    <row r="223" spans="1:10">
      <c r="A223" t="s">
        <v>1254</v>
      </c>
      <c r="B223" s="148">
        <v>540</v>
      </c>
      <c r="C223" t="s">
        <v>3419</v>
      </c>
      <c r="D223" t="s">
        <v>3679</v>
      </c>
      <c r="F223" s="21" t="s">
        <v>68</v>
      </c>
      <c r="G223" s="21">
        <v>545</v>
      </c>
      <c r="H223" s="21">
        <f>COUNTIF(業者詳細!$A$4:$A$1516,電子入札登録状況!A223)</f>
        <v>1</v>
      </c>
      <c r="I223" s="21">
        <f>COUNTIF(申請者一覧表!$A$2:$A$723,電子入札登録状況!A223)</f>
        <v>1</v>
      </c>
      <c r="J223" s="21" t="str">
        <f t="shared" si="3"/>
        <v>OK</v>
      </c>
    </row>
    <row r="224" spans="1:10">
      <c r="A224" t="s">
        <v>1571</v>
      </c>
      <c r="B224" s="148">
        <v>901</v>
      </c>
      <c r="C224" t="s">
        <v>3097</v>
      </c>
      <c r="D224" t="s">
        <v>3679</v>
      </c>
      <c r="F224" s="21" t="s">
        <v>68</v>
      </c>
      <c r="G224" s="21">
        <v>547</v>
      </c>
      <c r="H224" s="21">
        <f>COUNTIF(業者詳細!$A$4:$A$1516,電子入札登録状況!A224)</f>
        <v>3</v>
      </c>
      <c r="I224" s="21">
        <f>COUNTIF(申請者一覧表!$A$2:$A$723,電子入札登録状況!A224)</f>
        <v>1</v>
      </c>
      <c r="J224" s="21" t="str">
        <f t="shared" si="3"/>
        <v>OK</v>
      </c>
    </row>
    <row r="225" spans="1:10">
      <c r="A225" t="s">
        <v>2390</v>
      </c>
      <c r="B225" s="148">
        <v>567</v>
      </c>
      <c r="C225" t="s">
        <v>3426</v>
      </c>
      <c r="D225" t="s">
        <v>1805</v>
      </c>
      <c r="F225" s="21" t="s">
        <v>68</v>
      </c>
      <c r="G225" s="21">
        <v>560</v>
      </c>
      <c r="H225" s="21">
        <f>COUNTIF(業者詳細!$A$4:$A$1516,電子入札登録状況!A225)</f>
        <v>2</v>
      </c>
      <c r="I225" s="21">
        <f>COUNTIF(申請者一覧表!$A$2:$A$723,電子入札登録状況!A225)</f>
        <v>1</v>
      </c>
      <c r="J225" s="21" t="str">
        <f t="shared" si="3"/>
        <v>OK</v>
      </c>
    </row>
    <row r="226" spans="1:10">
      <c r="A226" t="s">
        <v>1461</v>
      </c>
      <c r="B226" s="148">
        <v>517</v>
      </c>
      <c r="C226" t="s">
        <v>1651</v>
      </c>
      <c r="D226" t="s">
        <v>3679</v>
      </c>
      <c r="F226" s="21" t="s">
        <v>68</v>
      </c>
      <c r="G226" s="21">
        <v>564</v>
      </c>
      <c r="H226" s="21">
        <f>COUNTIF(業者詳細!$A$4:$A$1516,電子入札登録状況!A226)</f>
        <v>2</v>
      </c>
      <c r="I226" s="21">
        <f>COUNTIF(申請者一覧表!$A$2:$A$723,電子入札登録状況!A226)</f>
        <v>1</v>
      </c>
      <c r="J226" s="21" t="str">
        <f t="shared" si="3"/>
        <v>OK</v>
      </c>
    </row>
    <row r="227" spans="1:10">
      <c r="A227" t="s">
        <v>3751</v>
      </c>
      <c r="B227" s="148">
        <v>3168</v>
      </c>
      <c r="C227" t="s">
        <v>575</v>
      </c>
      <c r="D227" t="s">
        <v>3679</v>
      </c>
      <c r="F227" s="21" t="s">
        <v>68</v>
      </c>
      <c r="G227" s="21">
        <v>573</v>
      </c>
      <c r="H227" s="21">
        <f>COUNTIF(業者詳細!$A$4:$A$1516,電子入札登録状況!A227)</f>
        <v>1</v>
      </c>
      <c r="I227" s="21">
        <f>COUNTIF(申請者一覧表!$A$2:$A$723,電子入札登録状況!A227)</f>
        <v>1</v>
      </c>
      <c r="J227" s="21" t="str">
        <f t="shared" si="3"/>
        <v>OK</v>
      </c>
    </row>
    <row r="228" spans="1:10">
      <c r="A228" t="s">
        <v>2230</v>
      </c>
      <c r="B228" s="148">
        <v>1300</v>
      </c>
      <c r="C228" t="s">
        <v>3779</v>
      </c>
      <c r="D228" t="s">
        <v>3679</v>
      </c>
      <c r="F228" s="21" t="s">
        <v>68</v>
      </c>
      <c r="G228" s="21">
        <v>578</v>
      </c>
      <c r="H228" s="21">
        <f>COUNTIF(業者詳細!$A$4:$A$1516,電子入札登録状況!A228)</f>
        <v>0</v>
      </c>
      <c r="I228" s="21">
        <f>COUNTIF(申請者一覧表!$A$2:$A$723,電子入札登録状況!A228)</f>
        <v>0</v>
      </c>
      <c r="J228" s="21" t="str">
        <f t="shared" si="3"/>
        <v>NG</v>
      </c>
    </row>
    <row r="229" spans="1:10">
      <c r="A229" t="s">
        <v>2753</v>
      </c>
      <c r="B229" s="148">
        <v>3138</v>
      </c>
      <c r="C229" s="148" t="s">
        <v>3754</v>
      </c>
      <c r="D229" t="s">
        <v>3679</v>
      </c>
      <c r="F229" s="21" t="s">
        <v>68</v>
      </c>
      <c r="G229" s="21">
        <v>579</v>
      </c>
      <c r="H229" s="21">
        <f>COUNTIF(業者詳細!$A$4:$A$1516,電子入札登録状況!A229)</f>
        <v>0</v>
      </c>
      <c r="I229" s="21">
        <f>COUNTIF(申請者一覧表!$A$2:$A$723,電子入札登録状況!A229)</f>
        <v>0</v>
      </c>
      <c r="J229" s="21" t="str">
        <f t="shared" si="3"/>
        <v>NG</v>
      </c>
    </row>
    <row r="230" spans="1:10">
      <c r="A230" t="s">
        <v>555</v>
      </c>
      <c r="B230" s="148">
        <v>171</v>
      </c>
      <c r="C230" t="s">
        <v>3201</v>
      </c>
      <c r="D230" t="s">
        <v>3679</v>
      </c>
      <c r="F230" s="21" t="s">
        <v>68</v>
      </c>
      <c r="G230" s="21">
        <v>581</v>
      </c>
      <c r="H230" s="21">
        <f>COUNTIF(業者詳細!$A$4:$A$1516,電子入札登録状況!A230)</f>
        <v>1</v>
      </c>
      <c r="I230" s="21">
        <f>COUNTIF(申請者一覧表!$A$2:$A$723,電子入札登録状況!A230)</f>
        <v>1</v>
      </c>
      <c r="J230" s="21" t="str">
        <f t="shared" si="3"/>
        <v>OK</v>
      </c>
    </row>
    <row r="231" spans="1:10">
      <c r="A231" t="s">
        <v>670</v>
      </c>
      <c r="B231" s="148">
        <v>2221</v>
      </c>
      <c r="C231" t="s">
        <v>2561</v>
      </c>
      <c r="D231" t="s">
        <v>3679</v>
      </c>
      <c r="F231" s="21" t="s">
        <v>68</v>
      </c>
      <c r="G231" s="21">
        <v>583</v>
      </c>
      <c r="H231" s="21">
        <f>COUNTIF(業者詳細!$A$4:$A$1516,電子入札登録状況!A231)</f>
        <v>4</v>
      </c>
      <c r="I231" s="21">
        <f>COUNTIF(申請者一覧表!$A$2:$A$723,電子入札登録状況!A231)</f>
        <v>1</v>
      </c>
      <c r="J231" s="21" t="str">
        <f t="shared" si="3"/>
        <v>OK</v>
      </c>
    </row>
    <row r="232" spans="1:10">
      <c r="A232" t="s">
        <v>243</v>
      </c>
      <c r="B232" s="148">
        <v>111</v>
      </c>
      <c r="C232" t="s">
        <v>3402</v>
      </c>
      <c r="D232" t="s">
        <v>3679</v>
      </c>
      <c r="F232" s="21" t="s">
        <v>68</v>
      </c>
      <c r="G232" s="21">
        <v>586</v>
      </c>
      <c r="H232" s="21">
        <f>COUNTIF(業者詳細!$A$4:$A$1516,電子入札登録状況!A232)</f>
        <v>2</v>
      </c>
      <c r="I232" s="21">
        <f>COUNTIF(申請者一覧表!$A$2:$A$723,電子入札登録状況!A232)</f>
        <v>1</v>
      </c>
      <c r="J232" s="21" t="str">
        <f t="shared" si="3"/>
        <v>OK</v>
      </c>
    </row>
    <row r="233" spans="1:10">
      <c r="A233" t="s">
        <v>3849</v>
      </c>
      <c r="B233" s="148">
        <v>2958</v>
      </c>
      <c r="C233" t="s">
        <v>3851</v>
      </c>
      <c r="D233" t="s">
        <v>3679</v>
      </c>
      <c r="F233" s="21" t="s">
        <v>68</v>
      </c>
      <c r="G233" s="21">
        <v>588</v>
      </c>
      <c r="H233" s="21">
        <f>COUNTIF(業者詳細!$A$4:$A$1516,電子入札登録状況!A233)</f>
        <v>0</v>
      </c>
      <c r="I233" s="21">
        <f>COUNTIF(申請者一覧表!$A$2:$A$723,電子入札登録状況!A233)</f>
        <v>0</v>
      </c>
      <c r="J233" s="21" t="str">
        <f t="shared" si="3"/>
        <v>NG</v>
      </c>
    </row>
    <row r="234" spans="1:10">
      <c r="A234" t="s">
        <v>2254</v>
      </c>
      <c r="B234" s="148">
        <v>471</v>
      </c>
      <c r="C234" t="s">
        <v>2499</v>
      </c>
      <c r="D234" t="s">
        <v>3679</v>
      </c>
      <c r="F234" s="21" t="s">
        <v>68</v>
      </c>
      <c r="G234" s="21">
        <v>589</v>
      </c>
      <c r="H234" s="21">
        <f>COUNTIF(業者詳細!$A$4:$A$1516,電子入札登録状況!A234)</f>
        <v>2</v>
      </c>
      <c r="I234" s="21">
        <f>COUNTIF(申請者一覧表!$A$2:$A$723,電子入札登録状況!A234)</f>
        <v>1</v>
      </c>
      <c r="J234" s="21" t="str">
        <f t="shared" si="3"/>
        <v>OK</v>
      </c>
    </row>
    <row r="235" spans="1:10">
      <c r="A235" t="s">
        <v>2215</v>
      </c>
      <c r="B235" s="148">
        <v>1282</v>
      </c>
      <c r="C235" t="s">
        <v>2131</v>
      </c>
      <c r="D235" t="s">
        <v>3679</v>
      </c>
      <c r="F235" s="21" t="s">
        <v>68</v>
      </c>
      <c r="G235" s="21">
        <v>591</v>
      </c>
      <c r="H235" s="21">
        <f>COUNTIF(業者詳細!$A$4:$A$1516,電子入札登録状況!A235)</f>
        <v>0</v>
      </c>
      <c r="I235" s="21">
        <f>COUNTIF(申請者一覧表!$A$2:$A$723,電子入札登録状況!A235)</f>
        <v>0</v>
      </c>
      <c r="J235" s="21" t="str">
        <f t="shared" si="3"/>
        <v>NG</v>
      </c>
    </row>
    <row r="236" spans="1:10">
      <c r="A236" t="s">
        <v>801</v>
      </c>
      <c r="B236" s="148">
        <v>2209</v>
      </c>
      <c r="C236" t="s">
        <v>3453</v>
      </c>
      <c r="D236" t="s">
        <v>3679</v>
      </c>
      <c r="F236" s="21" t="s">
        <v>68</v>
      </c>
      <c r="G236" s="21">
        <v>593</v>
      </c>
      <c r="H236" s="21">
        <f>COUNTIF(業者詳細!$A$4:$A$1516,電子入札登録状況!A236)</f>
        <v>1</v>
      </c>
      <c r="I236" s="21">
        <f>COUNTIF(申請者一覧表!$A$2:$A$723,電子入札登録状況!A236)</f>
        <v>1</v>
      </c>
      <c r="J236" s="21" t="str">
        <f t="shared" si="3"/>
        <v>OK</v>
      </c>
    </row>
    <row r="237" spans="1:10">
      <c r="A237" t="s">
        <v>419</v>
      </c>
      <c r="B237" s="148">
        <v>92</v>
      </c>
      <c r="C237" t="s">
        <v>3279</v>
      </c>
      <c r="D237" t="s">
        <v>3679</v>
      </c>
      <c r="F237" s="21" t="s">
        <v>68</v>
      </c>
      <c r="G237" s="21">
        <v>598</v>
      </c>
      <c r="H237" s="21">
        <f>COUNTIF(業者詳細!$A$4:$A$1516,電子入札登録状況!A237)</f>
        <v>4</v>
      </c>
      <c r="I237" s="21">
        <f>COUNTIF(申請者一覧表!$A$2:$A$723,電子入札登録状況!A237)</f>
        <v>1</v>
      </c>
      <c r="J237" s="21" t="str">
        <f t="shared" si="3"/>
        <v>OK</v>
      </c>
    </row>
    <row r="238" spans="1:10">
      <c r="A238" t="s">
        <v>2915</v>
      </c>
      <c r="B238" s="148">
        <v>79</v>
      </c>
      <c r="C238" t="s">
        <v>1970</v>
      </c>
      <c r="D238" t="s">
        <v>3679</v>
      </c>
      <c r="F238" s="21" t="s">
        <v>68</v>
      </c>
      <c r="G238" s="21">
        <v>599</v>
      </c>
      <c r="H238" s="21">
        <f>COUNTIF(業者詳細!$A$4:$A$1516,電子入札登録状況!A238)</f>
        <v>5</v>
      </c>
      <c r="I238" s="21">
        <f>COUNTIF(申請者一覧表!$A$2:$A$723,電子入札登録状況!A238)</f>
        <v>1</v>
      </c>
      <c r="J238" s="21" t="str">
        <f t="shared" si="3"/>
        <v>OK</v>
      </c>
    </row>
    <row r="239" spans="1:10">
      <c r="A239" t="s">
        <v>2931</v>
      </c>
      <c r="B239" s="148">
        <v>94</v>
      </c>
      <c r="C239" t="s">
        <v>2411</v>
      </c>
      <c r="D239" t="s">
        <v>3679</v>
      </c>
      <c r="F239" s="21" t="s">
        <v>68</v>
      </c>
      <c r="G239" s="21">
        <v>600</v>
      </c>
      <c r="H239" s="21">
        <f>COUNTIF(業者詳細!$A$4:$A$1516,電子入札登録状況!A239)</f>
        <v>0</v>
      </c>
      <c r="I239" s="21">
        <f>COUNTIF(申請者一覧表!$A$2:$A$723,電子入札登録状況!A239)</f>
        <v>0</v>
      </c>
      <c r="J239" s="21" t="str">
        <f t="shared" si="3"/>
        <v>NG</v>
      </c>
    </row>
    <row r="240" spans="1:10">
      <c r="A240" t="s">
        <v>231</v>
      </c>
      <c r="B240" s="148">
        <v>896</v>
      </c>
      <c r="C240" t="s">
        <v>3355</v>
      </c>
      <c r="D240" t="s">
        <v>3679</v>
      </c>
      <c r="F240" s="21" t="s">
        <v>68</v>
      </c>
      <c r="G240" s="21">
        <v>601</v>
      </c>
      <c r="H240" s="21">
        <f>COUNTIF(業者詳細!$A$4:$A$1516,電子入札登録状況!A240)</f>
        <v>4</v>
      </c>
      <c r="I240" s="21">
        <f>COUNTIF(申請者一覧表!$A$2:$A$723,電子入札登録状況!A240)</f>
        <v>1</v>
      </c>
      <c r="J240" s="21" t="str">
        <f t="shared" si="3"/>
        <v>OK</v>
      </c>
    </row>
    <row r="241" spans="1:10">
      <c r="A241" t="s">
        <v>151</v>
      </c>
      <c r="B241" s="148">
        <v>906</v>
      </c>
      <c r="C241" t="s">
        <v>1309</v>
      </c>
      <c r="D241" t="s">
        <v>3679</v>
      </c>
      <c r="F241" s="21" t="s">
        <v>68</v>
      </c>
      <c r="G241" s="21">
        <v>603</v>
      </c>
      <c r="H241" s="21">
        <f>COUNTIF(業者詳細!$A$4:$A$1516,電子入札登録状況!A241)</f>
        <v>4</v>
      </c>
      <c r="I241" s="21">
        <f>COUNTIF(申請者一覧表!$A$2:$A$723,電子入札登録状況!A241)</f>
        <v>1</v>
      </c>
      <c r="J241" s="21" t="str">
        <f t="shared" si="3"/>
        <v>OK</v>
      </c>
    </row>
    <row r="242" spans="1:10">
      <c r="A242" t="s">
        <v>3864</v>
      </c>
      <c r="B242" s="148">
        <v>2954</v>
      </c>
      <c r="C242" t="s">
        <v>3357</v>
      </c>
      <c r="D242" t="s">
        <v>3679</v>
      </c>
      <c r="F242" s="21" t="s">
        <v>68</v>
      </c>
      <c r="G242" s="21">
        <v>614</v>
      </c>
      <c r="H242" s="21">
        <f>COUNTIF(業者詳細!$A$4:$A$1516,電子入札登録状況!A242)</f>
        <v>5</v>
      </c>
      <c r="I242" s="21">
        <f>COUNTIF(申請者一覧表!$A$2:$A$723,電子入札登録状況!A242)</f>
        <v>1</v>
      </c>
      <c r="J242" s="21" t="str">
        <f t="shared" si="3"/>
        <v>OK</v>
      </c>
    </row>
    <row r="243" spans="1:10">
      <c r="A243" t="s">
        <v>2151</v>
      </c>
      <c r="B243" s="148">
        <v>2062</v>
      </c>
      <c r="C243" t="s">
        <v>3900</v>
      </c>
      <c r="D243" t="s">
        <v>3690</v>
      </c>
      <c r="F243" s="21" t="s">
        <v>68</v>
      </c>
      <c r="G243" s="21">
        <v>615</v>
      </c>
      <c r="H243" s="21">
        <f>COUNTIF(業者詳細!$A$4:$A$1516,電子入札登録状況!A243)</f>
        <v>2</v>
      </c>
      <c r="I243" s="21">
        <f>COUNTIF(申請者一覧表!$A$2:$A$723,電子入札登録状況!A243)</f>
        <v>1</v>
      </c>
      <c r="J243" s="21" t="str">
        <f t="shared" si="3"/>
        <v>OK</v>
      </c>
    </row>
    <row r="244" spans="1:10">
      <c r="A244" t="s">
        <v>2747</v>
      </c>
      <c r="B244" s="148">
        <v>3003</v>
      </c>
      <c r="C244" t="s">
        <v>3856</v>
      </c>
      <c r="D244" t="s">
        <v>3690</v>
      </c>
      <c r="F244" s="21" t="s">
        <v>68</v>
      </c>
      <c r="G244" s="21">
        <v>617</v>
      </c>
      <c r="H244" s="21">
        <f>COUNTIF(業者詳細!$A$4:$A$1516,電子入札登録状況!A244)</f>
        <v>2</v>
      </c>
      <c r="I244" s="21">
        <f>COUNTIF(申請者一覧表!$A$2:$A$723,電子入札登録状況!A244)</f>
        <v>1</v>
      </c>
      <c r="J244" s="21" t="str">
        <f t="shared" si="3"/>
        <v>OK</v>
      </c>
    </row>
    <row r="245" spans="1:10">
      <c r="A245" t="s">
        <v>1128</v>
      </c>
      <c r="B245" s="148">
        <v>3064</v>
      </c>
      <c r="C245" t="s">
        <v>789</v>
      </c>
      <c r="D245" t="s">
        <v>3690</v>
      </c>
      <c r="F245" s="21" t="s">
        <v>68</v>
      </c>
      <c r="G245" s="21">
        <v>619</v>
      </c>
      <c r="H245" s="21">
        <f>COUNTIF(業者詳細!$A$4:$A$1516,電子入札登録状況!A245)</f>
        <v>1</v>
      </c>
      <c r="I245" s="21">
        <f>COUNTIF(申請者一覧表!$A$2:$A$723,電子入札登録状況!A245)</f>
        <v>1</v>
      </c>
      <c r="J245" s="21" t="str">
        <f t="shared" si="3"/>
        <v>OK</v>
      </c>
    </row>
    <row r="246" spans="1:10">
      <c r="A246" t="s">
        <v>590</v>
      </c>
      <c r="B246" s="148">
        <v>2487</v>
      </c>
      <c r="C246" t="s">
        <v>1490</v>
      </c>
      <c r="D246" t="s">
        <v>3679</v>
      </c>
      <c r="F246" s="21" t="s">
        <v>68</v>
      </c>
      <c r="G246" s="21">
        <v>624</v>
      </c>
      <c r="H246" s="21">
        <f>COUNTIF(業者詳細!$A$4:$A$1516,電子入札登録状況!A246)</f>
        <v>1</v>
      </c>
      <c r="I246" s="21">
        <f>COUNTIF(申請者一覧表!$A$2:$A$723,電子入札登録状況!A246)</f>
        <v>1</v>
      </c>
      <c r="J246" s="21" t="str">
        <f t="shared" si="3"/>
        <v>OK</v>
      </c>
    </row>
    <row r="247" spans="1:10">
      <c r="A247" t="s">
        <v>2840</v>
      </c>
      <c r="B247" s="148">
        <v>2155</v>
      </c>
      <c r="C247" t="s">
        <v>2163</v>
      </c>
      <c r="D247" t="s">
        <v>3679</v>
      </c>
      <c r="F247" s="21" t="s">
        <v>68</v>
      </c>
      <c r="G247" s="21">
        <v>627</v>
      </c>
      <c r="H247" s="21">
        <f>COUNTIF(業者詳細!$A$4:$A$1516,電子入札登録状況!A247)</f>
        <v>4</v>
      </c>
      <c r="I247" s="21">
        <f>COUNTIF(申請者一覧表!$A$2:$A$723,電子入札登録状況!A247)</f>
        <v>1</v>
      </c>
      <c r="J247" s="21" t="str">
        <f t="shared" si="3"/>
        <v>OK</v>
      </c>
    </row>
    <row r="248" spans="1:10">
      <c r="A248" t="s">
        <v>1483</v>
      </c>
      <c r="B248" s="148">
        <v>771</v>
      </c>
      <c r="C248" t="s">
        <v>3136</v>
      </c>
      <c r="D248" t="s">
        <v>3679</v>
      </c>
      <c r="F248" s="21" t="s">
        <v>68</v>
      </c>
      <c r="G248" s="21">
        <v>628</v>
      </c>
      <c r="H248" s="21">
        <f>COUNTIF(業者詳細!$A$4:$A$1516,電子入札登録状況!A248)</f>
        <v>3</v>
      </c>
      <c r="I248" s="21">
        <f>COUNTIF(申請者一覧表!$A$2:$A$723,電子入札登録状況!A248)</f>
        <v>1</v>
      </c>
      <c r="J248" s="21" t="str">
        <f t="shared" si="3"/>
        <v>OK</v>
      </c>
    </row>
    <row r="249" spans="1:10">
      <c r="A249" t="s">
        <v>541</v>
      </c>
      <c r="B249" s="148">
        <v>118</v>
      </c>
      <c r="C249" t="s">
        <v>1276</v>
      </c>
      <c r="D249" t="s">
        <v>3679</v>
      </c>
      <c r="F249" s="21" t="s">
        <v>68</v>
      </c>
      <c r="G249" s="21">
        <v>629</v>
      </c>
      <c r="H249" s="21">
        <f>COUNTIF(業者詳細!$A$4:$A$1516,電子入札登録状況!A249)</f>
        <v>5</v>
      </c>
      <c r="I249" s="21">
        <f>COUNTIF(申請者一覧表!$A$2:$A$723,電子入札登録状況!A249)</f>
        <v>1</v>
      </c>
      <c r="J249" s="21" t="str">
        <f t="shared" si="3"/>
        <v>OK</v>
      </c>
    </row>
    <row r="250" spans="1:10">
      <c r="A250" t="s">
        <v>1334</v>
      </c>
      <c r="B250" s="148">
        <v>864</v>
      </c>
      <c r="C250" t="s">
        <v>3103</v>
      </c>
      <c r="D250" t="s">
        <v>3690</v>
      </c>
      <c r="F250" s="21" t="s">
        <v>68</v>
      </c>
      <c r="G250" s="21">
        <v>630</v>
      </c>
      <c r="H250" s="21">
        <f>COUNTIF(業者詳細!$A$4:$A$1516,電子入札登録状況!A250)</f>
        <v>0</v>
      </c>
      <c r="I250" s="21">
        <f>COUNTIF(申請者一覧表!$A$2:$A$723,電子入札登録状況!A250)</f>
        <v>0</v>
      </c>
      <c r="J250" s="21" t="str">
        <f t="shared" si="3"/>
        <v>NG</v>
      </c>
    </row>
    <row r="251" spans="1:10">
      <c r="A251" t="s">
        <v>2767</v>
      </c>
      <c r="B251" s="148">
        <v>11</v>
      </c>
      <c r="C251" t="s">
        <v>657</v>
      </c>
      <c r="D251" t="s">
        <v>3679</v>
      </c>
      <c r="F251" s="21" t="s">
        <v>68</v>
      </c>
      <c r="G251" s="21">
        <v>631</v>
      </c>
      <c r="H251" s="21">
        <f>COUNTIF(業者詳細!$A$4:$A$1516,電子入札登録状況!A251)</f>
        <v>4</v>
      </c>
      <c r="I251" s="21">
        <f>COUNTIF(申請者一覧表!$A$2:$A$723,電子入札登録状況!A251)</f>
        <v>1</v>
      </c>
      <c r="J251" s="21" t="str">
        <f t="shared" si="3"/>
        <v>OK</v>
      </c>
    </row>
    <row r="252" spans="1:10">
      <c r="A252" t="s">
        <v>2347</v>
      </c>
      <c r="B252" s="148">
        <v>180</v>
      </c>
      <c r="C252" t="s">
        <v>333</v>
      </c>
      <c r="D252" t="s">
        <v>3679</v>
      </c>
      <c r="F252" s="21" t="s">
        <v>68</v>
      </c>
      <c r="G252" s="21">
        <v>636</v>
      </c>
      <c r="H252" s="21">
        <f>COUNTIF(業者詳細!$A$4:$A$1516,電子入札登録状況!A252)</f>
        <v>1</v>
      </c>
      <c r="I252" s="21">
        <f>COUNTIF(申請者一覧表!$A$2:$A$723,電子入札登録状況!A252)</f>
        <v>1</v>
      </c>
      <c r="J252" s="21" t="str">
        <f t="shared" si="3"/>
        <v>OK</v>
      </c>
    </row>
    <row r="253" spans="1:10">
      <c r="A253" t="s">
        <v>1307</v>
      </c>
      <c r="B253" s="148">
        <v>3102</v>
      </c>
      <c r="C253" t="s">
        <v>2176</v>
      </c>
      <c r="D253" t="s">
        <v>3679</v>
      </c>
      <c r="F253" s="21" t="s">
        <v>68</v>
      </c>
      <c r="G253" s="21">
        <v>637</v>
      </c>
      <c r="H253" s="21">
        <f>COUNTIF(業者詳細!$A$4:$A$1516,電子入札登録状況!A253)</f>
        <v>1</v>
      </c>
      <c r="I253" s="21">
        <f>COUNTIF(申請者一覧表!$A$2:$A$723,電子入札登録状況!A253)</f>
        <v>1</v>
      </c>
      <c r="J253" s="21" t="str">
        <f t="shared" si="3"/>
        <v>OK</v>
      </c>
    </row>
    <row r="254" spans="1:10">
      <c r="A254" t="s">
        <v>144</v>
      </c>
      <c r="B254" s="148">
        <v>2833</v>
      </c>
      <c r="C254" t="s">
        <v>3907</v>
      </c>
      <c r="D254" t="s">
        <v>3706</v>
      </c>
      <c r="F254" s="21" t="s">
        <v>68</v>
      </c>
      <c r="G254" s="21">
        <v>638</v>
      </c>
      <c r="H254" s="21">
        <f>COUNTIF(業者詳細!$A$4:$A$1516,電子入札登録状況!A254)</f>
        <v>3</v>
      </c>
      <c r="I254" s="21">
        <f>COUNTIF(申請者一覧表!$A$2:$A$723,電子入札登録状況!A254)</f>
        <v>1</v>
      </c>
      <c r="J254" s="21" t="str">
        <f t="shared" si="3"/>
        <v>OK</v>
      </c>
    </row>
    <row r="255" spans="1:10">
      <c r="A255" t="s">
        <v>1283</v>
      </c>
      <c r="B255" s="148">
        <v>946</v>
      </c>
      <c r="C255" t="s">
        <v>3325</v>
      </c>
      <c r="D255" t="s">
        <v>3679</v>
      </c>
      <c r="F255" s="21" t="s">
        <v>68</v>
      </c>
      <c r="G255" s="21">
        <v>639</v>
      </c>
      <c r="H255" s="21">
        <f>COUNTIF(業者詳細!$A$4:$A$1516,電子入札登録状況!A255)</f>
        <v>1</v>
      </c>
      <c r="I255" s="21">
        <f>COUNTIF(申請者一覧表!$A$2:$A$723,電子入札登録状況!A255)</f>
        <v>1</v>
      </c>
      <c r="J255" s="21" t="str">
        <f t="shared" si="3"/>
        <v>OK</v>
      </c>
    </row>
    <row r="256" spans="1:10">
      <c r="A256" t="s">
        <v>3799</v>
      </c>
      <c r="B256" s="148">
        <v>173</v>
      </c>
      <c r="C256" t="s">
        <v>3561</v>
      </c>
      <c r="D256" t="s">
        <v>3679</v>
      </c>
      <c r="F256" s="21" t="s">
        <v>68</v>
      </c>
      <c r="G256" s="21">
        <v>645</v>
      </c>
      <c r="H256" s="21">
        <f>COUNTIF(業者詳細!$A$4:$A$1516,電子入札登録状況!A256)</f>
        <v>1</v>
      </c>
      <c r="I256" s="21">
        <f>COUNTIF(申請者一覧表!$A$2:$A$723,電子入札登録状況!A256)</f>
        <v>1</v>
      </c>
      <c r="J256" s="21" t="str">
        <f t="shared" si="3"/>
        <v>OK</v>
      </c>
    </row>
    <row r="257" spans="1:10">
      <c r="A257" t="s">
        <v>1</v>
      </c>
      <c r="B257" s="148">
        <v>241</v>
      </c>
      <c r="C257" t="s">
        <v>3182</v>
      </c>
      <c r="D257" t="s">
        <v>3679</v>
      </c>
      <c r="F257" s="21" t="s">
        <v>68</v>
      </c>
      <c r="G257" s="21">
        <v>654</v>
      </c>
      <c r="H257" s="21">
        <f>COUNTIF(業者詳細!$A$4:$A$1516,電子入札登録状況!A257)</f>
        <v>4</v>
      </c>
      <c r="I257" s="21">
        <f>COUNTIF(申請者一覧表!$A$2:$A$723,電子入札登録状況!A257)</f>
        <v>1</v>
      </c>
      <c r="J257" s="21" t="str">
        <f t="shared" si="3"/>
        <v>OK</v>
      </c>
    </row>
    <row r="258" spans="1:10">
      <c r="A258" t="s">
        <v>3642</v>
      </c>
      <c r="B258" s="148">
        <v>205</v>
      </c>
      <c r="C258" t="s">
        <v>1883</v>
      </c>
      <c r="D258" t="s">
        <v>3679</v>
      </c>
      <c r="F258" s="21" t="s">
        <v>68</v>
      </c>
      <c r="G258" s="21">
        <v>658</v>
      </c>
      <c r="H258" s="21">
        <f>COUNTIF(業者詳細!$A$4:$A$1516,電子入札登録状況!A258)</f>
        <v>4</v>
      </c>
      <c r="I258" s="21">
        <f>COUNTIF(申請者一覧表!$A$2:$A$723,電子入札登録状況!A258)</f>
        <v>1</v>
      </c>
      <c r="J258" s="21" t="str">
        <f t="shared" ref="J258:J321" si="4">IF(A258="","範囲外",IF(OR(H258=0,I258=0),"NG","OK"))</f>
        <v>OK</v>
      </c>
    </row>
    <row r="259" spans="1:10">
      <c r="A259" t="s">
        <v>3904</v>
      </c>
      <c r="B259" s="148">
        <v>3354</v>
      </c>
      <c r="C259" t="s">
        <v>3905</v>
      </c>
      <c r="D259" t="s">
        <v>3690</v>
      </c>
      <c r="F259" s="21" t="s">
        <v>68</v>
      </c>
      <c r="G259" s="21">
        <v>663</v>
      </c>
      <c r="H259" s="21">
        <f>COUNTIF(業者詳細!$A$4:$A$1516,電子入札登録状況!A259)</f>
        <v>3</v>
      </c>
      <c r="I259" s="21">
        <f>COUNTIF(申請者一覧表!$A$2:$A$723,電子入札登録状況!A259)</f>
        <v>1</v>
      </c>
      <c r="J259" s="21" t="str">
        <f t="shared" si="4"/>
        <v>OK</v>
      </c>
    </row>
    <row r="260" spans="1:10">
      <c r="A260" t="s">
        <v>3796</v>
      </c>
      <c r="B260" s="148">
        <v>2955</v>
      </c>
      <c r="C260" t="s">
        <v>3869</v>
      </c>
      <c r="D260" t="s">
        <v>3679</v>
      </c>
      <c r="F260" s="21" t="s">
        <v>68</v>
      </c>
      <c r="G260" s="21">
        <v>666</v>
      </c>
      <c r="H260" s="21">
        <f>COUNTIF(業者詳細!$A$4:$A$1516,電子入札登録状況!A260)</f>
        <v>1</v>
      </c>
      <c r="I260" s="21">
        <f>COUNTIF(申請者一覧表!$A$2:$A$723,電子入札登録状況!A260)</f>
        <v>1</v>
      </c>
      <c r="J260" s="21" t="str">
        <f t="shared" si="4"/>
        <v>OK</v>
      </c>
    </row>
    <row r="261" spans="1:10">
      <c r="A261" t="s">
        <v>3847</v>
      </c>
      <c r="B261" s="148">
        <v>2038</v>
      </c>
      <c r="C261" t="s">
        <v>3225</v>
      </c>
      <c r="D261" t="s">
        <v>3690</v>
      </c>
      <c r="F261" s="21" t="s">
        <v>68</v>
      </c>
      <c r="G261" s="21">
        <v>668</v>
      </c>
      <c r="H261" s="21">
        <f>COUNTIF(業者詳細!$A$4:$A$1516,電子入札登録状況!A261)</f>
        <v>2</v>
      </c>
      <c r="I261" s="21">
        <f>COUNTIF(申請者一覧表!$A$2:$A$723,電子入札登録状況!A261)</f>
        <v>1</v>
      </c>
      <c r="J261" s="21" t="str">
        <f t="shared" si="4"/>
        <v>OK</v>
      </c>
    </row>
    <row r="262" spans="1:10">
      <c r="A262" t="s">
        <v>1195</v>
      </c>
      <c r="B262" s="148">
        <v>187</v>
      </c>
      <c r="C262" t="s">
        <v>3449</v>
      </c>
      <c r="D262" t="s">
        <v>3679</v>
      </c>
      <c r="F262" s="21" t="s">
        <v>68</v>
      </c>
      <c r="G262" s="21">
        <v>675</v>
      </c>
      <c r="H262" s="21">
        <f>COUNTIF(業者詳細!$A$4:$A$1516,電子入札登録状況!A262)</f>
        <v>3</v>
      </c>
      <c r="I262" s="21">
        <f>COUNTIF(申請者一覧表!$A$2:$A$723,電子入札登録状況!A262)</f>
        <v>1</v>
      </c>
      <c r="J262" s="21" t="str">
        <f t="shared" si="4"/>
        <v>OK</v>
      </c>
    </row>
    <row r="263" spans="1:10">
      <c r="A263" t="s">
        <v>3089</v>
      </c>
      <c r="B263" s="148">
        <v>295</v>
      </c>
      <c r="C263" t="s">
        <v>1355</v>
      </c>
      <c r="D263" t="s">
        <v>3679</v>
      </c>
      <c r="F263" s="21" t="s">
        <v>68</v>
      </c>
      <c r="G263" s="21">
        <v>681</v>
      </c>
      <c r="H263" s="21">
        <f>COUNTIF(業者詳細!$A$4:$A$1516,電子入札登録状況!A263)</f>
        <v>1</v>
      </c>
      <c r="I263" s="21">
        <f>COUNTIF(申請者一覧表!$A$2:$A$723,電子入札登録状況!A263)</f>
        <v>1</v>
      </c>
      <c r="J263" s="21" t="str">
        <f t="shared" si="4"/>
        <v>OK</v>
      </c>
    </row>
    <row r="264" spans="1:10">
      <c r="A264" t="s">
        <v>733</v>
      </c>
      <c r="B264" s="148">
        <v>3387</v>
      </c>
      <c r="C264" t="s">
        <v>665</v>
      </c>
      <c r="D264" s="148" t="s">
        <v>1403</v>
      </c>
      <c r="F264" s="21" t="s">
        <v>68</v>
      </c>
      <c r="G264" s="21">
        <v>682</v>
      </c>
      <c r="H264" s="21">
        <f>COUNTIF(業者詳細!$A$4:$A$1516,電子入札登録状況!A264)</f>
        <v>1</v>
      </c>
      <c r="I264" s="21">
        <f>COUNTIF(申請者一覧表!$A$2:$A$723,電子入札登録状況!A264)</f>
        <v>1</v>
      </c>
      <c r="J264" s="21" t="str">
        <f t="shared" si="4"/>
        <v>OK</v>
      </c>
    </row>
    <row r="265" spans="1:10">
      <c r="A265" t="s">
        <v>82</v>
      </c>
      <c r="B265" s="148">
        <v>1199</v>
      </c>
      <c r="C265" t="s">
        <v>1590</v>
      </c>
      <c r="D265" t="s">
        <v>3679</v>
      </c>
      <c r="F265" s="21" t="s">
        <v>68</v>
      </c>
      <c r="G265" s="21">
        <v>684</v>
      </c>
      <c r="H265" s="21">
        <f>COUNTIF(業者詳細!$A$4:$A$1516,電子入札登録状況!A265)</f>
        <v>2</v>
      </c>
      <c r="I265" s="21">
        <f>COUNTIF(申請者一覧表!$A$2:$A$723,電子入札登録状況!A265)</f>
        <v>1</v>
      </c>
      <c r="J265" s="21" t="str">
        <f t="shared" si="4"/>
        <v>OK</v>
      </c>
    </row>
    <row r="266" spans="1:10">
      <c r="A266" t="s">
        <v>3875</v>
      </c>
      <c r="B266" s="148">
        <v>479</v>
      </c>
      <c r="C266" t="s">
        <v>1090</v>
      </c>
      <c r="D266" t="s">
        <v>3679</v>
      </c>
      <c r="F266" s="21" t="s">
        <v>68</v>
      </c>
      <c r="G266" s="21">
        <v>685</v>
      </c>
      <c r="H266" s="21">
        <f>COUNTIF(業者詳細!$A$4:$A$1516,電子入札登録状況!A266)</f>
        <v>1</v>
      </c>
      <c r="I266" s="21">
        <f>COUNTIF(申請者一覧表!$A$2:$A$723,電子入札登録状況!A266)</f>
        <v>1</v>
      </c>
      <c r="J266" s="21" t="str">
        <f t="shared" si="4"/>
        <v>OK</v>
      </c>
    </row>
    <row r="267" spans="1:10">
      <c r="A267" t="s">
        <v>2136</v>
      </c>
      <c r="B267" s="148">
        <v>3339</v>
      </c>
      <c r="C267" t="s">
        <v>2825</v>
      </c>
      <c r="D267" s="148" t="s">
        <v>1403</v>
      </c>
      <c r="F267" s="21" t="s">
        <v>68</v>
      </c>
      <c r="G267" s="21">
        <v>687</v>
      </c>
      <c r="H267" s="21">
        <f>COUNTIF(業者詳細!$A$4:$A$1516,電子入札登録状況!A267)</f>
        <v>4</v>
      </c>
      <c r="I267" s="21">
        <f>COUNTIF(申請者一覧表!$A$2:$A$723,電子入札登録状況!A267)</f>
        <v>1</v>
      </c>
      <c r="J267" s="21" t="str">
        <f t="shared" si="4"/>
        <v>OK</v>
      </c>
    </row>
    <row r="268" spans="1:10">
      <c r="A268" t="s">
        <v>1851</v>
      </c>
      <c r="B268" s="148">
        <v>3437</v>
      </c>
      <c r="C268" t="s">
        <v>3958</v>
      </c>
      <c r="D268" s="148" t="s">
        <v>1145</v>
      </c>
      <c r="F268" s="21" t="s">
        <v>68</v>
      </c>
      <c r="G268" s="21">
        <v>686</v>
      </c>
      <c r="H268" s="21">
        <f>COUNTIF(業者詳細!$A$4:$A$1516,電子入札登録状況!A268)</f>
        <v>0</v>
      </c>
      <c r="I268" s="21">
        <f>COUNTIF(申請者一覧表!$A$2:$A$723,電子入札登録状況!A268)</f>
        <v>0</v>
      </c>
      <c r="J268" s="21" t="str">
        <f t="shared" si="4"/>
        <v>NG</v>
      </c>
    </row>
    <row r="269" spans="1:10">
      <c r="A269" t="s">
        <v>3544</v>
      </c>
      <c r="B269" s="148">
        <v>2900</v>
      </c>
      <c r="C269" t="s">
        <v>3052</v>
      </c>
      <c r="D269" s="148" t="s">
        <v>1403</v>
      </c>
      <c r="F269" s="21" t="s">
        <v>68</v>
      </c>
      <c r="G269" s="21">
        <v>690</v>
      </c>
      <c r="H269" s="21">
        <f>COUNTIF(業者詳細!$A$4:$A$1516,電子入札登録状況!A269)</f>
        <v>1</v>
      </c>
      <c r="I269" s="21">
        <f>COUNTIF(申請者一覧表!$A$2:$A$723,電子入札登録状況!A269)</f>
        <v>1</v>
      </c>
      <c r="J269" s="21" t="str">
        <f t="shared" si="4"/>
        <v>OK</v>
      </c>
    </row>
    <row r="270" spans="1:10">
      <c r="A270" t="s">
        <v>955</v>
      </c>
      <c r="B270" s="148">
        <v>702</v>
      </c>
      <c r="C270" t="s">
        <v>4150</v>
      </c>
      <c r="D270" s="148" t="s">
        <v>1403</v>
      </c>
      <c r="F270" s="21" t="s">
        <v>68</v>
      </c>
      <c r="G270" s="21">
        <v>694</v>
      </c>
      <c r="H270" s="21">
        <f>COUNTIF(業者詳細!$A$4:$A$1516,電子入札登録状況!A270)</f>
        <v>5</v>
      </c>
      <c r="I270" s="21">
        <f>COUNTIF(申請者一覧表!$A$2:$A$723,電子入札登録状況!A270)</f>
        <v>1</v>
      </c>
      <c r="J270" s="21" t="str">
        <f t="shared" si="4"/>
        <v>OK</v>
      </c>
    </row>
    <row r="271" spans="1:10">
      <c r="A271" t="s">
        <v>50</v>
      </c>
      <c r="B271" s="148">
        <v>359</v>
      </c>
      <c r="C271" t="s">
        <v>1255</v>
      </c>
      <c r="D271" s="148" t="s">
        <v>1403</v>
      </c>
      <c r="F271" s="21" t="s">
        <v>68</v>
      </c>
      <c r="G271" s="21">
        <v>698</v>
      </c>
      <c r="H271" s="21">
        <f>COUNTIF(業者詳細!$A$4:$A$1516,電子入札登録状況!A271)</f>
        <v>1</v>
      </c>
      <c r="I271" s="21">
        <f>COUNTIF(申請者一覧表!$A$2:$A$723,電子入札登録状況!A271)</f>
        <v>1</v>
      </c>
      <c r="J271" s="21" t="str">
        <f t="shared" si="4"/>
        <v>OK</v>
      </c>
    </row>
    <row r="272" spans="1:10">
      <c r="A272" t="s">
        <v>1020</v>
      </c>
      <c r="B272" s="148">
        <v>2493</v>
      </c>
      <c r="C272" t="s">
        <v>4094</v>
      </c>
      <c r="D272" s="148" t="s">
        <v>1403</v>
      </c>
      <c r="F272" s="21" t="s">
        <v>68</v>
      </c>
      <c r="G272" s="21">
        <v>701</v>
      </c>
      <c r="H272" s="21">
        <f>COUNTIF(業者詳細!$A$4:$A$1516,電子入札登録状況!A272)</f>
        <v>4</v>
      </c>
      <c r="I272" s="21">
        <f>COUNTIF(申請者一覧表!$A$2:$A$723,電子入札登録状況!A272)</f>
        <v>1</v>
      </c>
      <c r="J272" s="21" t="str">
        <f t="shared" si="4"/>
        <v>OK</v>
      </c>
    </row>
    <row r="273" spans="1:10">
      <c r="A273" t="s">
        <v>114</v>
      </c>
      <c r="B273" s="148">
        <v>723</v>
      </c>
      <c r="C273" t="s">
        <v>3557</v>
      </c>
      <c r="D273" s="148" t="s">
        <v>1403</v>
      </c>
      <c r="F273" s="21" t="s">
        <v>68</v>
      </c>
      <c r="G273" s="21">
        <v>702</v>
      </c>
      <c r="H273" s="21">
        <f>COUNTIF(業者詳細!$A$4:$A$1516,電子入札登録状況!A273)</f>
        <v>4</v>
      </c>
      <c r="I273" s="21">
        <f>COUNTIF(申請者一覧表!$A$2:$A$723,電子入札登録状況!A273)</f>
        <v>1</v>
      </c>
      <c r="J273" s="21" t="str">
        <f t="shared" si="4"/>
        <v>OK</v>
      </c>
    </row>
    <row r="274" spans="1:10">
      <c r="A274" t="s">
        <v>49</v>
      </c>
      <c r="B274" s="148">
        <v>1048</v>
      </c>
      <c r="C274" t="s">
        <v>4125</v>
      </c>
      <c r="D274" s="148" t="s">
        <v>1403</v>
      </c>
      <c r="F274" s="21" t="s">
        <v>68</v>
      </c>
      <c r="G274" s="21">
        <v>234</v>
      </c>
      <c r="H274" s="21">
        <f>COUNTIF(業者詳細!$A$4:$A$1516,電子入札登録状況!A274)</f>
        <v>3</v>
      </c>
      <c r="I274" s="21">
        <f>COUNTIF(申請者一覧表!$A$2:$A$723,電子入札登録状況!A274)</f>
        <v>1</v>
      </c>
      <c r="J274" s="21" t="str">
        <f t="shared" si="4"/>
        <v>OK</v>
      </c>
    </row>
    <row r="275" spans="1:10">
      <c r="A275" t="s">
        <v>3443</v>
      </c>
      <c r="B275" s="148">
        <v>3247</v>
      </c>
      <c r="C275" t="s">
        <v>2556</v>
      </c>
      <c r="D275" s="148" t="s">
        <v>1403</v>
      </c>
      <c r="F275" s="21" t="s">
        <v>68</v>
      </c>
      <c r="G275" s="21">
        <v>707</v>
      </c>
      <c r="H275" s="21">
        <f>COUNTIF(業者詳細!$A$4:$A$1516,電子入札登録状況!A275)</f>
        <v>1</v>
      </c>
      <c r="I275" s="21">
        <f>COUNTIF(申請者一覧表!$A$2:$A$723,電子入札登録状況!A275)</f>
        <v>1</v>
      </c>
      <c r="J275" s="21" t="str">
        <f t="shared" si="4"/>
        <v>OK</v>
      </c>
    </row>
    <row r="276" spans="1:10">
      <c r="A276" t="s">
        <v>3830</v>
      </c>
      <c r="B276" s="148">
        <v>2534</v>
      </c>
      <c r="C276" t="s">
        <v>4018</v>
      </c>
      <c r="D276" s="148" t="s">
        <v>1403</v>
      </c>
      <c r="F276" s="21" t="s">
        <v>68</v>
      </c>
      <c r="G276" s="21">
        <v>706</v>
      </c>
      <c r="H276" s="21">
        <f>COUNTIF(業者詳細!$A$4:$A$1516,電子入札登録状況!A276)</f>
        <v>0</v>
      </c>
      <c r="I276" s="21">
        <f>COUNTIF(申請者一覧表!$A$2:$A$723,電子入札登録状況!A276)</f>
        <v>0</v>
      </c>
      <c r="J276" s="21" t="str">
        <f t="shared" si="4"/>
        <v>NG</v>
      </c>
    </row>
    <row r="277" spans="1:10">
      <c r="A277" t="s">
        <v>473</v>
      </c>
      <c r="B277" s="148">
        <v>955</v>
      </c>
      <c r="C277" t="s">
        <v>4130</v>
      </c>
      <c r="D277" s="148" t="s">
        <v>3841</v>
      </c>
      <c r="F277" s="21" t="s">
        <v>68</v>
      </c>
      <c r="G277" s="21">
        <v>709</v>
      </c>
      <c r="H277" s="21">
        <f>COUNTIF(業者詳細!$A$4:$A$1516,電子入札登録状況!A277)</f>
        <v>2</v>
      </c>
      <c r="I277" s="21">
        <f>COUNTIF(申請者一覧表!$A$2:$A$723,電子入札登録状況!A277)</f>
        <v>1</v>
      </c>
      <c r="J277" s="21" t="str">
        <f t="shared" si="4"/>
        <v>OK</v>
      </c>
    </row>
    <row r="278" spans="1:10">
      <c r="A278" t="s">
        <v>2895</v>
      </c>
      <c r="B278" s="148">
        <v>929</v>
      </c>
      <c r="C278" t="s">
        <v>2370</v>
      </c>
      <c r="D278" s="148" t="s">
        <v>1145</v>
      </c>
      <c r="F278" s="21" t="s">
        <v>68</v>
      </c>
      <c r="G278" s="21">
        <v>714</v>
      </c>
      <c r="H278" s="21">
        <f>COUNTIF(業者詳細!$A$4:$A$1516,電子入札登録状況!A278)</f>
        <v>1</v>
      </c>
      <c r="I278" s="21">
        <f>COUNTIF(申請者一覧表!$A$2:$A$723,電子入札登録状況!A278)</f>
        <v>1</v>
      </c>
      <c r="J278" s="21" t="str">
        <f t="shared" si="4"/>
        <v>OK</v>
      </c>
    </row>
    <row r="279" spans="1:10">
      <c r="A279" t="s">
        <v>3094</v>
      </c>
      <c r="B279" s="148">
        <v>3421</v>
      </c>
      <c r="C279" t="s">
        <v>2719</v>
      </c>
      <c r="D279" s="148" t="s">
        <v>1403</v>
      </c>
      <c r="F279" s="21" t="s">
        <v>68</v>
      </c>
      <c r="G279" s="21">
        <v>716</v>
      </c>
      <c r="H279" s="21">
        <f>COUNTIF(業者詳細!$A$4:$A$1516,電子入札登録状況!A279)</f>
        <v>0</v>
      </c>
      <c r="I279" s="21">
        <f>COUNTIF(申請者一覧表!$A$2:$A$723,電子入札登録状況!A279)</f>
        <v>0</v>
      </c>
      <c r="J279" s="21" t="str">
        <f t="shared" si="4"/>
        <v>NG</v>
      </c>
    </row>
    <row r="280" spans="1:10">
      <c r="A280" t="s">
        <v>1208</v>
      </c>
      <c r="B280" s="148">
        <v>519</v>
      </c>
      <c r="C280" t="s">
        <v>2502</v>
      </c>
      <c r="D280" s="148" t="s">
        <v>1403</v>
      </c>
      <c r="F280" s="21" t="s">
        <v>68</v>
      </c>
      <c r="G280" s="21">
        <v>719</v>
      </c>
      <c r="H280" s="21">
        <f>COUNTIF(業者詳細!$A$4:$A$1516,電子入札登録状況!A280)</f>
        <v>0</v>
      </c>
      <c r="I280" s="21">
        <f>COUNTIF(申請者一覧表!$A$2:$A$723,電子入札登録状況!A280)</f>
        <v>0</v>
      </c>
      <c r="J280" s="21" t="str">
        <f t="shared" si="4"/>
        <v>NG</v>
      </c>
    </row>
    <row r="281" spans="1:10">
      <c r="A281" t="s">
        <v>1171</v>
      </c>
      <c r="B281" s="148">
        <v>3414</v>
      </c>
      <c r="C281" t="s">
        <v>2060</v>
      </c>
      <c r="D281" s="148" t="s">
        <v>1403</v>
      </c>
      <c r="F281" s="21" t="s">
        <v>3928</v>
      </c>
      <c r="G281" s="21">
        <v>691</v>
      </c>
      <c r="H281" s="21">
        <f>COUNTIF(業者詳細!$A$4:$A$1516,電子入札登録状況!A281)</f>
        <v>1</v>
      </c>
      <c r="I281" s="21">
        <f>COUNTIF(申請者一覧表!$A$2:$A$723,電子入札登録状況!A281)</f>
        <v>1</v>
      </c>
      <c r="J281" s="21" t="str">
        <f t="shared" si="4"/>
        <v>OK</v>
      </c>
    </row>
    <row r="282" spans="1:10">
      <c r="A282" t="s">
        <v>3889</v>
      </c>
      <c r="B282" s="148">
        <v>3326</v>
      </c>
      <c r="C282" t="s">
        <v>5570</v>
      </c>
      <c r="D282" s="148" t="s">
        <v>1403</v>
      </c>
      <c r="F282" s="21" t="s">
        <v>68</v>
      </c>
      <c r="G282" s="21">
        <v>726</v>
      </c>
      <c r="H282" s="21">
        <f>COUNTIF(業者詳細!$A$4:$A$1516,電子入札登録状況!A282)</f>
        <v>3</v>
      </c>
      <c r="I282" s="21">
        <f>COUNTIF(申請者一覧表!$A$2:$A$723,電子入札登録状況!A282)</f>
        <v>1</v>
      </c>
      <c r="J282" s="21" t="str">
        <f t="shared" si="4"/>
        <v>OK</v>
      </c>
    </row>
    <row r="283" spans="1:10">
      <c r="A283" t="s">
        <v>1436</v>
      </c>
      <c r="B283" s="148">
        <v>148</v>
      </c>
      <c r="C283" t="s">
        <v>3042</v>
      </c>
      <c r="D283" s="148" t="s">
        <v>1403</v>
      </c>
      <c r="F283" s="21" t="s">
        <v>68</v>
      </c>
      <c r="G283" s="21">
        <v>727</v>
      </c>
      <c r="H283" s="21">
        <f>COUNTIF(業者詳細!$A$4:$A$1516,電子入札登録状況!A283)</f>
        <v>3</v>
      </c>
      <c r="I283" s="21">
        <f>COUNTIF(申請者一覧表!$A$2:$A$723,電子入札登録状況!A283)</f>
        <v>1</v>
      </c>
      <c r="J283" s="21" t="str">
        <f t="shared" si="4"/>
        <v>OK</v>
      </c>
    </row>
    <row r="284" spans="1:10">
      <c r="A284" t="s">
        <v>1039</v>
      </c>
      <c r="B284" s="148">
        <v>856</v>
      </c>
      <c r="C284" t="s">
        <v>4139</v>
      </c>
      <c r="D284" s="148" t="s">
        <v>1403</v>
      </c>
      <c r="F284" s="21" t="s">
        <v>68</v>
      </c>
      <c r="G284" s="21">
        <v>728</v>
      </c>
      <c r="H284" s="21">
        <f>COUNTIF(業者詳細!$A$4:$A$1516,電子入札登録状況!A284)</f>
        <v>4</v>
      </c>
      <c r="I284" s="21">
        <f>COUNTIF(申請者一覧表!$A$2:$A$723,電子入札登録状況!A284)</f>
        <v>1</v>
      </c>
      <c r="J284" s="21" t="str">
        <f t="shared" si="4"/>
        <v>OK</v>
      </c>
    </row>
    <row r="285" spans="1:10">
      <c r="A285" t="s">
        <v>1349</v>
      </c>
      <c r="B285" s="148">
        <v>104</v>
      </c>
      <c r="C285" t="s">
        <v>4202</v>
      </c>
      <c r="D285" t="s">
        <v>1403</v>
      </c>
      <c r="F285" s="21" t="s">
        <v>68</v>
      </c>
      <c r="G285" s="21">
        <v>733</v>
      </c>
      <c r="H285" s="21">
        <f>COUNTIF(業者詳細!$A$4:$A$1516,電子入札登録状況!A285)</f>
        <v>0</v>
      </c>
      <c r="I285" s="21">
        <f>COUNTIF(申請者一覧表!$A$2:$A$723,電子入札登録状況!A285)</f>
        <v>0</v>
      </c>
      <c r="J285" s="21" t="str">
        <f t="shared" si="4"/>
        <v>NG</v>
      </c>
    </row>
    <row r="286" spans="1:10">
      <c r="A286" t="s">
        <v>2745</v>
      </c>
      <c r="B286" s="148">
        <v>1</v>
      </c>
      <c r="C286" t="s">
        <v>3959</v>
      </c>
      <c r="D286" t="s">
        <v>1403</v>
      </c>
      <c r="F286" s="21" t="s">
        <v>68</v>
      </c>
      <c r="G286" s="21">
        <v>734</v>
      </c>
      <c r="H286" s="21">
        <f>COUNTIF(業者詳細!$A$4:$A$1516,電子入札登録状況!A286)</f>
        <v>1</v>
      </c>
      <c r="I286" s="21">
        <f>COUNTIF(申請者一覧表!$A$2:$A$723,電子入札登録状況!A286)</f>
        <v>1</v>
      </c>
      <c r="J286" s="21" t="str">
        <f t="shared" si="4"/>
        <v>OK</v>
      </c>
    </row>
    <row r="287" spans="1:10">
      <c r="A287" t="s">
        <v>3848</v>
      </c>
      <c r="B287" s="148">
        <v>3209</v>
      </c>
      <c r="C287" t="s">
        <v>4033</v>
      </c>
      <c r="D287" t="s">
        <v>1403</v>
      </c>
      <c r="F287" s="21" t="s">
        <v>68</v>
      </c>
      <c r="G287" s="21">
        <v>736</v>
      </c>
      <c r="H287" s="21">
        <f>COUNTIF(業者詳細!$A$4:$A$1516,電子入札登録状況!A287)</f>
        <v>1</v>
      </c>
      <c r="I287" s="21">
        <f>COUNTIF(申請者一覧表!$A$2:$A$723,電子入札登録状況!A287)</f>
        <v>1</v>
      </c>
      <c r="J287" s="21" t="str">
        <f t="shared" si="4"/>
        <v>OK</v>
      </c>
    </row>
    <row r="288" spans="1:10">
      <c r="A288" t="s">
        <v>2937</v>
      </c>
      <c r="B288" s="148">
        <v>279</v>
      </c>
      <c r="C288" t="s">
        <v>221</v>
      </c>
      <c r="D288" t="s">
        <v>1403</v>
      </c>
      <c r="F288" s="21" t="s">
        <v>68</v>
      </c>
      <c r="G288" s="21">
        <v>739</v>
      </c>
      <c r="H288" s="21">
        <f>COUNTIF(業者詳細!$A$4:$A$1516,電子入札登録状況!A288)</f>
        <v>1</v>
      </c>
      <c r="I288" s="21">
        <f>COUNTIF(申請者一覧表!$A$2:$A$723,電子入札登録状況!A288)</f>
        <v>1</v>
      </c>
      <c r="J288" s="21" t="str">
        <f t="shared" si="4"/>
        <v>OK</v>
      </c>
    </row>
    <row r="289" spans="1:10">
      <c r="A289" t="s">
        <v>1929</v>
      </c>
      <c r="B289" s="148">
        <v>933</v>
      </c>
      <c r="C289" t="s">
        <v>1199</v>
      </c>
      <c r="D289" t="s">
        <v>3841</v>
      </c>
      <c r="F289" s="21" t="s">
        <v>68</v>
      </c>
      <c r="G289" s="21">
        <v>738</v>
      </c>
      <c r="H289" s="21">
        <f>COUNTIF(業者詳細!$A$4:$A$1516,電子入札登録状況!A289)</f>
        <v>2</v>
      </c>
      <c r="I289" s="21">
        <f>COUNTIF(申請者一覧表!$A$2:$A$723,電子入札登録状況!A289)</f>
        <v>1</v>
      </c>
      <c r="J289" s="21" t="str">
        <f t="shared" si="4"/>
        <v>OK</v>
      </c>
    </row>
    <row r="290" spans="1:10">
      <c r="A290" t="s">
        <v>5584</v>
      </c>
      <c r="B290" s="148">
        <v>3385</v>
      </c>
      <c r="C290" t="s">
        <v>5607</v>
      </c>
      <c r="D290" t="s">
        <v>3841</v>
      </c>
      <c r="F290" s="21" t="s">
        <v>68</v>
      </c>
      <c r="G290" s="21">
        <v>746</v>
      </c>
      <c r="H290" s="21">
        <f>COUNTIF(業者詳細!$A$4:$A$1516,電子入札登録状況!A290)</f>
        <v>2</v>
      </c>
      <c r="I290" s="21">
        <f>COUNTIF(申請者一覧表!$A$2:$A$723,電子入札登録状況!A290)</f>
        <v>1</v>
      </c>
      <c r="J290" s="21" t="str">
        <f t="shared" si="4"/>
        <v>OK</v>
      </c>
    </row>
    <row r="291" spans="1:10">
      <c r="A291" t="s">
        <v>2519</v>
      </c>
      <c r="B291" s="148">
        <v>608</v>
      </c>
      <c r="C291" t="s">
        <v>5609</v>
      </c>
      <c r="D291" t="s">
        <v>1403</v>
      </c>
      <c r="F291" s="21" t="s">
        <v>68</v>
      </c>
      <c r="G291" s="21">
        <v>747</v>
      </c>
      <c r="H291" s="21">
        <f>COUNTIF(業者詳細!$A$4:$A$1516,電子入札登録状況!A291)</f>
        <v>5</v>
      </c>
      <c r="I291" s="21">
        <f>COUNTIF(申請者一覧表!$A$2:$A$723,電子入札登録状況!A291)</f>
        <v>1</v>
      </c>
      <c r="J291" s="21" t="str">
        <f t="shared" si="4"/>
        <v>OK</v>
      </c>
    </row>
    <row r="292" spans="1:10">
      <c r="A292" t="s">
        <v>366</v>
      </c>
      <c r="B292" s="148">
        <v>2144</v>
      </c>
      <c r="C292" t="s">
        <v>1819</v>
      </c>
      <c r="D292" t="s">
        <v>1403</v>
      </c>
      <c r="F292" s="21" t="s">
        <v>68</v>
      </c>
      <c r="G292" s="21">
        <v>745</v>
      </c>
      <c r="H292" s="21">
        <f>COUNTIF(業者詳細!$A$4:$A$1516,電子入札登録状況!A292)</f>
        <v>2</v>
      </c>
      <c r="I292" s="21">
        <f>COUNTIF(申請者一覧表!$A$2:$A$723,電子入札登録状況!A292)</f>
        <v>1</v>
      </c>
      <c r="J292" s="21" t="str">
        <f t="shared" si="4"/>
        <v>OK</v>
      </c>
    </row>
    <row r="293" spans="1:10">
      <c r="A293" t="s">
        <v>3124</v>
      </c>
      <c r="B293" s="148">
        <v>449</v>
      </c>
      <c r="C293" t="s">
        <v>3494</v>
      </c>
      <c r="D293" t="s">
        <v>1403</v>
      </c>
      <c r="F293" s="21" t="s">
        <v>68</v>
      </c>
      <c r="G293" s="21">
        <v>749</v>
      </c>
      <c r="H293" s="21">
        <f>COUNTIF(業者詳細!$A$4:$A$1516,電子入札登録状況!A293)</f>
        <v>1</v>
      </c>
      <c r="I293" s="21">
        <f>COUNTIF(申請者一覧表!$A$2:$A$723,電子入札登録状況!A293)</f>
        <v>1</v>
      </c>
      <c r="J293" s="21" t="str">
        <f t="shared" si="4"/>
        <v>OK</v>
      </c>
    </row>
    <row r="294" spans="1:10">
      <c r="A294" t="s">
        <v>1438</v>
      </c>
      <c r="B294" s="148">
        <v>2074</v>
      </c>
      <c r="C294" t="s">
        <v>316</v>
      </c>
      <c r="D294" t="s">
        <v>1403</v>
      </c>
      <c r="F294" s="21" t="s">
        <v>68</v>
      </c>
      <c r="G294" s="21">
        <v>748</v>
      </c>
      <c r="H294" s="21">
        <f>COUNTIF(業者詳細!$A$4:$A$1516,電子入札登録状況!A294)</f>
        <v>1</v>
      </c>
      <c r="I294" s="21">
        <f>COUNTIF(申請者一覧表!$A$2:$A$723,電子入札登録状況!A294)</f>
        <v>1</v>
      </c>
      <c r="J294" s="21" t="str">
        <f t="shared" si="4"/>
        <v>OK</v>
      </c>
    </row>
    <row r="295" spans="1:10">
      <c r="A295" t="s">
        <v>718</v>
      </c>
      <c r="B295" s="148">
        <v>1000</v>
      </c>
      <c r="C295" t="s">
        <v>4884</v>
      </c>
      <c r="D295" t="s">
        <v>1403</v>
      </c>
      <c r="F295" s="21" t="s">
        <v>68</v>
      </c>
      <c r="G295" s="21">
        <v>751</v>
      </c>
      <c r="H295" s="21">
        <f>COUNTIF(業者詳細!$A$4:$A$1516,電子入札登録状況!A295)</f>
        <v>2</v>
      </c>
      <c r="I295" s="21">
        <f>COUNTIF(申請者一覧表!$A$2:$A$723,電子入札登録状況!A295)</f>
        <v>1</v>
      </c>
      <c r="J295" s="21" t="str">
        <f t="shared" si="4"/>
        <v>OK</v>
      </c>
    </row>
    <row r="296" spans="1:10">
      <c r="A296" t="s">
        <v>1744</v>
      </c>
      <c r="B296" s="148">
        <v>1207</v>
      </c>
      <c r="C296" t="s">
        <v>3898</v>
      </c>
      <c r="D296" t="s">
        <v>1403</v>
      </c>
      <c r="F296" s="21" t="s">
        <v>68</v>
      </c>
      <c r="G296" s="21">
        <v>752</v>
      </c>
      <c r="H296" s="21">
        <f>COUNTIF(業者詳細!$A$4:$A$1516,電子入札登録状況!A296)</f>
        <v>4</v>
      </c>
      <c r="I296" s="21">
        <f>COUNTIF(申請者一覧表!$A$2:$A$723,電子入札登録状況!A296)</f>
        <v>1</v>
      </c>
      <c r="J296" s="21" t="str">
        <f t="shared" si="4"/>
        <v>OK</v>
      </c>
    </row>
    <row r="297" spans="1:10">
      <c r="A297" t="s">
        <v>3908</v>
      </c>
      <c r="B297" s="148">
        <v>3401</v>
      </c>
      <c r="C297" t="s">
        <v>2149</v>
      </c>
      <c r="D297" t="s">
        <v>1145</v>
      </c>
      <c r="F297" s="21" t="s">
        <v>68</v>
      </c>
      <c r="G297" s="21">
        <v>753</v>
      </c>
      <c r="H297" s="21">
        <f>COUNTIF(業者詳細!$A$4:$A$1516,電子入札登録状況!A297)</f>
        <v>1</v>
      </c>
      <c r="I297" s="21">
        <f>COUNTIF(申請者一覧表!$A$2:$A$723,電子入札登録状況!A297)</f>
        <v>1</v>
      </c>
      <c r="J297" s="21" t="str">
        <f t="shared" si="4"/>
        <v>OK</v>
      </c>
    </row>
    <row r="298" spans="1:10">
      <c r="A298" t="s">
        <v>1704</v>
      </c>
      <c r="B298" s="148">
        <v>465</v>
      </c>
      <c r="C298" t="s">
        <v>5615</v>
      </c>
      <c r="D298" t="s">
        <v>1403</v>
      </c>
      <c r="F298" s="21" t="s">
        <v>68</v>
      </c>
      <c r="G298" s="21">
        <v>756</v>
      </c>
      <c r="H298" s="21">
        <f>COUNTIF(業者詳細!$A$4:$A$1516,電子入札登録状況!A298)</f>
        <v>1</v>
      </c>
      <c r="I298" s="21">
        <f>COUNTIF(申請者一覧表!$A$2:$A$723,電子入札登録状況!A298)</f>
        <v>1</v>
      </c>
      <c r="J298" s="21" t="str">
        <f t="shared" si="4"/>
        <v>OK</v>
      </c>
    </row>
    <row r="299" spans="1:10">
      <c r="A299" t="s">
        <v>933</v>
      </c>
      <c r="B299" s="148">
        <v>747</v>
      </c>
      <c r="C299" t="s">
        <v>521</v>
      </c>
      <c r="D299" t="s">
        <v>1403</v>
      </c>
      <c r="F299" s="21" t="s">
        <v>68</v>
      </c>
      <c r="G299" s="21">
        <v>758</v>
      </c>
      <c r="H299" s="21">
        <f>COUNTIF(業者詳細!$A$4:$A$1516,電子入札登録状況!A299)</f>
        <v>5</v>
      </c>
      <c r="I299" s="21">
        <f>COUNTIF(申請者一覧表!$A$2:$A$723,電子入札登録状況!A299)</f>
        <v>1</v>
      </c>
      <c r="J299" s="21" t="str">
        <f t="shared" si="4"/>
        <v>OK</v>
      </c>
    </row>
    <row r="300" spans="1:10">
      <c r="A300" t="s">
        <v>2197</v>
      </c>
      <c r="B300" s="148">
        <v>2426</v>
      </c>
      <c r="C300" t="s">
        <v>4692</v>
      </c>
      <c r="D300" t="s">
        <v>1145</v>
      </c>
      <c r="F300" s="21" t="s">
        <v>68</v>
      </c>
      <c r="G300" s="21">
        <v>762</v>
      </c>
      <c r="H300" s="21">
        <f>COUNTIF(業者詳細!$A$4:$A$1516,電子入札登録状況!A300)</f>
        <v>1</v>
      </c>
      <c r="I300" s="21">
        <f>COUNTIF(申請者一覧表!$A$2:$A$723,電子入札登録状況!A300)</f>
        <v>1</v>
      </c>
      <c r="J300" s="21" t="str">
        <f t="shared" si="4"/>
        <v>OK</v>
      </c>
    </row>
    <row r="301" spans="1:10">
      <c r="A301" t="s">
        <v>3925</v>
      </c>
      <c r="B301" s="148">
        <v>1279</v>
      </c>
      <c r="C301" t="s">
        <v>1732</v>
      </c>
      <c r="D301" t="s">
        <v>1403</v>
      </c>
      <c r="F301" s="21" t="s">
        <v>68</v>
      </c>
      <c r="G301" s="21">
        <v>761</v>
      </c>
      <c r="H301" s="21">
        <f>COUNTIF(業者詳細!$A$4:$A$1516,電子入札登録状況!A301)</f>
        <v>4</v>
      </c>
      <c r="I301" s="21">
        <f>COUNTIF(申請者一覧表!$A$2:$A$723,電子入札登録状況!A301)</f>
        <v>1</v>
      </c>
      <c r="J301" s="21" t="str">
        <f t="shared" si="4"/>
        <v>OK</v>
      </c>
    </row>
    <row r="302" spans="1:10">
      <c r="A302" t="s">
        <v>547</v>
      </c>
      <c r="B302" s="148">
        <v>2181</v>
      </c>
      <c r="C302" t="s">
        <v>2802</v>
      </c>
      <c r="D302" t="s">
        <v>1403</v>
      </c>
      <c r="F302" s="21" t="s">
        <v>68</v>
      </c>
      <c r="G302" s="21">
        <v>574</v>
      </c>
      <c r="H302" s="21">
        <f>COUNTIF(業者詳細!$A$4:$A$1516,電子入札登録状況!A302)</f>
        <v>1</v>
      </c>
      <c r="I302" s="21">
        <f>COUNTIF(申請者一覧表!$A$2:$A$723,電子入札登録状況!A302)</f>
        <v>1</v>
      </c>
      <c r="J302" s="21" t="str">
        <f t="shared" si="4"/>
        <v>OK</v>
      </c>
    </row>
    <row r="303" spans="1:10">
      <c r="A303" t="s">
        <v>2959</v>
      </c>
      <c r="B303" s="148">
        <v>128</v>
      </c>
      <c r="C303" t="s">
        <v>132</v>
      </c>
      <c r="D303" t="s">
        <v>1403</v>
      </c>
      <c r="F303" s="21" t="s">
        <v>68</v>
      </c>
      <c r="G303" s="21">
        <v>765</v>
      </c>
      <c r="H303" s="21">
        <f>COUNTIF(業者詳細!$A$4:$A$1516,電子入札登録状況!A303)</f>
        <v>1</v>
      </c>
      <c r="I303" s="21">
        <f>COUNTIF(申請者一覧表!$A$2:$A$723,電子入札登録状況!A303)</f>
        <v>1</v>
      </c>
      <c r="J303" s="21" t="str">
        <f t="shared" si="4"/>
        <v>OK</v>
      </c>
    </row>
    <row r="304" spans="1:10">
      <c r="A304" t="s">
        <v>1576</v>
      </c>
      <c r="B304" s="148">
        <v>857</v>
      </c>
      <c r="C304" t="s">
        <v>2299</v>
      </c>
      <c r="D304" t="s">
        <v>1145</v>
      </c>
      <c r="F304" s="21" t="s">
        <v>68</v>
      </c>
      <c r="G304" s="21">
        <v>767</v>
      </c>
      <c r="H304" s="21">
        <f>COUNTIF(業者詳細!$A$4:$A$1516,電子入札登録状況!A304)</f>
        <v>1</v>
      </c>
      <c r="I304" s="21">
        <f>COUNTIF(申請者一覧表!$A$2:$A$723,電子入札登録状況!A304)</f>
        <v>1</v>
      </c>
      <c r="J304" s="21" t="str">
        <f t="shared" si="4"/>
        <v>OK</v>
      </c>
    </row>
    <row r="305" spans="1:10">
      <c r="A305" t="s">
        <v>3030</v>
      </c>
      <c r="B305" s="148">
        <v>219</v>
      </c>
      <c r="C305" t="s">
        <v>1930</v>
      </c>
      <c r="D305" t="s">
        <v>1403</v>
      </c>
      <c r="F305" s="21" t="s">
        <v>68</v>
      </c>
      <c r="G305" s="21">
        <v>741</v>
      </c>
      <c r="H305" s="21">
        <f>COUNTIF(業者詳細!$A$4:$A$1516,電子入札登録状況!A305)</f>
        <v>1</v>
      </c>
      <c r="I305" s="21">
        <f>COUNTIF(申請者一覧表!$A$2:$A$723,電子入札登録状況!A305)</f>
        <v>1</v>
      </c>
      <c r="J305" s="21" t="str">
        <f t="shared" si="4"/>
        <v>OK</v>
      </c>
    </row>
    <row r="306" spans="1:10">
      <c r="A306" t="s">
        <v>1130</v>
      </c>
      <c r="B306" s="148">
        <v>3380</v>
      </c>
      <c r="C306" t="s">
        <v>2661</v>
      </c>
      <c r="D306" t="s">
        <v>1403</v>
      </c>
      <c r="F306" s="21" t="s">
        <v>68</v>
      </c>
      <c r="G306" s="21">
        <v>768</v>
      </c>
      <c r="H306" s="21">
        <f>COUNTIF(業者詳細!$A$4:$A$1516,電子入札登録状況!A306)</f>
        <v>2</v>
      </c>
      <c r="I306" s="21">
        <f>COUNTIF(申請者一覧表!$A$2:$A$723,電子入札登録状況!A306)</f>
        <v>1</v>
      </c>
      <c r="J306" s="21" t="str">
        <f t="shared" si="4"/>
        <v>OK</v>
      </c>
    </row>
    <row r="307" spans="1:10">
      <c r="A307" t="s">
        <v>2581</v>
      </c>
      <c r="B307" s="148">
        <v>622</v>
      </c>
      <c r="C307" t="s">
        <v>4579</v>
      </c>
      <c r="D307" t="s">
        <v>1403</v>
      </c>
      <c r="F307" s="21" t="s">
        <v>68</v>
      </c>
      <c r="G307" s="21">
        <v>769</v>
      </c>
      <c r="H307" s="21">
        <f>COUNTIF(業者詳細!$A$4:$A$1516,電子入札登録状況!A307)</f>
        <v>3</v>
      </c>
      <c r="I307" s="21">
        <f>COUNTIF(申請者一覧表!$A$2:$A$723,電子入札登録状況!A307)</f>
        <v>1</v>
      </c>
      <c r="J307" s="21" t="str">
        <f t="shared" si="4"/>
        <v>OK</v>
      </c>
    </row>
    <row r="308" spans="1:10">
      <c r="A308" t="s">
        <v>1241</v>
      </c>
      <c r="B308" s="148">
        <v>2389</v>
      </c>
      <c r="C308" t="s">
        <v>3663</v>
      </c>
      <c r="D308" t="s">
        <v>1403</v>
      </c>
      <c r="F308" s="21" t="s">
        <v>68</v>
      </c>
      <c r="G308" s="21">
        <v>770</v>
      </c>
      <c r="H308" s="21">
        <f>COUNTIF(業者詳細!$A$4:$A$1516,電子入札登録状況!A308)</f>
        <v>3</v>
      </c>
      <c r="I308" s="21">
        <f>COUNTIF(申請者一覧表!$A$2:$A$723,電子入札登録状況!A308)</f>
        <v>1</v>
      </c>
      <c r="J308" s="21" t="str">
        <f t="shared" si="4"/>
        <v>OK</v>
      </c>
    </row>
    <row r="309" spans="1:10">
      <c r="A309" t="s">
        <v>4323</v>
      </c>
      <c r="B309" s="148">
        <v>3138</v>
      </c>
      <c r="C309" t="s">
        <v>2752</v>
      </c>
      <c r="D309" t="s">
        <v>1403</v>
      </c>
      <c r="F309" s="21" t="s">
        <v>68</v>
      </c>
      <c r="G309" s="21">
        <v>776</v>
      </c>
      <c r="H309" s="21">
        <f>COUNTIF(業者詳細!$A$4:$A$1516,電子入札登録状況!A309)</f>
        <v>4</v>
      </c>
      <c r="I309" s="21">
        <f>COUNTIF(申請者一覧表!$A$2:$A$723,電子入札登録状況!A309)</f>
        <v>1</v>
      </c>
      <c r="J309" s="21" t="str">
        <f t="shared" si="4"/>
        <v>OK</v>
      </c>
    </row>
    <row r="310" spans="1:10">
      <c r="A310" t="s">
        <v>5482</v>
      </c>
      <c r="B310" s="148">
        <v>2806</v>
      </c>
      <c r="C310" t="s">
        <v>1588</v>
      </c>
      <c r="D310" t="s">
        <v>1403</v>
      </c>
      <c r="F310" s="21" t="s">
        <v>68</v>
      </c>
      <c r="G310" s="21">
        <v>778</v>
      </c>
      <c r="H310" s="21">
        <f>COUNTIF(業者詳細!$A$4:$A$1516,電子入札登録状況!A310)</f>
        <v>1</v>
      </c>
      <c r="I310" s="21">
        <f>COUNTIF(申請者一覧表!$A$2:$A$723,電子入札登録状況!A310)</f>
        <v>1</v>
      </c>
      <c r="J310" s="21" t="str">
        <f t="shared" si="4"/>
        <v>OK</v>
      </c>
    </row>
    <row r="311" spans="1:10">
      <c r="A311" t="s">
        <v>2930</v>
      </c>
      <c r="B311" s="148">
        <v>2851</v>
      </c>
      <c r="C311" t="s">
        <v>3373</v>
      </c>
      <c r="D311" t="s">
        <v>1403</v>
      </c>
      <c r="F311" s="21" t="s">
        <v>68</v>
      </c>
      <c r="G311" s="21">
        <v>773</v>
      </c>
      <c r="H311" s="21">
        <f>COUNTIF(業者詳細!$A$4:$A$1516,電子入札登録状況!A311)</f>
        <v>4</v>
      </c>
      <c r="I311" s="21">
        <f>COUNTIF(申請者一覧表!$A$2:$A$723,電子入札登録状況!A311)</f>
        <v>1</v>
      </c>
      <c r="J311" s="21" t="str">
        <f t="shared" si="4"/>
        <v>OK</v>
      </c>
    </row>
    <row r="312" spans="1:10">
      <c r="A312" t="s">
        <v>2998</v>
      </c>
      <c r="B312" s="148">
        <v>3395</v>
      </c>
      <c r="C312" t="s">
        <v>2721</v>
      </c>
      <c r="D312" t="s">
        <v>1403</v>
      </c>
      <c r="F312" s="21" t="s">
        <v>68</v>
      </c>
      <c r="G312" s="21">
        <v>777</v>
      </c>
      <c r="H312" s="21">
        <f>COUNTIF(業者詳細!$A$4:$A$1516,電子入札登録状況!A312)</f>
        <v>4</v>
      </c>
      <c r="I312" s="21">
        <f>COUNTIF(申請者一覧表!$A$2:$A$723,電子入札登録状況!A312)</f>
        <v>1</v>
      </c>
      <c r="J312" s="21" t="str">
        <f t="shared" si="4"/>
        <v>OK</v>
      </c>
    </row>
    <row r="313" spans="1:10">
      <c r="A313" t="s">
        <v>192</v>
      </c>
      <c r="B313" s="148">
        <v>3508</v>
      </c>
      <c r="C313" t="s">
        <v>19</v>
      </c>
      <c r="D313" t="s">
        <v>1403</v>
      </c>
      <c r="F313" s="21" t="s">
        <v>68</v>
      </c>
      <c r="G313" s="21">
        <v>775</v>
      </c>
      <c r="H313" s="21">
        <f>COUNTIF(業者詳細!$A$4:$A$1516,電子入札登録状況!A313)</f>
        <v>3</v>
      </c>
      <c r="I313" s="21">
        <f>COUNTIF(申請者一覧表!$A$2:$A$723,電子入札登録状況!A313)</f>
        <v>1</v>
      </c>
      <c r="J313" s="21" t="str">
        <f t="shared" si="4"/>
        <v>OK</v>
      </c>
    </row>
    <row r="314" spans="1:10">
      <c r="A314" t="s">
        <v>2313</v>
      </c>
      <c r="B314" s="148">
        <v>3481</v>
      </c>
      <c r="C314" t="s">
        <v>2024</v>
      </c>
      <c r="D314" t="s">
        <v>1403</v>
      </c>
      <c r="F314" s="21" t="s">
        <v>68</v>
      </c>
      <c r="G314" s="21">
        <v>781</v>
      </c>
      <c r="H314" s="21">
        <f>COUNTIF(業者詳細!$A$4:$A$1516,電子入札登録状況!A314)</f>
        <v>1</v>
      </c>
      <c r="I314" s="21">
        <f>COUNTIF(申請者一覧表!$A$2:$A$723,電子入札登録状況!A314)</f>
        <v>1</v>
      </c>
      <c r="J314" s="21" t="str">
        <f t="shared" si="4"/>
        <v>OK</v>
      </c>
    </row>
    <row r="315" spans="1:10">
      <c r="A315" t="s">
        <v>3956</v>
      </c>
      <c r="B315" s="148">
        <v>3135</v>
      </c>
      <c r="C315" t="s">
        <v>3439</v>
      </c>
      <c r="D315" t="s">
        <v>1403</v>
      </c>
      <c r="F315" s="21" t="s">
        <v>68</v>
      </c>
      <c r="G315" s="21">
        <v>783</v>
      </c>
      <c r="H315" s="21">
        <f>COUNTIF(業者詳細!$A$4:$A$1516,電子入札登録状況!A315)</f>
        <v>1</v>
      </c>
      <c r="I315" s="21">
        <f>COUNTIF(申請者一覧表!$A$2:$A$723,電子入札登録状況!A315)</f>
        <v>1</v>
      </c>
      <c r="J315" s="21" t="str">
        <f t="shared" si="4"/>
        <v>OK</v>
      </c>
    </row>
    <row r="316" spans="1:10">
      <c r="A316" t="s">
        <v>5617</v>
      </c>
      <c r="B316" s="148">
        <v>1089</v>
      </c>
      <c r="C316" t="s">
        <v>4465</v>
      </c>
      <c r="D316" t="s">
        <v>1403</v>
      </c>
      <c r="F316" s="21" t="s">
        <v>68</v>
      </c>
      <c r="G316" s="21">
        <v>784</v>
      </c>
      <c r="H316" s="21">
        <f>COUNTIF(業者詳細!$A$4:$A$1516,電子入札登録状況!A316)</f>
        <v>2</v>
      </c>
      <c r="I316" s="21">
        <f>COUNTIF(申請者一覧表!$A$2:$A$723,電子入札登録状況!A316)</f>
        <v>1</v>
      </c>
      <c r="J316" s="21" t="str">
        <f t="shared" si="4"/>
        <v>OK</v>
      </c>
    </row>
    <row r="317" spans="1:10">
      <c r="A317" t="s">
        <v>2194</v>
      </c>
      <c r="B317" s="148">
        <v>2380</v>
      </c>
      <c r="C317" t="s">
        <v>4011</v>
      </c>
      <c r="D317" t="s">
        <v>1403</v>
      </c>
      <c r="F317" s="21" t="s">
        <v>68</v>
      </c>
      <c r="G317" s="21">
        <v>785</v>
      </c>
      <c r="H317" s="21">
        <f>COUNTIF(業者詳細!$A$4:$A$1516,電子入札登録状況!A317)</f>
        <v>2</v>
      </c>
      <c r="I317" s="21">
        <f>COUNTIF(申請者一覧表!$A$2:$A$723,電子入札登録状況!A317)</f>
        <v>1</v>
      </c>
      <c r="J317" s="21" t="str">
        <f t="shared" si="4"/>
        <v>OK</v>
      </c>
    </row>
    <row r="318" spans="1:10">
      <c r="A318" t="s">
        <v>1690</v>
      </c>
      <c r="B318" s="148">
        <v>2583</v>
      </c>
      <c r="C318" t="s">
        <v>1693</v>
      </c>
      <c r="D318" t="s">
        <v>1403</v>
      </c>
      <c r="F318" s="21" t="s">
        <v>68</v>
      </c>
      <c r="G318" s="21">
        <v>786</v>
      </c>
      <c r="H318" s="21">
        <f>COUNTIF(業者詳細!$A$4:$A$1516,電子入札登録状況!A318)</f>
        <v>0</v>
      </c>
      <c r="I318" s="21">
        <f>COUNTIF(申請者一覧表!$A$2:$A$723,電子入札登録状況!A318)</f>
        <v>0</v>
      </c>
      <c r="J318" s="21" t="str">
        <f t="shared" si="4"/>
        <v>NG</v>
      </c>
    </row>
    <row r="319" spans="1:10">
      <c r="A319" t="s">
        <v>2396</v>
      </c>
      <c r="B319" s="148">
        <v>3452</v>
      </c>
      <c r="C319" t="s">
        <v>3262</v>
      </c>
      <c r="D319" t="s">
        <v>1145</v>
      </c>
      <c r="F319" s="21" t="s">
        <v>68</v>
      </c>
      <c r="G319" s="21">
        <v>772</v>
      </c>
      <c r="H319" s="21">
        <f>COUNTIF(業者詳細!$A$4:$A$1516,電子入札登録状況!A319)</f>
        <v>0</v>
      </c>
      <c r="I319" s="21">
        <f>COUNTIF(申請者一覧表!$A$2:$A$723,電子入札登録状況!A319)</f>
        <v>0</v>
      </c>
      <c r="J319" s="21" t="str">
        <f t="shared" si="4"/>
        <v>NG</v>
      </c>
    </row>
    <row r="320" spans="1:10">
      <c r="A320" t="s">
        <v>2751</v>
      </c>
      <c r="B320" s="148">
        <v>3427</v>
      </c>
      <c r="C320" t="s">
        <v>1994</v>
      </c>
      <c r="D320" t="s">
        <v>1403</v>
      </c>
      <c r="F320" s="21" t="s">
        <v>68</v>
      </c>
      <c r="G320" s="21">
        <v>791</v>
      </c>
      <c r="H320" s="21">
        <f>COUNTIF(業者詳細!$A$4:$A$1516,電子入札登録状況!A320)</f>
        <v>1</v>
      </c>
      <c r="I320" s="21">
        <f>COUNTIF(申請者一覧表!$A$2:$A$723,電子入札登録状況!A320)</f>
        <v>1</v>
      </c>
      <c r="J320" s="21" t="str">
        <f t="shared" si="4"/>
        <v>OK</v>
      </c>
    </row>
    <row r="321" spans="1:10">
      <c r="A321" t="s">
        <v>3761</v>
      </c>
      <c r="B321" s="148">
        <v>691</v>
      </c>
      <c r="C321" t="s">
        <v>624</v>
      </c>
      <c r="D321" t="s">
        <v>1145</v>
      </c>
      <c r="F321" s="21" t="s">
        <v>68</v>
      </c>
      <c r="G321" s="21">
        <v>793</v>
      </c>
      <c r="H321" s="21">
        <f>COUNTIF(業者詳細!$A$4:$A$1516,電子入札登録状況!A321)</f>
        <v>5</v>
      </c>
      <c r="I321" s="21">
        <f>COUNTIF(申請者一覧表!$A$2:$A$723,電子入札登録状況!A321)</f>
        <v>1</v>
      </c>
      <c r="J321" s="21" t="str">
        <f t="shared" si="4"/>
        <v>OK</v>
      </c>
    </row>
    <row r="322" spans="1:10">
      <c r="A322" t="s">
        <v>1209</v>
      </c>
      <c r="B322" s="148">
        <v>101</v>
      </c>
      <c r="C322" t="s">
        <v>2750</v>
      </c>
      <c r="D322" t="s">
        <v>1403</v>
      </c>
      <c r="F322" s="21" t="s">
        <v>68</v>
      </c>
      <c r="G322" s="21">
        <v>794</v>
      </c>
      <c r="H322" s="21">
        <f>COUNTIF(業者詳細!$A$4:$A$1516,電子入札登録状況!A322)</f>
        <v>3</v>
      </c>
      <c r="I322" s="21">
        <f>COUNTIF(申請者一覧表!$A$2:$A$723,電子入札登録状況!A322)</f>
        <v>1</v>
      </c>
      <c r="J322" s="21" t="str">
        <f t="shared" ref="J322:J365" si="5">IF(A322="","範囲外",IF(OR(H322=0,I322=0),"NG","OK"))</f>
        <v>OK</v>
      </c>
    </row>
    <row r="323" spans="1:10">
      <c r="A323" t="s">
        <v>9</v>
      </c>
      <c r="B323" s="148">
        <v>2837</v>
      </c>
      <c r="C323" t="s">
        <v>28</v>
      </c>
      <c r="D323" t="s">
        <v>1403</v>
      </c>
      <c r="F323" s="21" t="s">
        <v>68</v>
      </c>
      <c r="G323" s="21">
        <v>720</v>
      </c>
      <c r="H323" s="21">
        <f>COUNTIF(業者詳細!$A$4:$A$1516,電子入札登録状況!A323)</f>
        <v>2</v>
      </c>
      <c r="I323" s="21">
        <f>COUNTIF(申請者一覧表!$A$2:$A$723,電子入札登録状況!A323)</f>
        <v>1</v>
      </c>
      <c r="J323" s="21" t="str">
        <f t="shared" si="5"/>
        <v>OK</v>
      </c>
    </row>
    <row r="324" spans="1:10">
      <c r="A324" t="s">
        <v>150</v>
      </c>
      <c r="B324" s="148">
        <v>546</v>
      </c>
      <c r="C324" t="s">
        <v>4061</v>
      </c>
      <c r="D324" t="s">
        <v>1145</v>
      </c>
      <c r="F324" s="21" t="s">
        <v>68</v>
      </c>
      <c r="G324" s="21">
        <v>805</v>
      </c>
      <c r="H324" s="21">
        <f>COUNTIF(業者詳細!$A$4:$A$1516,電子入札登録状況!A324)</f>
        <v>3</v>
      </c>
      <c r="I324" s="21">
        <f>COUNTIF(申請者一覧表!$A$2:$A$723,電子入札登録状況!A324)</f>
        <v>1</v>
      </c>
      <c r="J324" s="21" t="str">
        <f t="shared" si="5"/>
        <v>OK</v>
      </c>
    </row>
    <row r="325" spans="1:10">
      <c r="A325" t="s">
        <v>4494</v>
      </c>
      <c r="B325" s="148">
        <v>3410</v>
      </c>
      <c r="C325" t="s">
        <v>1038</v>
      </c>
      <c r="D325" t="s">
        <v>1145</v>
      </c>
      <c r="F325" s="21" t="s">
        <v>68</v>
      </c>
      <c r="G325" s="21">
        <v>813</v>
      </c>
      <c r="H325" s="21">
        <f>COUNTIF(業者詳細!$A$4:$A$1516,電子入札登録状況!A325)</f>
        <v>1</v>
      </c>
      <c r="I325" s="21">
        <f>COUNTIF(申請者一覧表!$A$2:$A$723,電子入札登録状況!A325)</f>
        <v>1</v>
      </c>
      <c r="J325" s="21" t="str">
        <f t="shared" si="5"/>
        <v>OK</v>
      </c>
    </row>
    <row r="326" spans="1:10">
      <c r="A326" t="s">
        <v>5623</v>
      </c>
      <c r="B326" s="148">
        <v>283</v>
      </c>
      <c r="C326" t="s">
        <v>3145</v>
      </c>
      <c r="D326" t="s">
        <v>1403</v>
      </c>
      <c r="F326" s="21" t="s">
        <v>68</v>
      </c>
      <c r="G326" s="21">
        <v>817</v>
      </c>
      <c r="H326" s="21">
        <f>COUNTIF(業者詳細!$A$4:$A$1516,電子入札登録状況!A326)</f>
        <v>1</v>
      </c>
      <c r="I326" s="21">
        <f>COUNTIF(申請者一覧表!$A$2:$A$723,電子入札登録状況!A326)</f>
        <v>1</v>
      </c>
      <c r="J326" s="21" t="str">
        <f t="shared" si="5"/>
        <v>OK</v>
      </c>
    </row>
    <row r="327" spans="1:10">
      <c r="A327" t="s">
        <v>694</v>
      </c>
      <c r="B327" s="148">
        <v>2944</v>
      </c>
      <c r="C327" t="s">
        <v>1104</v>
      </c>
      <c r="D327" t="s">
        <v>1403</v>
      </c>
      <c r="F327" s="21" t="s">
        <v>68</v>
      </c>
      <c r="G327" s="21">
        <v>819</v>
      </c>
      <c r="H327" s="21">
        <f>COUNTIF(業者詳細!$A$4:$A$1516,電子入札登録状況!A327)</f>
        <v>1</v>
      </c>
      <c r="I327" s="21">
        <f>COUNTIF(申請者一覧表!$A$2:$A$723,電子入札登録状況!A327)</f>
        <v>1</v>
      </c>
      <c r="J327" s="21" t="str">
        <f t="shared" si="5"/>
        <v>OK</v>
      </c>
    </row>
    <row r="328" spans="1:10">
      <c r="A328" t="s">
        <v>1002</v>
      </c>
      <c r="B328" s="148">
        <v>3449</v>
      </c>
      <c r="C328" t="s">
        <v>3275</v>
      </c>
      <c r="D328" t="s">
        <v>458</v>
      </c>
      <c r="F328" s="21" t="s">
        <v>68</v>
      </c>
      <c r="G328" s="21">
        <v>821</v>
      </c>
      <c r="H328" s="21">
        <f>COUNTIF(業者詳細!$A$4:$A$1516,電子入札登録状況!A328)</f>
        <v>1</v>
      </c>
      <c r="I328" s="21">
        <f>COUNTIF(申請者一覧表!$A$2:$A$723,電子入札登録状況!A328)</f>
        <v>1</v>
      </c>
      <c r="J328" s="21" t="str">
        <f t="shared" si="5"/>
        <v>OK</v>
      </c>
    </row>
    <row r="329" spans="1:10">
      <c r="A329" t="s">
        <v>2497</v>
      </c>
      <c r="B329" s="148">
        <v>3349</v>
      </c>
      <c r="C329" t="s">
        <v>3971</v>
      </c>
      <c r="D329" t="s">
        <v>1145</v>
      </c>
      <c r="F329" s="21" t="s">
        <v>68</v>
      </c>
      <c r="G329" s="21">
        <v>822</v>
      </c>
      <c r="H329" s="21">
        <f>COUNTIF(業者詳細!$A$4:$A$1516,電子入札登録状況!A329)</f>
        <v>5</v>
      </c>
      <c r="I329" s="21">
        <f>COUNTIF(申請者一覧表!$A$2:$A$723,電子入札登録状況!A329)</f>
        <v>1</v>
      </c>
      <c r="J329" s="21" t="str">
        <f t="shared" si="5"/>
        <v>OK</v>
      </c>
    </row>
    <row r="330" spans="1:10">
      <c r="A330" t="s">
        <v>990</v>
      </c>
      <c r="B330" s="148">
        <v>2974</v>
      </c>
      <c r="C330" t="s">
        <v>445</v>
      </c>
      <c r="D330" t="s">
        <v>1403</v>
      </c>
      <c r="F330" s="21" t="s">
        <v>68</v>
      </c>
      <c r="G330" s="21">
        <v>825</v>
      </c>
      <c r="H330" s="21">
        <f>COUNTIF(業者詳細!$A$4:$A$1516,電子入札登録状況!A330)</f>
        <v>2</v>
      </c>
      <c r="I330" s="21">
        <f>COUNTIF(申請者一覧表!$A$2:$A$723,電子入札登録状況!A330)</f>
        <v>1</v>
      </c>
      <c r="J330" s="21" t="str">
        <f t="shared" si="5"/>
        <v>OK</v>
      </c>
    </row>
    <row r="331" spans="1:10">
      <c r="A331" t="s">
        <v>2400</v>
      </c>
      <c r="B331" s="148">
        <v>457</v>
      </c>
      <c r="C331" t="s">
        <v>528</v>
      </c>
      <c r="D331" t="s">
        <v>1403</v>
      </c>
      <c r="F331" s="21" t="s">
        <v>68</v>
      </c>
      <c r="G331" s="21">
        <v>826</v>
      </c>
      <c r="H331" s="21">
        <f>COUNTIF(業者詳細!$A$4:$A$1516,電子入札登録状況!A331)</f>
        <v>1</v>
      </c>
      <c r="I331" s="21">
        <f>COUNTIF(申請者一覧表!$A$2:$A$723,電子入札登録状況!A331)</f>
        <v>1</v>
      </c>
      <c r="J331" s="21" t="str">
        <f t="shared" si="5"/>
        <v>OK</v>
      </c>
    </row>
    <row r="332" spans="1:10">
      <c r="A332" t="s">
        <v>3918</v>
      </c>
      <c r="B332" s="148">
        <v>3372</v>
      </c>
      <c r="C332" t="s">
        <v>3939</v>
      </c>
      <c r="D332" t="s">
        <v>1403</v>
      </c>
      <c r="F332" s="21" t="s">
        <v>68</v>
      </c>
      <c r="G332" s="21">
        <v>824</v>
      </c>
      <c r="H332" s="21">
        <f>COUNTIF(業者詳細!$A$4:$A$1516,電子入札登録状況!A332)</f>
        <v>3</v>
      </c>
      <c r="I332" s="21">
        <f>COUNTIF(申請者一覧表!$A$2:$A$723,電子入札登録状況!A332)</f>
        <v>1</v>
      </c>
      <c r="J332" s="21" t="str">
        <f t="shared" si="5"/>
        <v>OK</v>
      </c>
    </row>
    <row r="333" spans="1:10">
      <c r="A333" t="s">
        <v>120</v>
      </c>
      <c r="B333" s="148">
        <v>570</v>
      </c>
      <c r="C333" t="s">
        <v>2022</v>
      </c>
      <c r="D333" t="s">
        <v>1145</v>
      </c>
      <c r="F333" s="21" t="s">
        <v>68</v>
      </c>
      <c r="G333" s="21">
        <v>828</v>
      </c>
      <c r="H333" s="21">
        <f>COUNTIF(業者詳細!$A$4:$A$1516,電子入札登録状況!A333)</f>
        <v>4</v>
      </c>
      <c r="I333" s="21">
        <f>COUNTIF(申請者一覧表!$A$2:$A$723,電子入札登録状況!A333)</f>
        <v>1</v>
      </c>
      <c r="J333" s="21" t="str">
        <f t="shared" si="5"/>
        <v>OK</v>
      </c>
    </row>
    <row r="334" spans="1:10">
      <c r="A334" t="s">
        <v>2081</v>
      </c>
      <c r="B334" s="148">
        <v>705</v>
      </c>
      <c r="C334" t="s">
        <v>4147</v>
      </c>
      <c r="D334" t="s">
        <v>1403</v>
      </c>
      <c r="F334" s="21" t="s">
        <v>68</v>
      </c>
      <c r="G334" s="21">
        <v>827</v>
      </c>
      <c r="H334" s="21">
        <f>COUNTIF(業者詳細!$A$4:$A$1516,電子入札登録状況!A334)</f>
        <v>3</v>
      </c>
      <c r="I334" s="21">
        <f>COUNTIF(申請者一覧表!$A$2:$A$723,電子入札登録状況!A334)</f>
        <v>1</v>
      </c>
      <c r="J334" s="21" t="str">
        <f t="shared" si="5"/>
        <v>OK</v>
      </c>
    </row>
    <row r="335" spans="1:10">
      <c r="A335" t="s">
        <v>1681</v>
      </c>
      <c r="B335" s="148">
        <v>1072</v>
      </c>
      <c r="C335" t="s">
        <v>4030</v>
      </c>
      <c r="D335" t="s">
        <v>1403</v>
      </c>
      <c r="F335" s="21" t="s">
        <v>68</v>
      </c>
      <c r="G335" s="21">
        <v>831</v>
      </c>
      <c r="H335" s="21">
        <f>COUNTIF(業者詳細!$A$4:$A$1516,電子入札登録状況!A335)</f>
        <v>4</v>
      </c>
      <c r="I335" s="21">
        <f>COUNTIF(申請者一覧表!$A$2:$A$723,電子入札登録状況!A335)</f>
        <v>1</v>
      </c>
      <c r="J335" s="21" t="str">
        <f t="shared" si="5"/>
        <v>OK</v>
      </c>
    </row>
    <row r="336" spans="1:10">
      <c r="A336" t="s">
        <v>1522</v>
      </c>
      <c r="B336" s="148">
        <v>775</v>
      </c>
      <c r="C336" t="s">
        <v>3259</v>
      </c>
      <c r="D336" t="s">
        <v>1403</v>
      </c>
      <c r="F336" s="21" t="s">
        <v>68</v>
      </c>
      <c r="G336" s="21">
        <v>836</v>
      </c>
      <c r="H336" s="21">
        <f>COUNTIF(業者詳細!$A$4:$A$1516,電子入札登録状況!A336)</f>
        <v>2</v>
      </c>
      <c r="I336" s="21">
        <f>COUNTIF(申請者一覧表!$A$2:$A$723,電子入札登録状況!A336)</f>
        <v>1</v>
      </c>
      <c r="J336" s="21" t="str">
        <f t="shared" si="5"/>
        <v>OK</v>
      </c>
    </row>
    <row r="337" spans="1:10">
      <c r="A337" t="s">
        <v>2873</v>
      </c>
      <c r="B337" s="148">
        <v>3259</v>
      </c>
      <c r="C337" t="s">
        <v>687</v>
      </c>
      <c r="D337" t="s">
        <v>1403</v>
      </c>
      <c r="F337" s="21" t="s">
        <v>68</v>
      </c>
      <c r="G337" s="21">
        <v>837</v>
      </c>
      <c r="H337" s="21">
        <f>COUNTIF(業者詳細!$A$4:$A$1516,電子入札登録状況!A337)</f>
        <v>3</v>
      </c>
      <c r="I337" s="21">
        <f>COUNTIF(申請者一覧表!$A$2:$A$723,電子入札登録状況!A337)</f>
        <v>1</v>
      </c>
      <c r="J337" s="21" t="str">
        <f t="shared" si="5"/>
        <v>OK</v>
      </c>
    </row>
    <row r="338" spans="1:10">
      <c r="A338" t="s">
        <v>796</v>
      </c>
      <c r="B338" s="148">
        <v>893</v>
      </c>
      <c r="C338" t="s">
        <v>2591</v>
      </c>
      <c r="D338" t="s">
        <v>5982</v>
      </c>
      <c r="F338" s="21" t="s">
        <v>68</v>
      </c>
      <c r="G338" s="21">
        <v>838</v>
      </c>
      <c r="H338" s="21">
        <f>COUNTIF(業者詳細!$A$4:$A$1516,電子入札登録状況!A338)</f>
        <v>5</v>
      </c>
      <c r="I338" s="21">
        <f>COUNTIF(申請者一覧表!$A$2:$A$723,電子入札登録状況!A338)</f>
        <v>1</v>
      </c>
      <c r="J338" s="21" t="str">
        <f t="shared" si="5"/>
        <v>OK</v>
      </c>
    </row>
    <row r="339" spans="1:10">
      <c r="A339" t="s">
        <v>3214</v>
      </c>
      <c r="B339" s="148">
        <v>2753</v>
      </c>
      <c r="C339" t="s">
        <v>3605</v>
      </c>
      <c r="D339" t="s">
        <v>1403</v>
      </c>
      <c r="F339" s="21" t="s">
        <v>68</v>
      </c>
      <c r="G339" s="21">
        <v>846</v>
      </c>
      <c r="H339" s="21">
        <f>COUNTIF(業者詳細!$A$4:$A$1516,電子入札登録状況!A339)</f>
        <v>4</v>
      </c>
      <c r="I339" s="21">
        <f>COUNTIF(申請者一覧表!$A$2:$A$723,電子入札登録状況!A339)</f>
        <v>1</v>
      </c>
      <c r="J339" s="21" t="str">
        <f t="shared" si="5"/>
        <v>OK</v>
      </c>
    </row>
    <row r="340" spans="1:10">
      <c r="A340" t="s">
        <v>792</v>
      </c>
      <c r="B340" s="148">
        <v>3643</v>
      </c>
      <c r="C340" t="s">
        <v>5088</v>
      </c>
      <c r="D340" t="s">
        <v>1403</v>
      </c>
      <c r="F340" s="21" t="s">
        <v>68</v>
      </c>
      <c r="G340" s="21">
        <v>850</v>
      </c>
      <c r="H340" s="21">
        <f>COUNTIF(業者詳細!$A$4:$A$1516,電子入札登録状況!A340)</f>
        <v>1</v>
      </c>
      <c r="I340" s="21">
        <f>COUNTIF(申請者一覧表!$A$2:$A$723,電子入札登録状況!A340)</f>
        <v>1</v>
      </c>
      <c r="J340" s="21" t="str">
        <f t="shared" si="5"/>
        <v>OK</v>
      </c>
    </row>
    <row r="341" spans="1:10">
      <c r="A341" t="s">
        <v>1986</v>
      </c>
      <c r="B341" s="148">
        <v>2153</v>
      </c>
      <c r="C341" t="s">
        <v>2250</v>
      </c>
      <c r="D341" t="s">
        <v>1403</v>
      </c>
      <c r="F341" s="21" t="s">
        <v>68</v>
      </c>
      <c r="G341" s="21">
        <v>847</v>
      </c>
      <c r="H341" s="21">
        <f>COUNTIF(業者詳細!$A$4:$A$1516,電子入札登録状況!A341)</f>
        <v>4</v>
      </c>
      <c r="I341" s="21">
        <f>COUNTIF(申請者一覧表!$A$2:$A$723,電子入札登録状況!A341)</f>
        <v>1</v>
      </c>
      <c r="J341" s="21" t="str">
        <f t="shared" si="5"/>
        <v>OK</v>
      </c>
    </row>
    <row r="342" spans="1:10">
      <c r="A342" t="s">
        <v>1202</v>
      </c>
      <c r="B342" s="148">
        <v>777</v>
      </c>
      <c r="C342" t="s">
        <v>2983</v>
      </c>
      <c r="D342" t="s">
        <v>1403</v>
      </c>
      <c r="F342" s="21" t="s">
        <v>68</v>
      </c>
      <c r="G342" s="21">
        <v>851</v>
      </c>
      <c r="H342" s="21">
        <f>COUNTIF(業者詳細!$A$4:$A$1516,電子入札登録状況!A342)</f>
        <v>3</v>
      </c>
      <c r="I342" s="21">
        <f>COUNTIF(申請者一覧表!$A$2:$A$723,電子入札登録状況!A342)</f>
        <v>1</v>
      </c>
      <c r="J342" s="21" t="str">
        <f t="shared" si="5"/>
        <v>OK</v>
      </c>
    </row>
    <row r="343" spans="1:10">
      <c r="A343" t="s">
        <v>1983</v>
      </c>
      <c r="B343" s="148">
        <v>3309</v>
      </c>
      <c r="C343" t="s">
        <v>3986</v>
      </c>
      <c r="D343" t="s">
        <v>1403</v>
      </c>
      <c r="F343" s="21" t="s">
        <v>68</v>
      </c>
      <c r="G343" s="21">
        <v>852</v>
      </c>
      <c r="H343" s="21">
        <f>COUNTIF(業者詳細!$A$4:$A$1516,電子入札登録状況!A343)</f>
        <v>1</v>
      </c>
      <c r="I343" s="21">
        <f>COUNTIF(申請者一覧表!$A$2:$A$723,電子入札登録状況!A343)</f>
        <v>1</v>
      </c>
      <c r="J343" s="21" t="str">
        <f t="shared" si="5"/>
        <v>OK</v>
      </c>
    </row>
    <row r="344" spans="1:10">
      <c r="A344" t="s">
        <v>958</v>
      </c>
      <c r="B344" s="148">
        <v>942</v>
      </c>
      <c r="C344" t="s">
        <v>5668</v>
      </c>
      <c r="D344" t="s">
        <v>3690</v>
      </c>
      <c r="F344" s="21" t="s">
        <v>68</v>
      </c>
      <c r="G344" s="21">
        <v>857</v>
      </c>
      <c r="H344" s="21">
        <f>COUNTIF(業者詳細!$A$4:$A$1516,電子入札登録状況!A344)</f>
        <v>6</v>
      </c>
      <c r="I344" s="21">
        <f>COUNTIF(申請者一覧表!$A$2:$A$723,電子入札登録状況!A344)</f>
        <v>1</v>
      </c>
      <c r="J344" s="21" t="str">
        <f t="shared" si="5"/>
        <v>OK</v>
      </c>
    </row>
    <row r="345" spans="1:10">
      <c r="A345" t="s">
        <v>1903</v>
      </c>
      <c r="B345" s="148">
        <v>3057</v>
      </c>
      <c r="C345" t="s">
        <v>306</v>
      </c>
      <c r="D345" t="s">
        <v>3679</v>
      </c>
      <c r="F345" s="21" t="s">
        <v>68</v>
      </c>
      <c r="G345" s="21">
        <v>859</v>
      </c>
      <c r="H345" s="21">
        <f>COUNTIF(業者詳細!$A$4:$A$1516,電子入札登録状況!A345)</f>
        <v>1</v>
      </c>
      <c r="I345" s="21">
        <f>COUNTIF(申請者一覧表!$A$2:$A$723,電子入札登録状況!A345)</f>
        <v>1</v>
      </c>
      <c r="J345" s="21" t="str">
        <f t="shared" si="5"/>
        <v>OK</v>
      </c>
    </row>
    <row r="346" spans="1:10">
      <c r="A346" t="s">
        <v>2387</v>
      </c>
      <c r="B346" s="148">
        <v>2259</v>
      </c>
      <c r="C346" t="s">
        <v>4102</v>
      </c>
      <c r="D346" t="s">
        <v>3679</v>
      </c>
      <c r="F346" s="21" t="s">
        <v>68</v>
      </c>
      <c r="G346" s="21">
        <v>861</v>
      </c>
      <c r="H346" s="21">
        <f>COUNTIF(業者詳細!$A$4:$A$1516,電子入札登録状況!A346)</f>
        <v>3</v>
      </c>
      <c r="I346" s="21">
        <f>COUNTIF(申請者一覧表!$A$2:$A$723,電子入札登録状況!A346)</f>
        <v>1</v>
      </c>
      <c r="J346" s="21" t="str">
        <f t="shared" si="5"/>
        <v>OK</v>
      </c>
    </row>
    <row r="347" spans="1:10">
      <c r="A347" t="s">
        <v>1553</v>
      </c>
      <c r="B347" s="148">
        <v>3582</v>
      </c>
      <c r="C347" t="s">
        <v>2062</v>
      </c>
      <c r="D347" t="s">
        <v>5982</v>
      </c>
      <c r="F347" s="21" t="s">
        <v>68</v>
      </c>
      <c r="G347" s="21">
        <v>862</v>
      </c>
      <c r="H347" s="21">
        <f>COUNTIF(業者詳細!$A$4:$A$1516,電子入札登録状況!A347)</f>
        <v>1</v>
      </c>
      <c r="I347" s="21">
        <f>COUNTIF(申請者一覧表!$A$2:$A$723,電子入札登録状況!A347)</f>
        <v>1</v>
      </c>
      <c r="J347" s="21" t="str">
        <f t="shared" si="5"/>
        <v>OK</v>
      </c>
    </row>
    <row r="348" spans="1:10">
      <c r="B348" s="148"/>
      <c r="H348" s="21">
        <f>COUNTIF(業者詳細!$A$4:$A$1516,電子入札登録状況!A348)</f>
        <v>0</v>
      </c>
      <c r="I348" s="21">
        <f>COUNTIF(申請者一覧表!$A$2:$A$723,電子入札登録状況!A348)</f>
        <v>0</v>
      </c>
      <c r="J348" s="21" t="str">
        <f t="shared" si="5"/>
        <v>範囲外</v>
      </c>
    </row>
    <row r="349" spans="1:10">
      <c r="B349" s="148"/>
      <c r="H349" s="21">
        <f>COUNTIF(業者詳細!$A$4:$A$1516,電子入札登録状況!A349)</f>
        <v>0</v>
      </c>
      <c r="I349" s="21">
        <f>COUNTIF(申請者一覧表!$A$2:$A$723,電子入札登録状況!A349)</f>
        <v>0</v>
      </c>
      <c r="J349" s="21" t="str">
        <f t="shared" si="5"/>
        <v>範囲外</v>
      </c>
    </row>
    <row r="350" spans="1:10">
      <c r="B350" s="148"/>
      <c r="H350" s="21">
        <f>COUNTIF(業者詳細!$A$4:$A$1516,電子入札登録状況!A350)</f>
        <v>0</v>
      </c>
      <c r="I350" s="21">
        <f>COUNTIF(申請者一覧表!$A$2:$A$723,電子入札登録状況!A350)</f>
        <v>0</v>
      </c>
      <c r="J350" s="21" t="str">
        <f t="shared" si="5"/>
        <v>範囲外</v>
      </c>
    </row>
    <row r="351" spans="1:10">
      <c r="B351" s="148"/>
      <c r="H351" s="21">
        <f>COUNTIF(業者詳細!$A$4:$A$1516,電子入札登録状況!A351)</f>
        <v>0</v>
      </c>
      <c r="I351" s="21">
        <f>COUNTIF(申請者一覧表!$A$2:$A$723,電子入札登録状況!A351)</f>
        <v>0</v>
      </c>
      <c r="J351" s="21" t="str">
        <f t="shared" si="5"/>
        <v>範囲外</v>
      </c>
    </row>
    <row r="352" spans="1:10">
      <c r="B352" s="148"/>
      <c r="H352" s="21">
        <f>COUNTIF(業者詳細!$A$4:$A$1516,電子入札登録状況!A352)</f>
        <v>0</v>
      </c>
      <c r="I352" s="21">
        <f>COUNTIF(申請者一覧表!$A$2:$A$723,電子入札登録状況!A352)</f>
        <v>0</v>
      </c>
      <c r="J352" s="21" t="str">
        <f t="shared" si="5"/>
        <v>範囲外</v>
      </c>
    </row>
    <row r="353" spans="2:10">
      <c r="B353" s="148"/>
      <c r="H353" s="21">
        <f>COUNTIF(業者詳細!$A$4:$A$1516,電子入札登録状況!A353)</f>
        <v>0</v>
      </c>
      <c r="I353" s="21">
        <f>COUNTIF(申請者一覧表!$A$2:$A$723,電子入札登録状況!A353)</f>
        <v>0</v>
      </c>
      <c r="J353" s="21" t="str">
        <f t="shared" si="5"/>
        <v>範囲外</v>
      </c>
    </row>
    <row r="354" spans="2:10">
      <c r="B354" s="148"/>
      <c r="H354" s="21">
        <f>COUNTIF(業者詳細!$A$4:$A$1516,電子入札登録状況!A354)</f>
        <v>0</v>
      </c>
      <c r="I354" s="21">
        <f>COUNTIF(申請者一覧表!$A$2:$A$723,電子入札登録状況!A354)</f>
        <v>0</v>
      </c>
      <c r="J354" s="21" t="str">
        <f t="shared" si="5"/>
        <v>範囲外</v>
      </c>
    </row>
    <row r="355" spans="2:10">
      <c r="B355" s="148"/>
      <c r="H355" s="21">
        <f>COUNTIF(業者詳細!$A$4:$A$1516,電子入札登録状況!A355)</f>
        <v>0</v>
      </c>
      <c r="I355" s="21">
        <f>COUNTIF(申請者一覧表!$A$2:$A$723,電子入札登録状況!A355)</f>
        <v>0</v>
      </c>
      <c r="J355" s="21" t="str">
        <f t="shared" si="5"/>
        <v>範囲外</v>
      </c>
    </row>
    <row r="356" spans="2:10">
      <c r="B356" s="148"/>
      <c r="H356" s="21">
        <f>COUNTIF(業者詳細!$A$4:$A$1516,電子入札登録状況!A356)</f>
        <v>0</v>
      </c>
      <c r="I356" s="21">
        <f>COUNTIF(申請者一覧表!$A$2:$A$723,電子入札登録状況!A356)</f>
        <v>0</v>
      </c>
      <c r="J356" s="21" t="str">
        <f t="shared" si="5"/>
        <v>範囲外</v>
      </c>
    </row>
    <row r="357" spans="2:10">
      <c r="B357" s="148"/>
      <c r="H357" s="21">
        <f>COUNTIF(業者詳細!$A$4:$A$1516,電子入札登録状況!A357)</f>
        <v>0</v>
      </c>
      <c r="I357" s="21">
        <f>COUNTIF(申請者一覧表!$A$2:$A$723,電子入札登録状況!A357)</f>
        <v>0</v>
      </c>
      <c r="J357" s="21" t="str">
        <f t="shared" si="5"/>
        <v>範囲外</v>
      </c>
    </row>
    <row r="358" spans="2:10">
      <c r="B358" s="148"/>
      <c r="H358" s="21">
        <f>COUNTIF(業者詳細!$A$4:$A$1516,電子入札登録状況!A358)</f>
        <v>0</v>
      </c>
      <c r="I358" s="21">
        <f>COUNTIF(申請者一覧表!$A$2:$A$723,電子入札登録状況!A358)</f>
        <v>0</v>
      </c>
      <c r="J358" s="21" t="str">
        <f t="shared" si="5"/>
        <v>範囲外</v>
      </c>
    </row>
    <row r="359" spans="2:10">
      <c r="B359" s="148"/>
      <c r="H359" s="21">
        <f>COUNTIF(業者詳細!$A$4:$A$1516,電子入札登録状況!A359)</f>
        <v>0</v>
      </c>
      <c r="I359" s="21">
        <f>COUNTIF(申請者一覧表!$A$2:$A$723,電子入札登録状況!A359)</f>
        <v>0</v>
      </c>
      <c r="J359" s="21" t="str">
        <f t="shared" si="5"/>
        <v>範囲外</v>
      </c>
    </row>
    <row r="360" spans="2:10">
      <c r="B360" s="148"/>
      <c r="H360" s="21">
        <f>COUNTIF(業者詳細!$A$4:$A$1516,電子入札登録状況!A360)</f>
        <v>0</v>
      </c>
      <c r="I360" s="21">
        <f>COUNTIF(申請者一覧表!$A$2:$A$723,電子入札登録状況!A360)</f>
        <v>0</v>
      </c>
      <c r="J360" s="21" t="str">
        <f t="shared" si="5"/>
        <v>範囲外</v>
      </c>
    </row>
    <row r="361" spans="2:10">
      <c r="B361" s="148"/>
      <c r="H361" s="21">
        <f>COUNTIF(業者詳細!$A$4:$A$1516,電子入札登録状況!A361)</f>
        <v>0</v>
      </c>
      <c r="I361" s="21">
        <f>COUNTIF(申請者一覧表!$A$2:$A$723,電子入札登録状況!A361)</f>
        <v>0</v>
      </c>
      <c r="J361" s="21" t="str">
        <f t="shared" si="5"/>
        <v>範囲外</v>
      </c>
    </row>
    <row r="362" spans="2:10">
      <c r="B362" s="148"/>
      <c r="H362" s="21">
        <f>COUNTIF(業者詳細!$A$4:$A$1516,電子入札登録状況!A362)</f>
        <v>0</v>
      </c>
      <c r="I362" s="21">
        <f>COUNTIF(申請者一覧表!$A$2:$A$723,電子入札登録状況!A362)</f>
        <v>0</v>
      </c>
      <c r="J362" s="21" t="str">
        <f t="shared" si="5"/>
        <v>範囲外</v>
      </c>
    </row>
    <row r="363" spans="2:10">
      <c r="B363" s="148"/>
      <c r="H363" s="21">
        <f>COUNTIF(業者詳細!$A$4:$A$1516,電子入札登録状況!A363)</f>
        <v>0</v>
      </c>
      <c r="I363" s="21">
        <f>COUNTIF(申請者一覧表!$A$2:$A$723,電子入札登録状況!A363)</f>
        <v>0</v>
      </c>
      <c r="J363" s="21" t="str">
        <f t="shared" si="5"/>
        <v>範囲外</v>
      </c>
    </row>
    <row r="364" spans="2:10">
      <c r="B364" s="148"/>
      <c r="H364" s="21">
        <f>COUNTIF(業者詳細!$A$4:$A$1516,電子入札登録状況!A364)</f>
        <v>0</v>
      </c>
      <c r="I364" s="21">
        <f>COUNTIF(申請者一覧表!$A$2:$A$723,電子入札登録状況!A364)</f>
        <v>0</v>
      </c>
      <c r="J364" s="21" t="str">
        <f t="shared" si="5"/>
        <v>範囲外</v>
      </c>
    </row>
    <row r="365" spans="2:10">
      <c r="B365" s="148"/>
      <c r="H365" s="21">
        <f>COUNTIF(業者詳細!$A$4:$A$1516,電子入札登録状況!A365)</f>
        <v>0</v>
      </c>
      <c r="I365" s="21">
        <f>COUNTIF(申請者一覧表!$A$2:$A$723,電子入札登録状況!A365)</f>
        <v>0</v>
      </c>
      <c r="J365" s="21" t="str">
        <f t="shared" si="5"/>
        <v>範囲外</v>
      </c>
    </row>
  </sheetData>
  <autoFilter ref="A1:J365"/>
  <phoneticPr fontId="4"/>
  <pageMargins left="0.70866141732283472" right="0.70866141732283472" top="0.74803149606299213" bottom="0.74803149606299213" header="0.31496062992125984" footer="0.31496062992125984"/>
  <pageSetup paperSize="9" fitToWidth="1" fitToHeight="1" orientation="landscape" usePrinterDefaults="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50"/>
  </sheetPr>
  <dimension ref="B1:S30"/>
  <sheetViews>
    <sheetView topLeftCell="A19" workbookViewId="0">
      <selection activeCell="E10" sqref="E10:E11"/>
    </sheetView>
  </sheetViews>
  <sheetFormatPr defaultColWidth="9.109375" defaultRowHeight="15" customHeight="1"/>
  <cols>
    <col min="1" max="1" width="4.6640625" style="150" customWidth="1"/>
    <col min="2" max="10" width="9.33203125" style="150" customWidth="1"/>
    <col min="11" max="11" width="4.6640625" style="150" customWidth="1"/>
    <col min="12" max="19" width="9.33203125" style="150" customWidth="1"/>
    <col min="20" max="16384" width="9.109375" style="150"/>
  </cols>
  <sheetData>
    <row r="1" spans="2:19" ht="30" customHeight="1">
      <c r="B1" s="151" t="s">
        <v>1635</v>
      </c>
      <c r="C1" s="151"/>
      <c r="D1" s="151"/>
      <c r="E1" s="151"/>
      <c r="F1" s="151"/>
      <c r="G1" s="151"/>
      <c r="H1" s="151"/>
      <c r="I1" s="151"/>
      <c r="J1" s="151"/>
      <c r="L1" s="182" t="s">
        <v>3162</v>
      </c>
      <c r="M1" s="182"/>
      <c r="N1" s="182"/>
      <c r="O1" s="182"/>
      <c r="P1" s="182"/>
      <c r="Q1" s="182"/>
      <c r="R1" s="182"/>
      <c r="S1" s="182"/>
    </row>
    <row r="2" spans="2:19" ht="15" customHeight="1">
      <c r="L2" s="169"/>
      <c r="M2" s="174"/>
      <c r="N2" s="174"/>
      <c r="O2" s="198"/>
      <c r="P2" s="202" t="s">
        <v>1788</v>
      </c>
      <c r="Q2" s="202"/>
      <c r="R2" s="202"/>
      <c r="S2" s="203"/>
    </row>
    <row r="3" spans="2:19" ht="15" customHeight="1">
      <c r="B3" s="152" t="s">
        <v>2625</v>
      </c>
      <c r="C3" s="159"/>
      <c r="D3" s="161"/>
      <c r="E3" s="164" t="s">
        <v>458</v>
      </c>
      <c r="F3" s="169" t="s">
        <v>2067</v>
      </c>
      <c r="G3" s="174"/>
      <c r="H3" s="174"/>
      <c r="I3" s="174"/>
      <c r="J3" s="179"/>
      <c r="L3" s="183" t="s">
        <v>2364</v>
      </c>
      <c r="M3" s="188"/>
      <c r="N3" s="193"/>
      <c r="O3" s="198"/>
      <c r="P3" s="202" t="s">
        <v>2104</v>
      </c>
      <c r="Q3" s="202"/>
      <c r="R3" s="202"/>
      <c r="S3" s="203"/>
    </row>
    <row r="4" spans="2:19" ht="15" customHeight="1">
      <c r="B4" s="153"/>
      <c r="C4" s="156"/>
      <c r="D4" s="162"/>
      <c r="E4" s="165"/>
      <c r="F4" s="170" t="s">
        <v>1875</v>
      </c>
      <c r="G4" s="177"/>
      <c r="H4" s="177"/>
      <c r="I4" s="177"/>
      <c r="J4" s="180"/>
      <c r="L4" s="170"/>
      <c r="M4" s="177"/>
      <c r="N4" s="177"/>
      <c r="O4" s="198"/>
      <c r="P4" s="202" t="s">
        <v>2289</v>
      </c>
      <c r="Q4" s="202"/>
      <c r="R4" s="202"/>
      <c r="S4" s="203"/>
    </row>
    <row r="5" spans="2:19" ht="15" customHeight="1">
      <c r="B5" s="153"/>
      <c r="C5" s="156"/>
      <c r="D5" s="162"/>
      <c r="E5" s="166" t="s">
        <v>1403</v>
      </c>
      <c r="F5" s="171" t="s">
        <v>3514</v>
      </c>
      <c r="G5" s="171"/>
      <c r="H5" s="171"/>
      <c r="I5" s="171"/>
      <c r="J5" s="171"/>
      <c r="L5" s="184" t="s">
        <v>1854</v>
      </c>
      <c r="M5" s="189"/>
      <c r="N5" s="194"/>
      <c r="O5" s="198"/>
      <c r="P5" s="202" t="s">
        <v>3165</v>
      </c>
      <c r="Q5" s="202"/>
      <c r="R5" s="202"/>
      <c r="S5" s="203"/>
    </row>
    <row r="6" spans="2:19" ht="15" customHeight="1">
      <c r="B6" s="153"/>
      <c r="C6" s="156"/>
      <c r="D6" s="162"/>
      <c r="E6" s="166"/>
      <c r="F6" s="172" t="s">
        <v>581</v>
      </c>
      <c r="G6" s="172"/>
      <c r="H6" s="172"/>
      <c r="I6" s="172"/>
      <c r="J6" s="172"/>
      <c r="L6" s="185"/>
      <c r="M6" s="190"/>
      <c r="N6" s="195"/>
      <c r="O6" s="199" t="s">
        <v>1528</v>
      </c>
      <c r="P6" s="198"/>
      <c r="Q6" s="202" t="s">
        <v>1828</v>
      </c>
      <c r="R6" s="202"/>
      <c r="S6" s="203"/>
    </row>
    <row r="7" spans="2:19" ht="15" customHeight="1">
      <c r="B7" s="154"/>
      <c r="C7" s="160"/>
      <c r="D7" s="163"/>
      <c r="E7" s="166" t="s">
        <v>1145</v>
      </c>
      <c r="F7" s="173" t="s">
        <v>1063</v>
      </c>
      <c r="G7" s="173"/>
      <c r="H7" s="173"/>
      <c r="I7" s="173"/>
      <c r="J7" s="173"/>
      <c r="L7" s="185"/>
      <c r="M7" s="190"/>
      <c r="N7" s="195"/>
      <c r="O7" s="199"/>
      <c r="P7" s="198"/>
      <c r="Q7" s="202" t="s">
        <v>1699</v>
      </c>
      <c r="R7" s="202"/>
      <c r="S7" s="203"/>
    </row>
    <row r="8" spans="2:19" ht="15" customHeight="1">
      <c r="B8" s="155"/>
      <c r="C8" s="159"/>
      <c r="D8" s="159"/>
      <c r="E8" s="167"/>
      <c r="F8" s="174"/>
      <c r="G8" s="174"/>
      <c r="H8" s="174"/>
      <c r="I8" s="174"/>
      <c r="J8" s="174"/>
      <c r="L8" s="185"/>
      <c r="M8" s="190"/>
      <c r="N8" s="195"/>
      <c r="O8" s="199"/>
      <c r="P8" s="198"/>
      <c r="Q8" s="202" t="s">
        <v>1347</v>
      </c>
      <c r="R8" s="202"/>
      <c r="S8" s="203"/>
    </row>
    <row r="9" spans="2:19" ht="15" customHeight="1">
      <c r="B9" s="156"/>
      <c r="C9" s="156"/>
      <c r="D9" s="156"/>
      <c r="E9" s="168"/>
      <c r="F9" s="158"/>
      <c r="G9" s="158"/>
      <c r="H9" s="158"/>
      <c r="I9" s="158"/>
      <c r="J9" s="158"/>
      <c r="L9" s="185"/>
      <c r="M9" s="190"/>
      <c r="N9" s="195"/>
      <c r="O9" s="199"/>
      <c r="P9" s="198"/>
      <c r="Q9" s="202" t="s">
        <v>3179</v>
      </c>
      <c r="R9" s="202"/>
      <c r="S9" s="203"/>
    </row>
    <row r="10" spans="2:19" ht="15" customHeight="1">
      <c r="B10" s="156"/>
      <c r="C10" s="156"/>
      <c r="D10" s="156"/>
      <c r="E10" s="168"/>
      <c r="F10" s="158"/>
      <c r="G10" s="158"/>
      <c r="H10" s="158"/>
      <c r="I10" s="158"/>
      <c r="J10" s="158"/>
      <c r="L10" s="185"/>
      <c r="M10" s="190"/>
      <c r="N10" s="195"/>
      <c r="O10" s="199"/>
      <c r="P10" s="198"/>
      <c r="Q10" s="202" t="s">
        <v>3185</v>
      </c>
      <c r="R10" s="202"/>
      <c r="S10" s="203"/>
    </row>
    <row r="11" spans="2:19" ht="15" customHeight="1">
      <c r="B11" s="156"/>
      <c r="C11" s="156"/>
      <c r="D11" s="156"/>
      <c r="E11" s="168"/>
      <c r="F11" s="158"/>
      <c r="G11" s="158"/>
      <c r="H11" s="158"/>
      <c r="I11" s="158"/>
      <c r="J11" s="158"/>
      <c r="L11" s="185"/>
      <c r="M11" s="190"/>
      <c r="N11" s="195"/>
      <c r="O11" s="199"/>
      <c r="P11" s="198"/>
      <c r="Q11" s="202" t="s">
        <v>2376</v>
      </c>
      <c r="R11" s="202"/>
      <c r="S11" s="203"/>
    </row>
    <row r="12" spans="2:19" ht="15" customHeight="1">
      <c r="B12" s="156"/>
      <c r="C12" s="156"/>
      <c r="D12" s="156"/>
      <c r="E12" s="168"/>
      <c r="F12" s="158"/>
      <c r="G12" s="158"/>
      <c r="H12" s="158"/>
      <c r="I12" s="158"/>
      <c r="J12" s="158"/>
      <c r="L12" s="185"/>
      <c r="M12" s="190"/>
      <c r="N12" s="195"/>
      <c r="O12" s="199"/>
      <c r="P12" s="198"/>
      <c r="Q12" s="202" t="s">
        <v>3012</v>
      </c>
      <c r="R12" s="202"/>
      <c r="S12" s="203"/>
    </row>
    <row r="13" spans="2:19" ht="15" customHeight="1">
      <c r="B13" s="157"/>
      <c r="C13" s="157"/>
      <c r="D13" s="157"/>
      <c r="E13" s="157"/>
      <c r="F13" s="175"/>
      <c r="G13" s="178"/>
      <c r="H13" s="178"/>
      <c r="I13" s="178"/>
      <c r="J13" s="181"/>
      <c r="L13" s="185"/>
      <c r="M13" s="190"/>
      <c r="N13" s="195"/>
      <c r="O13" s="199"/>
      <c r="P13" s="198"/>
      <c r="Q13" s="202" t="s">
        <v>3189</v>
      </c>
      <c r="R13" s="202"/>
      <c r="S13" s="203"/>
    </row>
    <row r="14" spans="2:19" ht="15" customHeight="1">
      <c r="F14" s="175"/>
      <c r="G14" s="178"/>
      <c r="H14" s="178"/>
      <c r="I14" s="178"/>
      <c r="J14" s="181"/>
      <c r="L14" s="186"/>
      <c r="M14" s="191"/>
      <c r="N14" s="196"/>
      <c r="O14" s="199"/>
      <c r="P14" s="198"/>
      <c r="Q14" s="202" t="s">
        <v>1535</v>
      </c>
      <c r="R14" s="202"/>
      <c r="S14" s="203"/>
    </row>
    <row r="15" spans="2:19" ht="15" customHeight="1">
      <c r="B15" s="158"/>
      <c r="C15" s="158"/>
      <c r="D15" s="158"/>
      <c r="E15" s="158"/>
      <c r="F15" s="176"/>
      <c r="G15" s="158"/>
      <c r="H15" s="158"/>
      <c r="I15" s="158"/>
      <c r="J15" s="176"/>
      <c r="L15" s="184" t="s">
        <v>87</v>
      </c>
      <c r="M15" s="189"/>
      <c r="N15" s="194"/>
      <c r="O15" s="200"/>
      <c r="P15" s="202" t="s">
        <v>1755</v>
      </c>
      <c r="Q15" s="202"/>
      <c r="R15" s="202"/>
      <c r="S15" s="203"/>
    </row>
    <row r="16" spans="2:19" ht="15" customHeight="1">
      <c r="B16" s="158"/>
      <c r="C16" s="158"/>
      <c r="D16" s="158"/>
      <c r="E16" s="158"/>
      <c r="F16" s="176"/>
      <c r="G16" s="158"/>
      <c r="H16" s="158"/>
      <c r="I16" s="158"/>
      <c r="J16" s="176"/>
      <c r="L16" s="185"/>
      <c r="M16" s="190"/>
      <c r="N16" s="195"/>
      <c r="O16" s="200"/>
      <c r="P16" s="202" t="s">
        <v>2970</v>
      </c>
      <c r="Q16" s="202"/>
      <c r="R16" s="202"/>
      <c r="S16" s="203"/>
    </row>
    <row r="17" spans="2:19" ht="15" customHeight="1">
      <c r="B17" s="158"/>
      <c r="C17" s="158"/>
      <c r="D17" s="158"/>
      <c r="E17" s="158"/>
      <c r="F17" s="176"/>
      <c r="G17" s="158"/>
      <c r="H17" s="158"/>
      <c r="I17" s="158"/>
      <c r="J17" s="176"/>
      <c r="L17" s="185"/>
      <c r="M17" s="190"/>
      <c r="N17" s="195"/>
      <c r="O17" s="200"/>
      <c r="P17" s="202" t="s">
        <v>787</v>
      </c>
      <c r="Q17" s="202"/>
      <c r="R17" s="202"/>
      <c r="S17" s="203"/>
    </row>
    <row r="18" spans="2:19" ht="15" customHeight="1">
      <c r="B18" s="158"/>
      <c r="C18" s="158"/>
      <c r="D18" s="158"/>
      <c r="E18" s="158"/>
      <c r="F18" s="176"/>
      <c r="G18" s="158"/>
      <c r="H18" s="158"/>
      <c r="I18" s="158"/>
      <c r="J18" s="176"/>
      <c r="L18" s="185"/>
      <c r="M18" s="190"/>
      <c r="N18" s="195"/>
      <c r="O18" s="200"/>
      <c r="P18" s="202" t="s">
        <v>1265</v>
      </c>
      <c r="Q18" s="202"/>
      <c r="R18" s="202"/>
      <c r="S18" s="203"/>
    </row>
    <row r="19" spans="2:19" ht="15" customHeight="1">
      <c r="B19" s="158"/>
      <c r="C19" s="158"/>
      <c r="D19" s="158"/>
      <c r="E19" s="158"/>
      <c r="F19" s="176"/>
      <c r="G19" s="158"/>
      <c r="H19" s="158"/>
      <c r="I19" s="158"/>
      <c r="J19" s="176"/>
      <c r="L19" s="185"/>
      <c r="M19" s="190"/>
      <c r="N19" s="195"/>
      <c r="O19" s="200"/>
      <c r="P19" s="202" t="s">
        <v>1575</v>
      </c>
      <c r="Q19" s="202"/>
      <c r="R19" s="202"/>
      <c r="S19" s="203"/>
    </row>
    <row r="20" spans="2:19" ht="15" customHeight="1">
      <c r="B20" s="158"/>
      <c r="C20" s="158"/>
      <c r="D20" s="158"/>
      <c r="E20" s="158"/>
      <c r="F20" s="176"/>
      <c r="G20" s="158"/>
      <c r="H20" s="158"/>
      <c r="I20" s="158"/>
      <c r="J20" s="176"/>
      <c r="L20" s="185"/>
      <c r="M20" s="190"/>
      <c r="N20" s="195"/>
      <c r="O20" s="200"/>
      <c r="P20" s="202" t="s">
        <v>3190</v>
      </c>
      <c r="Q20" s="202"/>
      <c r="R20" s="202"/>
      <c r="S20" s="203"/>
    </row>
    <row r="21" spans="2:19" ht="15" customHeight="1">
      <c r="B21" s="158"/>
      <c r="C21" s="158"/>
      <c r="D21" s="158"/>
      <c r="E21" s="158"/>
      <c r="F21" s="176"/>
      <c r="G21" s="158"/>
      <c r="H21" s="158"/>
      <c r="I21" s="158"/>
      <c r="J21" s="176"/>
      <c r="L21" s="185"/>
      <c r="M21" s="190"/>
      <c r="N21" s="195"/>
      <c r="O21" s="200"/>
      <c r="P21" s="202" t="s">
        <v>2606</v>
      </c>
      <c r="Q21" s="202"/>
      <c r="R21" s="202"/>
      <c r="S21" s="203"/>
    </row>
    <row r="22" spans="2:19" ht="15" customHeight="1">
      <c r="B22" s="158"/>
      <c r="C22" s="158"/>
      <c r="D22" s="158"/>
      <c r="E22" s="158"/>
      <c r="F22" s="176"/>
      <c r="G22" s="158"/>
      <c r="H22" s="158"/>
      <c r="I22" s="158"/>
      <c r="J22" s="176"/>
      <c r="L22" s="185"/>
      <c r="M22" s="190"/>
      <c r="N22" s="195"/>
      <c r="O22" s="200"/>
      <c r="P22" s="202" t="s">
        <v>2096</v>
      </c>
      <c r="Q22" s="202"/>
      <c r="R22" s="202"/>
      <c r="S22" s="203"/>
    </row>
    <row r="23" spans="2:19" ht="15" customHeight="1">
      <c r="B23" s="158"/>
      <c r="C23" s="158"/>
      <c r="D23" s="158"/>
      <c r="E23" s="158"/>
      <c r="F23" s="176"/>
      <c r="G23" s="158"/>
      <c r="H23" s="158"/>
      <c r="I23" s="158"/>
      <c r="J23" s="176"/>
      <c r="L23" s="185"/>
      <c r="M23" s="190"/>
      <c r="N23" s="195"/>
      <c r="O23" s="200"/>
      <c r="P23" s="202" t="s">
        <v>336</v>
      </c>
      <c r="Q23" s="202"/>
      <c r="R23" s="202"/>
      <c r="S23" s="203"/>
    </row>
    <row r="24" spans="2:19" ht="15" customHeight="1">
      <c r="B24" s="158"/>
      <c r="C24" s="158"/>
      <c r="D24" s="158"/>
      <c r="E24" s="158"/>
      <c r="F24" s="176"/>
      <c r="G24" s="158"/>
      <c r="H24" s="158"/>
      <c r="I24" s="158"/>
      <c r="J24" s="176"/>
      <c r="L24" s="185"/>
      <c r="M24" s="190"/>
      <c r="N24" s="195"/>
      <c r="O24" s="200"/>
      <c r="P24" s="202" t="s">
        <v>2088</v>
      </c>
      <c r="Q24" s="202"/>
      <c r="R24" s="202"/>
      <c r="S24" s="203"/>
    </row>
    <row r="25" spans="2:19" ht="15" customHeight="1">
      <c r="B25" s="158"/>
      <c r="C25" s="158"/>
      <c r="D25" s="158"/>
      <c r="E25" s="158"/>
      <c r="F25" s="176"/>
      <c r="G25" s="158"/>
      <c r="H25" s="158"/>
      <c r="I25" s="158"/>
      <c r="J25" s="176"/>
      <c r="L25" s="186"/>
      <c r="M25" s="191"/>
      <c r="N25" s="196"/>
      <c r="O25" s="200"/>
      <c r="P25" s="202" t="s">
        <v>3196</v>
      </c>
      <c r="Q25" s="202"/>
      <c r="R25" s="202"/>
      <c r="S25" s="203"/>
    </row>
    <row r="26" spans="2:19" ht="15" customHeight="1">
      <c r="B26" s="158"/>
      <c r="C26" s="158"/>
      <c r="D26" s="158"/>
      <c r="E26" s="158"/>
      <c r="F26" s="176"/>
      <c r="G26" s="158"/>
      <c r="H26" s="158"/>
      <c r="I26" s="158"/>
      <c r="J26" s="176"/>
      <c r="L26" s="187" t="s">
        <v>2138</v>
      </c>
      <c r="M26" s="192"/>
      <c r="N26" s="192"/>
      <c r="O26" s="200"/>
      <c r="P26" s="202"/>
      <c r="Q26" s="202"/>
      <c r="R26" s="202"/>
      <c r="S26" s="203"/>
    </row>
    <row r="27" spans="2:19" ht="15" customHeight="1">
      <c r="B27" s="158"/>
      <c r="C27" s="158"/>
      <c r="D27" s="158"/>
      <c r="E27" s="158"/>
      <c r="F27" s="176"/>
      <c r="G27" s="158"/>
      <c r="H27" s="158"/>
      <c r="I27" s="158"/>
      <c r="J27" s="176"/>
      <c r="L27" s="184" t="s">
        <v>874</v>
      </c>
      <c r="M27" s="189"/>
      <c r="N27" s="194"/>
      <c r="O27" s="201"/>
      <c r="P27" s="202" t="s">
        <v>795</v>
      </c>
      <c r="Q27" s="202"/>
      <c r="R27" s="202"/>
      <c r="S27" s="204"/>
    </row>
    <row r="28" spans="2:19" ht="15" customHeight="1">
      <c r="B28" s="158"/>
      <c r="C28" s="158"/>
      <c r="D28" s="158"/>
      <c r="E28" s="158"/>
      <c r="F28" s="176"/>
      <c r="G28" s="158"/>
      <c r="H28" s="158"/>
      <c r="I28" s="158"/>
      <c r="J28" s="176"/>
      <c r="L28" s="185"/>
      <c r="M28" s="190"/>
      <c r="N28" s="195"/>
      <c r="O28" s="201"/>
      <c r="P28" s="202" t="s">
        <v>3200</v>
      </c>
      <c r="Q28" s="202"/>
      <c r="R28" s="202"/>
      <c r="S28" s="204"/>
    </row>
    <row r="29" spans="2:19" ht="15" customHeight="1">
      <c r="L29" s="186"/>
      <c r="M29" s="191"/>
      <c r="N29" s="196"/>
      <c r="O29" s="201"/>
      <c r="P29" s="202" t="s">
        <v>2165</v>
      </c>
      <c r="Q29" s="202"/>
      <c r="R29" s="202"/>
      <c r="S29" s="204"/>
    </row>
    <row r="30" spans="2:19" ht="15" customHeight="1">
      <c r="L30" s="187" t="s">
        <v>1818</v>
      </c>
      <c r="M30" s="192"/>
      <c r="N30" s="197"/>
      <c r="O30" s="201"/>
      <c r="P30" s="202" t="s">
        <v>1278</v>
      </c>
      <c r="Q30" s="202"/>
      <c r="R30" s="202"/>
      <c r="S30" s="204"/>
    </row>
  </sheetData>
  <mergeCells count="56">
    <mergeCell ref="B1:J1"/>
    <mergeCell ref="L1:S1"/>
    <mergeCell ref="P2:R2"/>
    <mergeCell ref="F3:J3"/>
    <mergeCell ref="L3:N3"/>
    <mergeCell ref="P3:R3"/>
    <mergeCell ref="F4:J4"/>
    <mergeCell ref="P4:R4"/>
    <mergeCell ref="F5:J5"/>
    <mergeCell ref="P5:R5"/>
    <mergeCell ref="F6:J6"/>
    <mergeCell ref="Q6:R6"/>
    <mergeCell ref="F7:J7"/>
    <mergeCell ref="Q7:R7"/>
    <mergeCell ref="F8:J8"/>
    <mergeCell ref="Q8:R8"/>
    <mergeCell ref="F9:J9"/>
    <mergeCell ref="Q9:R9"/>
    <mergeCell ref="F10:J10"/>
    <mergeCell ref="Q10:R10"/>
    <mergeCell ref="F11:J11"/>
    <mergeCell ref="Q11:R11"/>
    <mergeCell ref="F12:J12"/>
    <mergeCell ref="Q12:R12"/>
    <mergeCell ref="F13:J13"/>
    <mergeCell ref="Q13:R13"/>
    <mergeCell ref="F14:J14"/>
    <mergeCell ref="Q14:R14"/>
    <mergeCell ref="P15:R15"/>
    <mergeCell ref="P16:R16"/>
    <mergeCell ref="P17:R17"/>
    <mergeCell ref="P18:R18"/>
    <mergeCell ref="P19:R19"/>
    <mergeCell ref="P20:R20"/>
    <mergeCell ref="P21:R21"/>
    <mergeCell ref="P22:R22"/>
    <mergeCell ref="P23:R23"/>
    <mergeCell ref="P24:R24"/>
    <mergeCell ref="P25:R25"/>
    <mergeCell ref="L26:N26"/>
    <mergeCell ref="P26:R26"/>
    <mergeCell ref="P27:R27"/>
    <mergeCell ref="P28:R28"/>
    <mergeCell ref="P29:R29"/>
    <mergeCell ref="L30:N30"/>
    <mergeCell ref="P30:R30"/>
    <mergeCell ref="B3:D7"/>
    <mergeCell ref="E3:E4"/>
    <mergeCell ref="E5:E6"/>
    <mergeCell ref="B8:D12"/>
    <mergeCell ref="E8:E9"/>
    <mergeCell ref="E10:E11"/>
    <mergeCell ref="L27:N29"/>
    <mergeCell ref="L5:N14"/>
    <mergeCell ref="O6:O14"/>
    <mergeCell ref="L15:N25"/>
  </mergeCells>
  <phoneticPr fontId="4"/>
  <printOptions horizontalCentered="1"/>
  <pageMargins left="0.78740157480314965" right="0.78740157480314965" top="0.78740157480314965" bottom="0.59055118110236227"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00"/>
  </sheetPr>
  <dimension ref="A1:I227"/>
  <sheetViews>
    <sheetView zoomScale="85" zoomScaleNormal="85" workbookViewId="0">
      <selection activeCell="D21" sqref="D21"/>
    </sheetView>
  </sheetViews>
  <sheetFormatPr defaultColWidth="9.109375" defaultRowHeight="13.2"/>
  <cols>
    <col min="1" max="1" width="10.44140625" style="205" customWidth="1"/>
    <col min="2" max="2" width="40.88671875" style="206" customWidth="1"/>
    <col min="3" max="3" width="11.88671875" style="206" customWidth="1"/>
    <col min="4" max="4" width="35.5546875" style="206" customWidth="1"/>
    <col min="5" max="6" width="16.88671875" style="206" customWidth="1"/>
    <col min="7" max="8" width="16.6640625" style="206" customWidth="1"/>
    <col min="9" max="9" width="7.6640625" style="206" customWidth="1"/>
    <col min="10" max="16384" width="9.109375" style="206"/>
  </cols>
  <sheetData>
    <row r="1" spans="1:9" s="207" customFormat="1" ht="22.5" customHeight="1">
      <c r="A1" s="209" t="s">
        <v>2729</v>
      </c>
      <c r="B1" s="211" t="s">
        <v>2707</v>
      </c>
      <c r="C1" s="211" t="s">
        <v>5990</v>
      </c>
      <c r="D1" s="211" t="s">
        <v>2600</v>
      </c>
      <c r="E1" s="211" t="s">
        <v>895</v>
      </c>
      <c r="F1" s="211" t="s">
        <v>934</v>
      </c>
      <c r="G1" s="211" t="s">
        <v>880</v>
      </c>
      <c r="H1" s="213" t="s">
        <v>2740</v>
      </c>
      <c r="I1" s="214" t="s">
        <v>5965</v>
      </c>
    </row>
    <row r="2" spans="1:9" s="208" customFormat="1" ht="15" customHeight="1">
      <c r="A2" s="210">
        <v>627</v>
      </c>
      <c r="B2" s="212" t="str">
        <f>IF(A2="","",INDEX(業者詳細!$C$4:$C$10000,I2,0))</f>
        <v>株式会社環境技研コンサルタント常陸大宮事務所</v>
      </c>
      <c r="C2" s="212" t="str">
        <f>IF(A2="","",INDEX(業者詳細!$Z$4:$Z$10000,I2,0))</f>
        <v>319-2255</v>
      </c>
      <c r="D2" s="212" t="str">
        <f>IF(A2="","",INDEX(業者詳細!$F$4:$F$10000,I2,0))</f>
        <v>茨城県常陸大宮市野中町3275-17</v>
      </c>
      <c r="E2" s="212" t="str">
        <f>IF(A2="","",INDEX(業者詳細!$D$4:$D$10000,I2,0))</f>
        <v>所長</v>
      </c>
      <c r="F2" s="212" t="str">
        <f>IF(A2="","",INDEX(業者詳細!$E$4:$E$10000,I2,0))</f>
        <v>平川　佳一</v>
      </c>
      <c r="G2" s="212" t="str">
        <f>IF(A2="","",INDEX(業者詳細!$H$4:$H$10000,I2,0))</f>
        <v>0295-53-8775</v>
      </c>
      <c r="H2" s="212" t="str">
        <f>IF(A2="","",INDEX(業者詳細!$I$4:$I$10000,I2,0))</f>
        <v>0295-53-8776</v>
      </c>
      <c r="I2" s="212">
        <f>IF(A2="","",MATCH(A2,業者詳細!$B$4:$B$10000,0))</f>
        <v>459</v>
      </c>
    </row>
    <row r="3" spans="1:9" s="208" customFormat="1" ht="15" customHeight="1">
      <c r="A3" s="210"/>
      <c r="B3" s="212" t="str">
        <f>IF(A3="","",INDEX(業者詳細!$C$4:$C$10000,I3,0))</f>
        <v/>
      </c>
      <c r="C3" s="212" t="str">
        <f>IF(A3="","",INDEX(業者詳細!$Z$4:$Z$10000,I3,0))</f>
        <v/>
      </c>
      <c r="D3" s="212" t="str">
        <f>IF(A3="","",INDEX(業者詳細!$F$4:$F$10000,I3,0))</f>
        <v/>
      </c>
      <c r="E3" s="212" t="str">
        <f>IF(A3="","",INDEX(業者詳細!$D$4:$D$10000,I3,0))</f>
        <v/>
      </c>
      <c r="F3" s="212" t="str">
        <f>IF(A3="","",INDEX(業者詳細!$E$4:$E$10000,I3,0))</f>
        <v/>
      </c>
      <c r="G3" s="212" t="str">
        <f>IF(A3="","",INDEX(業者詳細!$H$4:$H$10000,I3,0))</f>
        <v/>
      </c>
      <c r="H3" s="212" t="str">
        <f>IF(A3="","",INDEX(業者詳細!$I$4:$I$10000,I3,0))</f>
        <v/>
      </c>
      <c r="I3" s="212" t="str">
        <f>IF(A3="","",MATCH(A3,業者詳細!$B$4:$B$10000,0))</f>
        <v/>
      </c>
    </row>
    <row r="4" spans="1:9" s="208" customFormat="1" ht="15" customHeight="1">
      <c r="A4" s="210"/>
      <c r="B4" s="212" t="str">
        <f>IF(A4="","",INDEX(業者詳細!$C$4:$C$10000,I4,0))</f>
        <v/>
      </c>
      <c r="C4" s="212" t="str">
        <f>IF(A4="","",INDEX(業者詳細!$Z$4:$Z$10000,I4,0))</f>
        <v/>
      </c>
      <c r="D4" s="212" t="str">
        <f>IF(A4="","",INDEX(業者詳細!$F$4:$F$10000,I4,0))</f>
        <v/>
      </c>
      <c r="E4" s="212" t="str">
        <f>IF(A4="","",INDEX(業者詳細!$D$4:$D$10000,I4,0))</f>
        <v/>
      </c>
      <c r="F4" s="212" t="str">
        <f>IF(A4="","",INDEX(業者詳細!$E$4:$E$10000,I4,0))</f>
        <v/>
      </c>
      <c r="G4" s="212" t="str">
        <f>IF(A4="","",INDEX(業者詳細!$H$4:$H$10000,I4,0))</f>
        <v/>
      </c>
      <c r="H4" s="212" t="str">
        <f>IF(A4="","",INDEX(業者詳細!$I$4:$I$10000,I4,0))</f>
        <v/>
      </c>
      <c r="I4" s="212" t="str">
        <f>IF(A4="","",MATCH(A4,業者詳細!$B$4:$B$10000,0))</f>
        <v/>
      </c>
    </row>
    <row r="5" spans="1:9" s="208" customFormat="1" ht="15" customHeight="1">
      <c r="A5" s="210"/>
      <c r="B5" s="212" t="str">
        <f>IF(A5="","",INDEX(業者詳細!$C$4:$C$10000,I5,0))</f>
        <v/>
      </c>
      <c r="C5" s="212" t="str">
        <f>IF(A5="","",INDEX(業者詳細!$Z$4:$Z$10000,I5,0))</f>
        <v/>
      </c>
      <c r="D5" s="212" t="str">
        <f>IF(A5="","",INDEX(業者詳細!$F$4:$F$10000,I5,0))</f>
        <v/>
      </c>
      <c r="E5" s="212" t="str">
        <f>IF(A5="","",INDEX(業者詳細!$D$4:$D$10000,I5,0))</f>
        <v/>
      </c>
      <c r="F5" s="212" t="str">
        <f>IF(A5="","",INDEX(業者詳細!$E$4:$E$10000,I5,0))</f>
        <v/>
      </c>
      <c r="G5" s="212" t="str">
        <f>IF(A5="","",INDEX(業者詳細!$H$4:$H$10000,I5,0))</f>
        <v/>
      </c>
      <c r="H5" s="212" t="str">
        <f>IF(A5="","",INDEX(業者詳細!$I$4:$I$10000,I5,0))</f>
        <v/>
      </c>
      <c r="I5" s="212" t="str">
        <f>IF(A5="","",MATCH(A5,業者詳細!$B$4:$B$10000,0))</f>
        <v/>
      </c>
    </row>
    <row r="6" spans="1:9" s="208" customFormat="1" ht="15" customHeight="1">
      <c r="A6" s="210"/>
      <c r="B6" s="212" t="str">
        <f>IF(A6="","",INDEX(業者詳細!$C$4:$C$10000,I6,0))</f>
        <v/>
      </c>
      <c r="C6" s="212" t="str">
        <f>IF(A6="","",INDEX(業者詳細!$Z$4:$Z$10000,I6,0))</f>
        <v/>
      </c>
      <c r="D6" s="212" t="str">
        <f>IF(A6="","",INDEX(業者詳細!$F$4:$F$10000,I6,0))</f>
        <v/>
      </c>
      <c r="E6" s="212" t="str">
        <f>IF(A6="","",INDEX(業者詳細!$D$4:$D$10000,I6,0))</f>
        <v/>
      </c>
      <c r="F6" s="212" t="str">
        <f>IF(A6="","",INDEX(業者詳細!$E$4:$E$10000,I6,0))</f>
        <v/>
      </c>
      <c r="G6" s="212" t="str">
        <f>IF(A6="","",INDEX(業者詳細!$H$4:$H$10000,I6,0))</f>
        <v/>
      </c>
      <c r="H6" s="212" t="str">
        <f>IF(A6="","",INDEX(業者詳細!$I$4:$I$10000,I6,0))</f>
        <v/>
      </c>
      <c r="I6" s="212" t="str">
        <f>IF(A6="","",MATCH(A6,業者詳細!$B$4:$B$10000,0))</f>
        <v/>
      </c>
    </row>
    <row r="7" spans="1:9" s="208" customFormat="1" ht="15" customHeight="1">
      <c r="A7" s="210"/>
      <c r="B7" s="212" t="str">
        <f>IF(A7="","",INDEX(業者詳細!$C$4:$C$10000,I7,0))</f>
        <v/>
      </c>
      <c r="C7" s="212" t="str">
        <f>IF(A7="","",INDEX(業者詳細!$Z$4:$Z$10000,I7,0))</f>
        <v/>
      </c>
      <c r="D7" s="212" t="str">
        <f>IF(A7="","",INDEX(業者詳細!$F$4:$F$10000,I7,0))</f>
        <v/>
      </c>
      <c r="E7" s="212" t="str">
        <f>IF(A7="","",INDEX(業者詳細!$D$4:$D$10000,I7,0))</f>
        <v/>
      </c>
      <c r="F7" s="212" t="str">
        <f>IF(A7="","",INDEX(業者詳細!$E$4:$E$10000,I7,0))</f>
        <v/>
      </c>
      <c r="G7" s="212" t="str">
        <f>IF(A7="","",INDEX(業者詳細!$H$4:$H$10000,I7,0))</f>
        <v/>
      </c>
      <c r="H7" s="212" t="str">
        <f>IF(A7="","",INDEX(業者詳細!$I$4:$I$10000,I7,0))</f>
        <v/>
      </c>
      <c r="I7" s="212" t="str">
        <f>IF(A7="","",MATCH(A7,業者詳細!$B$4:$B$10000,0))</f>
        <v/>
      </c>
    </row>
    <row r="8" spans="1:9" s="208" customFormat="1" ht="15" customHeight="1">
      <c r="A8" s="210"/>
      <c r="B8" s="212" t="str">
        <f>IF(A8="","",INDEX(業者詳細!$C$4:$C$10000,I8,0))</f>
        <v/>
      </c>
      <c r="C8" s="212" t="str">
        <f>IF(A8="","",INDEX(業者詳細!$Z$4:$Z$10000,I8,0))</f>
        <v/>
      </c>
      <c r="D8" s="212" t="str">
        <f>IF(A8="","",INDEX(業者詳細!$F$4:$F$10000,I8,0))</f>
        <v/>
      </c>
      <c r="E8" s="212" t="str">
        <f>IF(A8="","",INDEX(業者詳細!$D$4:$D$10000,I8,0))</f>
        <v/>
      </c>
      <c r="F8" s="212" t="str">
        <f>IF(A8="","",INDEX(業者詳細!$E$4:$E$10000,I8,0))</f>
        <v/>
      </c>
      <c r="G8" s="212" t="str">
        <f>IF(A8="","",INDEX(業者詳細!$H$4:$H$10000,I8,0))</f>
        <v/>
      </c>
      <c r="H8" s="212" t="str">
        <f>IF(A8="","",INDEX(業者詳細!$I$4:$I$10000,I8,0))</f>
        <v/>
      </c>
      <c r="I8" s="212" t="str">
        <f>IF(A8="","",MATCH(A8,業者詳細!$B$4:$B$10000,0))</f>
        <v/>
      </c>
    </row>
    <row r="9" spans="1:9" s="208" customFormat="1" ht="15" customHeight="1">
      <c r="A9" s="210"/>
      <c r="B9" s="212" t="str">
        <f>IF(A9="","",INDEX(業者詳細!$C$4:$C$10000,I9,0))</f>
        <v/>
      </c>
      <c r="C9" s="212" t="str">
        <f>IF(A9="","",INDEX(業者詳細!$Z$4:$Z$10000,I9,0))</f>
        <v/>
      </c>
      <c r="D9" s="212" t="str">
        <f>IF(A9="","",INDEX(業者詳細!$F$4:$F$10000,I9,0))</f>
        <v/>
      </c>
      <c r="E9" s="212" t="str">
        <f>IF(A9="","",INDEX(業者詳細!$D$4:$D$10000,I9,0))</f>
        <v/>
      </c>
      <c r="F9" s="212" t="str">
        <f>IF(A9="","",INDEX(業者詳細!$E$4:$E$10000,I9,0))</f>
        <v/>
      </c>
      <c r="G9" s="212" t="str">
        <f>IF(A9="","",INDEX(業者詳細!$H$4:$H$10000,I9,0))</f>
        <v/>
      </c>
      <c r="H9" s="212" t="str">
        <f>IF(A9="","",INDEX(業者詳細!$I$4:$I$10000,I9,0))</f>
        <v/>
      </c>
      <c r="I9" s="212" t="str">
        <f>IF(A9="","",MATCH(A9,業者詳細!$B$4:$B$10000,0))</f>
        <v/>
      </c>
    </row>
    <row r="10" spans="1:9" s="208" customFormat="1" ht="15" customHeight="1">
      <c r="A10" s="210"/>
      <c r="B10" s="212" t="str">
        <f>IF(A10="","",INDEX(業者詳細!$C$4:$C$10000,I10,0))</f>
        <v/>
      </c>
      <c r="C10" s="212" t="str">
        <f>IF(A10="","",INDEX(業者詳細!$Z$4:$Z$10000,I10,0))</f>
        <v/>
      </c>
      <c r="D10" s="212" t="str">
        <f>IF(A10="","",INDEX(業者詳細!$F$4:$F$10000,I10,0))</f>
        <v/>
      </c>
      <c r="E10" s="212" t="str">
        <f>IF(A10="","",INDEX(業者詳細!$D$4:$D$10000,I10,0))</f>
        <v/>
      </c>
      <c r="F10" s="212" t="str">
        <f>IF(A10="","",INDEX(業者詳細!$E$4:$E$10000,I10,0))</f>
        <v/>
      </c>
      <c r="G10" s="212" t="str">
        <f>IF(A10="","",INDEX(業者詳細!$H$4:$H$10000,I10,0))</f>
        <v/>
      </c>
      <c r="H10" s="212" t="str">
        <f>IF(A10="","",INDEX(業者詳細!$I$4:$I$10000,I10,0))</f>
        <v/>
      </c>
      <c r="I10" s="212" t="str">
        <f>IF(A10="","",MATCH(A10,業者詳細!$B$4:$B$10000,0))</f>
        <v/>
      </c>
    </row>
    <row r="11" spans="1:9" s="208" customFormat="1" ht="15" customHeight="1">
      <c r="A11" s="210"/>
      <c r="B11" s="212" t="str">
        <f>IF(A11="","",INDEX(業者詳細!$C$4:$C$10000,I11,0))</f>
        <v/>
      </c>
      <c r="C11" s="212" t="str">
        <f>IF(A11="","",INDEX(業者詳細!$Z$4:$Z$10000,I11,0))</f>
        <v/>
      </c>
      <c r="D11" s="212" t="str">
        <f>IF(A11="","",INDEX(業者詳細!$F$4:$F$10000,I11,0))</f>
        <v/>
      </c>
      <c r="E11" s="212" t="str">
        <f>IF(A11="","",INDEX(業者詳細!$D$4:$D$10000,I11,0))</f>
        <v/>
      </c>
      <c r="F11" s="212" t="str">
        <f>IF(A11="","",INDEX(業者詳細!$E$4:$E$10000,I11,0))</f>
        <v/>
      </c>
      <c r="G11" s="212" t="str">
        <f>IF(A11="","",INDEX(業者詳細!$H$4:$H$10000,I11,0))</f>
        <v/>
      </c>
      <c r="H11" s="212" t="str">
        <f>IF(A11="","",INDEX(業者詳細!$I$4:$I$10000,I11,0))</f>
        <v/>
      </c>
      <c r="I11" s="212" t="str">
        <f>IF(A11="","",MATCH(A11,業者詳細!$B$4:$B$10000,0))</f>
        <v/>
      </c>
    </row>
    <row r="12" spans="1:9" s="208" customFormat="1" ht="15" customHeight="1">
      <c r="A12" s="210"/>
      <c r="B12" s="212" t="str">
        <f>IF(A12="","",INDEX(業者詳細!$C$4:$C$10000,I12,0))</f>
        <v/>
      </c>
      <c r="C12" s="212" t="str">
        <f>IF(A12="","",INDEX(業者詳細!$Z$4:$Z$10000,I12,0))</f>
        <v/>
      </c>
      <c r="D12" s="212" t="str">
        <f>IF(A12="","",INDEX(業者詳細!$F$4:$F$10000,I12,0))</f>
        <v/>
      </c>
      <c r="E12" s="212" t="str">
        <f>IF(A12="","",INDEX(業者詳細!$D$4:$D$10000,I12,0))</f>
        <v/>
      </c>
      <c r="F12" s="212" t="str">
        <f>IF(A12="","",INDEX(業者詳細!$E$4:$E$10000,I12,0))</f>
        <v/>
      </c>
      <c r="G12" s="212" t="str">
        <f>IF(A12="","",INDEX(業者詳細!$H$4:$H$10000,I12,0))</f>
        <v/>
      </c>
      <c r="H12" s="212" t="str">
        <f>IF(A12="","",INDEX(業者詳細!$I$4:$I$10000,I12,0))</f>
        <v/>
      </c>
      <c r="I12" s="212" t="str">
        <f>IF(A12="","",MATCH(A12,業者詳細!$B$4:$B$10000,0))</f>
        <v/>
      </c>
    </row>
    <row r="13" spans="1:9" s="208" customFormat="1" ht="15" customHeight="1">
      <c r="A13" s="210"/>
      <c r="B13" s="212" t="str">
        <f>IF(A13="","",INDEX(業者詳細!$C$4:$C$10000,I13,0))</f>
        <v/>
      </c>
      <c r="C13" s="212" t="str">
        <f>IF(A13="","",INDEX(業者詳細!$Z$4:$Z$10000,I13,0))</f>
        <v/>
      </c>
      <c r="D13" s="212" t="str">
        <f>IF(A13="","",INDEX(業者詳細!$F$4:$F$10000,I13,0))</f>
        <v/>
      </c>
      <c r="E13" s="212" t="str">
        <f>IF(A13="","",INDEX(業者詳細!$D$4:$D$10000,I13,0))</f>
        <v/>
      </c>
      <c r="F13" s="212" t="str">
        <f>IF(A13="","",INDEX(業者詳細!$E$4:$E$10000,I13,0))</f>
        <v/>
      </c>
      <c r="G13" s="212" t="str">
        <f>IF(A13="","",INDEX(業者詳細!$H$4:$H$10000,I13,0))</f>
        <v/>
      </c>
      <c r="H13" s="212" t="str">
        <f>IF(A13="","",INDEX(業者詳細!$I$4:$I$10000,I13,0))</f>
        <v/>
      </c>
      <c r="I13" s="212" t="str">
        <f>IF(A13="","",MATCH(A13,業者詳細!$B$4:$B$10000,0))</f>
        <v/>
      </c>
    </row>
    <row r="14" spans="1:9" s="208" customFormat="1" ht="15" customHeight="1">
      <c r="A14" s="210"/>
      <c r="B14" s="212" t="str">
        <f>IF(A14="","",INDEX(業者詳細!$C$4:$C$10000,I14,0))</f>
        <v/>
      </c>
      <c r="C14" s="212" t="str">
        <f>IF(A14="","",INDEX(業者詳細!$Z$4:$Z$10000,I14,0))</f>
        <v/>
      </c>
      <c r="D14" s="212" t="str">
        <f>IF(A14="","",INDEX(業者詳細!$F$4:$F$10000,I14,0))</f>
        <v/>
      </c>
      <c r="E14" s="212" t="str">
        <f>IF(A14="","",INDEX(業者詳細!$D$4:$D$10000,I14,0))</f>
        <v/>
      </c>
      <c r="F14" s="212" t="str">
        <f>IF(A14="","",INDEX(業者詳細!$E$4:$E$10000,I14,0))</f>
        <v/>
      </c>
      <c r="G14" s="212" t="str">
        <f>IF(A14="","",INDEX(業者詳細!$H$4:$H$10000,I14,0))</f>
        <v/>
      </c>
      <c r="H14" s="212" t="str">
        <f>IF(A14="","",INDEX(業者詳細!$I$4:$I$10000,I14,0))</f>
        <v/>
      </c>
      <c r="I14" s="212" t="str">
        <f>IF(A14="","",MATCH(A14,業者詳細!$B$4:$B$10000,0))</f>
        <v/>
      </c>
    </row>
    <row r="15" spans="1:9" s="208" customFormat="1" ht="15" customHeight="1">
      <c r="A15" s="210"/>
      <c r="B15" s="212" t="str">
        <f>IF(A15="","",INDEX(業者詳細!$C$4:$C$10000,I15,0))</f>
        <v/>
      </c>
      <c r="C15" s="212" t="str">
        <f>IF(A15="","",INDEX(業者詳細!$Z$4:$Z$10000,I15,0))</f>
        <v/>
      </c>
      <c r="D15" s="212" t="str">
        <f>IF(A15="","",INDEX(業者詳細!$F$4:$F$10000,I15,0))</f>
        <v/>
      </c>
      <c r="E15" s="212" t="str">
        <f>IF(A15="","",INDEX(業者詳細!$D$4:$D$10000,I15,0))</f>
        <v/>
      </c>
      <c r="F15" s="212" t="str">
        <f>IF(A15="","",INDEX(業者詳細!$E$4:$E$10000,I15,0))</f>
        <v/>
      </c>
      <c r="G15" s="212" t="str">
        <f>IF(A15="","",INDEX(業者詳細!$H$4:$H$10000,I15,0))</f>
        <v/>
      </c>
      <c r="H15" s="212" t="str">
        <f>IF(A15="","",INDEX(業者詳細!$I$4:$I$10000,I15,0))</f>
        <v/>
      </c>
      <c r="I15" s="212" t="str">
        <f>IF(A15="","",MATCH(A15,業者詳細!$B$4:$B$10000,0))</f>
        <v/>
      </c>
    </row>
    <row r="16" spans="1:9" s="208" customFormat="1" ht="15" customHeight="1">
      <c r="A16" s="210"/>
      <c r="B16" s="212" t="str">
        <f>IF(A16="","",INDEX(業者詳細!$C$4:$C$10000,I16,0))</f>
        <v/>
      </c>
      <c r="C16" s="212" t="str">
        <f>IF(A16="","",INDEX(業者詳細!$Z$4:$Z$10000,I16,0))</f>
        <v/>
      </c>
      <c r="D16" s="212" t="str">
        <f>IF(A16="","",INDEX(業者詳細!$F$4:$F$10000,I16,0))</f>
        <v/>
      </c>
      <c r="E16" s="212" t="str">
        <f>IF(A16="","",INDEX(業者詳細!$D$4:$D$10000,I16,0))</f>
        <v/>
      </c>
      <c r="F16" s="212" t="str">
        <f>IF(A16="","",INDEX(業者詳細!$E$4:$E$10000,I16,0))</f>
        <v/>
      </c>
      <c r="G16" s="212" t="str">
        <f>IF(A16="","",INDEX(業者詳細!$H$4:$H$10000,I16,0))</f>
        <v/>
      </c>
      <c r="H16" s="212" t="str">
        <f>IF(A16="","",INDEX(業者詳細!$I$4:$I$10000,I16,0))</f>
        <v/>
      </c>
      <c r="I16" s="212" t="str">
        <f>IF(A16="","",MATCH(A16,業者詳細!$B$4:$B$10000,0))</f>
        <v/>
      </c>
    </row>
    <row r="17" spans="1:9" s="208" customFormat="1" ht="15" customHeight="1">
      <c r="A17" s="210"/>
      <c r="B17" s="212" t="str">
        <f>IF(A17="","",INDEX(業者詳細!$C$4:$C$10000,I17,0))</f>
        <v/>
      </c>
      <c r="C17" s="212" t="str">
        <f>IF(A17="","",INDEX(業者詳細!$Z$4:$Z$10000,I17,0))</f>
        <v/>
      </c>
      <c r="D17" s="212" t="str">
        <f>IF(A17="","",INDEX(業者詳細!$F$4:$F$10000,I17,0))</f>
        <v/>
      </c>
      <c r="E17" s="212" t="str">
        <f>IF(A17="","",INDEX(業者詳細!$D$4:$D$10000,I17,0))</f>
        <v/>
      </c>
      <c r="F17" s="212" t="str">
        <f>IF(A17="","",INDEX(業者詳細!$E$4:$E$10000,I17,0))</f>
        <v/>
      </c>
      <c r="G17" s="212" t="str">
        <f>IF(A17="","",INDEX(業者詳細!$H$4:$H$10000,I17,0))</f>
        <v/>
      </c>
      <c r="H17" s="212" t="str">
        <f>IF(A17="","",INDEX(業者詳細!$I$4:$I$10000,I17,0))</f>
        <v/>
      </c>
      <c r="I17" s="212" t="str">
        <f>IF(A17="","",MATCH(A17,業者詳細!$B$4:$B$10000,0))</f>
        <v/>
      </c>
    </row>
    <row r="18" spans="1:9" s="208" customFormat="1" ht="15" customHeight="1">
      <c r="A18" s="210"/>
      <c r="B18" s="212" t="str">
        <f>IF(A18="","",INDEX(業者詳細!$C$4:$C$10000,I18,0))</f>
        <v/>
      </c>
      <c r="C18" s="212" t="str">
        <f>IF(A18="","",INDEX(業者詳細!$Z$4:$Z$10000,I18,0))</f>
        <v/>
      </c>
      <c r="D18" s="212" t="str">
        <f>IF(A18="","",INDEX(業者詳細!$F$4:$F$10000,I18,0))</f>
        <v/>
      </c>
      <c r="E18" s="212" t="str">
        <f>IF(A18="","",INDEX(業者詳細!$D$4:$D$10000,I18,0))</f>
        <v/>
      </c>
      <c r="F18" s="212" t="str">
        <f>IF(A18="","",INDEX(業者詳細!$E$4:$E$10000,I18,0))</f>
        <v/>
      </c>
      <c r="G18" s="212" t="str">
        <f>IF(A18="","",INDEX(業者詳細!$H$4:$H$10000,I18,0))</f>
        <v/>
      </c>
      <c r="H18" s="212" t="str">
        <f>IF(A18="","",INDEX(業者詳細!$I$4:$I$10000,I18,0))</f>
        <v/>
      </c>
      <c r="I18" s="212" t="str">
        <f>IF(A18="","",MATCH(A18,業者詳細!$B$4:$B$10000,0))</f>
        <v/>
      </c>
    </row>
    <row r="19" spans="1:9" s="208" customFormat="1" ht="15" customHeight="1">
      <c r="A19" s="210"/>
      <c r="B19" s="212" t="str">
        <f>IF(A19="","",INDEX(業者詳細!$C$4:$C$10000,I19,0))</f>
        <v/>
      </c>
      <c r="C19" s="212" t="str">
        <f>IF(A19="","",INDEX(業者詳細!$Z$4:$Z$10000,I19,0))</f>
        <v/>
      </c>
      <c r="D19" s="212" t="str">
        <f>IF(A19="","",INDEX(業者詳細!$F$4:$F$10000,I19,0))</f>
        <v/>
      </c>
      <c r="E19" s="212" t="str">
        <f>IF(A19="","",INDEX(業者詳細!$D$4:$D$10000,I19,0))</f>
        <v/>
      </c>
      <c r="F19" s="212" t="str">
        <f>IF(A19="","",INDEX(業者詳細!$E$4:$E$10000,I19,0))</f>
        <v/>
      </c>
      <c r="G19" s="212" t="str">
        <f>IF(A19="","",INDEX(業者詳細!$H$4:$H$10000,I19,0))</f>
        <v/>
      </c>
      <c r="H19" s="212" t="str">
        <f>IF(A19="","",INDEX(業者詳細!$I$4:$I$10000,I19,0))</f>
        <v/>
      </c>
      <c r="I19" s="212" t="str">
        <f>IF(A19="","",MATCH(A19,業者詳細!$B$4:$B$10000,0))</f>
        <v/>
      </c>
    </row>
    <row r="20" spans="1:9" s="208" customFormat="1" ht="15" customHeight="1">
      <c r="A20" s="210"/>
      <c r="B20" s="212" t="str">
        <f>IF(A20="","",INDEX(業者詳細!$C$4:$C$10000,I20,0))</f>
        <v/>
      </c>
      <c r="C20" s="212" t="str">
        <f>IF(A20="","",INDEX(業者詳細!$Z$4:$Z$10000,I20,0))</f>
        <v/>
      </c>
      <c r="D20" s="212" t="str">
        <f>IF(A20="","",INDEX(業者詳細!$F$4:$F$10000,I20,0))</f>
        <v/>
      </c>
      <c r="E20" s="212" t="str">
        <f>IF(A20="","",INDEX(業者詳細!$D$4:$D$10000,I20,0))</f>
        <v/>
      </c>
      <c r="F20" s="212" t="str">
        <f>IF(A20="","",INDEX(業者詳細!$E$4:$E$10000,I20,0))</f>
        <v/>
      </c>
      <c r="G20" s="212" t="str">
        <f>IF(A20="","",INDEX(業者詳細!$H$4:$H$10000,I20,0))</f>
        <v/>
      </c>
      <c r="H20" s="212" t="str">
        <f>IF(A20="","",INDEX(業者詳細!$I$4:$I$10000,I20,0))</f>
        <v/>
      </c>
      <c r="I20" s="212" t="str">
        <f>IF(A20="","",MATCH(A20,業者詳細!$B$4:$B$10000,0))</f>
        <v/>
      </c>
    </row>
    <row r="21" spans="1:9" s="208" customFormat="1" ht="15" customHeight="1">
      <c r="A21" s="210"/>
      <c r="B21" s="212" t="str">
        <f>IF(A21="","",INDEX(業者詳細!$C$4:$C$10000,I21,0))</f>
        <v/>
      </c>
      <c r="C21" s="212" t="str">
        <f>IF(A21="","",INDEX(業者詳細!$Z$4:$Z$10000,I21,0))</f>
        <v/>
      </c>
      <c r="D21" s="212" t="str">
        <f>IF(A21="","",INDEX(業者詳細!$F$4:$F$10000,I21,0))</f>
        <v/>
      </c>
      <c r="E21" s="212" t="str">
        <f>IF(A21="","",INDEX(業者詳細!$D$4:$D$10000,I21,0))</f>
        <v/>
      </c>
      <c r="F21" s="212" t="str">
        <f>IF(A21="","",INDEX(業者詳細!$E$4:$E$10000,I21,0))</f>
        <v/>
      </c>
      <c r="G21" s="212" t="str">
        <f>IF(A21="","",INDEX(業者詳細!$H$4:$H$10000,I21,0))</f>
        <v/>
      </c>
      <c r="H21" s="212" t="str">
        <f>IF(A21="","",INDEX(業者詳細!$I$4:$I$10000,I21,0))</f>
        <v/>
      </c>
      <c r="I21" s="212" t="str">
        <f>IF(A21="","",MATCH(A21,業者詳細!$B$4:$B$10000,0))</f>
        <v/>
      </c>
    </row>
    <row r="22" spans="1:9" s="208" customFormat="1" ht="15" customHeight="1">
      <c r="A22" s="210"/>
      <c r="B22" s="212" t="str">
        <f>IF(A22="","",INDEX(業者詳細!$C$4:$C$10000,I22,0))</f>
        <v/>
      </c>
      <c r="C22" s="212" t="str">
        <f>IF(A22="","",INDEX(業者詳細!$Z$4:$Z$10000,I22,0))</f>
        <v/>
      </c>
      <c r="D22" s="212" t="str">
        <f>IF(A22="","",INDEX(業者詳細!$F$4:$F$10000,I22,0))</f>
        <v/>
      </c>
      <c r="E22" s="212" t="str">
        <f>IF(A22="","",INDEX(業者詳細!$D$4:$D$10000,I22,0))</f>
        <v/>
      </c>
      <c r="F22" s="212" t="str">
        <f>IF(A22="","",INDEX(業者詳細!$E$4:$E$10000,I22,0))</f>
        <v/>
      </c>
      <c r="G22" s="212" t="str">
        <f>IF(A22="","",INDEX(業者詳細!$H$4:$H$10000,I22,0))</f>
        <v/>
      </c>
      <c r="H22" s="212" t="str">
        <f>IF(A22="","",INDEX(業者詳細!$I$4:$I$10000,I22,0))</f>
        <v/>
      </c>
      <c r="I22" s="212" t="str">
        <f>IF(A22="","",MATCH(A22,業者詳細!$B$4:$B$10000,0))</f>
        <v/>
      </c>
    </row>
    <row r="23" spans="1:9" s="208" customFormat="1" ht="15" customHeight="1">
      <c r="A23" s="210"/>
      <c r="B23" s="212" t="str">
        <f>IF(A23="","",INDEX(業者詳細!$C$4:$C$10000,I23,0))</f>
        <v/>
      </c>
      <c r="C23" s="212" t="str">
        <f>IF(A23="","",INDEX(業者詳細!$Z$4:$Z$10000,I23,0))</f>
        <v/>
      </c>
      <c r="D23" s="212" t="str">
        <f>IF(A23="","",INDEX(業者詳細!$F$4:$F$10000,I23,0))</f>
        <v/>
      </c>
      <c r="E23" s="212" t="str">
        <f>IF(A23="","",INDEX(業者詳細!$D$4:$D$10000,I23,0))</f>
        <v/>
      </c>
      <c r="F23" s="212" t="str">
        <f>IF(A23="","",INDEX(業者詳細!$E$4:$E$10000,I23,0))</f>
        <v/>
      </c>
      <c r="G23" s="212" t="str">
        <f>IF(A23="","",INDEX(業者詳細!$H$4:$H$10000,I23,0))</f>
        <v/>
      </c>
      <c r="H23" s="212" t="str">
        <f>IF(A23="","",INDEX(業者詳細!$I$4:$I$10000,I23,0))</f>
        <v/>
      </c>
      <c r="I23" s="212" t="str">
        <f>IF(A23="","",MATCH(A23,業者詳細!$B$4:$B$10000,0))</f>
        <v/>
      </c>
    </row>
    <row r="24" spans="1:9" s="208" customFormat="1" ht="15" customHeight="1">
      <c r="A24" s="210"/>
      <c r="B24" s="212" t="str">
        <f>IF(A24="","",INDEX(業者詳細!$C$4:$C$10000,I24,0))</f>
        <v/>
      </c>
      <c r="C24" s="212" t="str">
        <f>IF(A24="","",INDEX(業者詳細!$Z$4:$Z$10000,I24,0))</f>
        <v/>
      </c>
      <c r="D24" s="212" t="str">
        <f>IF(A24="","",INDEX(業者詳細!$F$4:$F$10000,I24,0))</f>
        <v/>
      </c>
      <c r="E24" s="212" t="str">
        <f>IF(A24="","",INDEX(業者詳細!$D$4:$D$10000,I24,0))</f>
        <v/>
      </c>
      <c r="F24" s="212" t="str">
        <f>IF(A24="","",INDEX(業者詳細!$E$4:$E$10000,I24,0))</f>
        <v/>
      </c>
      <c r="G24" s="212" t="str">
        <f>IF(A24="","",INDEX(業者詳細!$H$4:$H$10000,I24,0))</f>
        <v/>
      </c>
      <c r="H24" s="212" t="str">
        <f>IF(A24="","",INDEX(業者詳細!$I$4:$I$10000,I24,0))</f>
        <v/>
      </c>
      <c r="I24" s="212" t="str">
        <f>IF(A24="","",MATCH(A24,業者詳細!$B$4:$B$10000,0))</f>
        <v/>
      </c>
    </row>
    <row r="25" spans="1:9" s="208" customFormat="1" ht="15" customHeight="1">
      <c r="A25" s="210"/>
      <c r="B25" s="212" t="str">
        <f>IF(A25="","",INDEX(業者詳細!$C$4:$C$10000,I25,0))</f>
        <v/>
      </c>
      <c r="C25" s="212" t="str">
        <f>IF(A25="","",INDEX(業者詳細!$Z$4:$Z$10000,I25,0))</f>
        <v/>
      </c>
      <c r="D25" s="212" t="str">
        <f>IF(A25="","",INDEX(業者詳細!$F$4:$F$10000,I25,0))</f>
        <v/>
      </c>
      <c r="E25" s="212" t="str">
        <f>IF(A25="","",INDEX(業者詳細!$D$4:$D$10000,I25,0))</f>
        <v/>
      </c>
      <c r="F25" s="212" t="str">
        <f>IF(A25="","",INDEX(業者詳細!$E$4:$E$10000,I25,0))</f>
        <v/>
      </c>
      <c r="G25" s="212" t="str">
        <f>IF(A25="","",INDEX(業者詳細!$H$4:$H$10000,I25,0))</f>
        <v/>
      </c>
      <c r="H25" s="212" t="str">
        <f>IF(A25="","",INDEX(業者詳細!$I$4:$I$10000,I25,0))</f>
        <v/>
      </c>
      <c r="I25" s="212" t="str">
        <f>IF(A25="","",MATCH(A25,業者詳細!$B$4:$B$10000,0))</f>
        <v/>
      </c>
    </row>
    <row r="26" spans="1:9" s="208" customFormat="1" ht="15" customHeight="1">
      <c r="A26" s="210"/>
      <c r="B26" s="212" t="str">
        <f>IF(A26="","",INDEX(業者詳細!$C$4:$C$10000,I26,0))</f>
        <v/>
      </c>
      <c r="C26" s="212" t="str">
        <f>IF(A26="","",INDEX(業者詳細!$Z$4:$Z$10000,I26,0))</f>
        <v/>
      </c>
      <c r="D26" s="212" t="str">
        <f>IF(A26="","",INDEX(業者詳細!$F$4:$F$10000,I26,0))</f>
        <v/>
      </c>
      <c r="E26" s="212" t="str">
        <f>IF(A26="","",INDEX(業者詳細!$D$4:$D$10000,I26,0))</f>
        <v/>
      </c>
      <c r="F26" s="212" t="str">
        <f>IF(A26="","",INDEX(業者詳細!$E$4:$E$10000,I26,0))</f>
        <v/>
      </c>
      <c r="G26" s="212" t="str">
        <f>IF(A26="","",INDEX(業者詳細!$H$4:$H$10000,I26,0))</f>
        <v/>
      </c>
      <c r="H26" s="212" t="str">
        <f>IF(A26="","",INDEX(業者詳細!$I$4:$I$10000,I26,0))</f>
        <v/>
      </c>
      <c r="I26" s="212" t="str">
        <f>IF(A26="","",MATCH(A26,業者詳細!$B$4:$B$10000,0))</f>
        <v/>
      </c>
    </row>
    <row r="27" spans="1:9" s="208" customFormat="1" ht="15" customHeight="1">
      <c r="A27" s="210"/>
      <c r="B27" s="212" t="str">
        <f>IF(A27="","",INDEX(業者詳細!$C$4:$C$10000,I27,0))</f>
        <v/>
      </c>
      <c r="C27" s="212" t="str">
        <f>IF(A27="","",INDEX(業者詳細!$Z$4:$Z$10000,I27,0))</f>
        <v/>
      </c>
      <c r="D27" s="212" t="str">
        <f>IF(A27="","",INDEX(業者詳細!$F$4:$F$10000,I27,0))</f>
        <v/>
      </c>
      <c r="E27" s="212" t="str">
        <f>IF(A27="","",INDEX(業者詳細!$D$4:$D$10000,I27,0))</f>
        <v/>
      </c>
      <c r="F27" s="212" t="str">
        <f>IF(A27="","",INDEX(業者詳細!$E$4:$E$10000,I27,0))</f>
        <v/>
      </c>
      <c r="G27" s="212" t="str">
        <f>IF(A27="","",INDEX(業者詳細!$H$4:$H$10000,I27,0))</f>
        <v/>
      </c>
      <c r="H27" s="212" t="str">
        <f>IF(A27="","",INDEX(業者詳細!$I$4:$I$10000,I27,0))</f>
        <v/>
      </c>
      <c r="I27" s="212" t="str">
        <f>IF(A27="","",MATCH(A27,業者詳細!$B$4:$B$10000,0))</f>
        <v/>
      </c>
    </row>
    <row r="28" spans="1:9" s="208" customFormat="1" ht="15" customHeight="1">
      <c r="A28" s="210"/>
      <c r="B28" s="212" t="str">
        <f>IF(A28="","",INDEX(業者詳細!$C$4:$C$10000,I28,0))</f>
        <v/>
      </c>
      <c r="C28" s="212" t="str">
        <f>IF(A28="","",INDEX(業者詳細!$Z$4:$Z$10000,I28,0))</f>
        <v/>
      </c>
      <c r="D28" s="212" t="str">
        <f>IF(A28="","",INDEX(業者詳細!$F$4:$F$10000,I28,0))</f>
        <v/>
      </c>
      <c r="E28" s="212" t="str">
        <f>IF(A28="","",INDEX(業者詳細!$D$4:$D$10000,I28,0))</f>
        <v/>
      </c>
      <c r="F28" s="212" t="str">
        <f>IF(A28="","",INDEX(業者詳細!$E$4:$E$10000,I28,0))</f>
        <v/>
      </c>
      <c r="G28" s="212" t="str">
        <f>IF(A28="","",INDEX(業者詳細!$H$4:$H$10000,I28,0))</f>
        <v/>
      </c>
      <c r="H28" s="212" t="str">
        <f>IF(A28="","",INDEX(業者詳細!$I$4:$I$10000,I28,0))</f>
        <v/>
      </c>
      <c r="I28" s="212" t="str">
        <f>IF(A28="","",MATCH(A28,業者詳細!$B$4:$B$10000,0))</f>
        <v/>
      </c>
    </row>
    <row r="29" spans="1:9" s="208" customFormat="1" ht="15" customHeight="1">
      <c r="A29" s="210"/>
      <c r="B29" s="212" t="str">
        <f>IF(A29="","",INDEX(業者詳細!$C$4:$C$10000,I29,0))</f>
        <v/>
      </c>
      <c r="C29" s="212" t="str">
        <f>IF(A29="","",INDEX(業者詳細!$Z$4:$Z$10000,I29,0))</f>
        <v/>
      </c>
      <c r="D29" s="212" t="str">
        <f>IF(A29="","",INDEX(業者詳細!$F$4:$F$10000,I29,0))</f>
        <v/>
      </c>
      <c r="E29" s="212" t="str">
        <f>IF(A29="","",INDEX(業者詳細!$D$4:$D$10000,I29,0))</f>
        <v/>
      </c>
      <c r="F29" s="212" t="str">
        <f>IF(A29="","",INDEX(業者詳細!$E$4:$E$10000,I29,0))</f>
        <v/>
      </c>
      <c r="G29" s="212" t="str">
        <f>IF(A29="","",INDEX(業者詳細!$H$4:$H$10000,I29,0))</f>
        <v/>
      </c>
      <c r="H29" s="212" t="str">
        <f>IF(A29="","",INDEX(業者詳細!$I$4:$I$10000,I29,0))</f>
        <v/>
      </c>
      <c r="I29" s="212" t="str">
        <f>IF(A29="","",MATCH(A29,業者詳細!$B$4:$B$10000,0))</f>
        <v/>
      </c>
    </row>
    <row r="30" spans="1:9" s="208" customFormat="1" ht="15" customHeight="1">
      <c r="A30" s="210"/>
      <c r="B30" s="212" t="str">
        <f>IF(A30="","",INDEX(業者詳細!$C$4:$C$10000,I30,0))</f>
        <v/>
      </c>
      <c r="C30" s="212" t="str">
        <f>IF(A30="","",INDEX(業者詳細!$Z$4:$Z$10000,I30,0))</f>
        <v/>
      </c>
      <c r="D30" s="212" t="str">
        <f>IF(A30="","",INDEX(業者詳細!$F$4:$F$10000,I30,0))</f>
        <v/>
      </c>
      <c r="E30" s="212" t="str">
        <f>IF(A30="","",INDEX(業者詳細!$D$4:$D$10000,I30,0))</f>
        <v/>
      </c>
      <c r="F30" s="212" t="str">
        <f>IF(A30="","",INDEX(業者詳細!$E$4:$E$10000,I30,0))</f>
        <v/>
      </c>
      <c r="G30" s="212" t="str">
        <f>IF(A30="","",INDEX(業者詳細!$H$4:$H$10000,I30,0))</f>
        <v/>
      </c>
      <c r="H30" s="212" t="str">
        <f>IF(A30="","",INDEX(業者詳細!$I$4:$I$10000,I30,0))</f>
        <v/>
      </c>
      <c r="I30" s="212" t="str">
        <f>IF(A30="","",MATCH(A30,業者詳細!$B$4:$B$10000,0))</f>
        <v/>
      </c>
    </row>
    <row r="31" spans="1:9" s="208" customFormat="1" ht="15" customHeight="1">
      <c r="A31" s="210"/>
      <c r="B31" s="212" t="str">
        <f>IF(A31="","",INDEX(業者詳細!$C$4:$C$10000,I31,0))</f>
        <v/>
      </c>
      <c r="C31" s="212" t="str">
        <f>IF(A31="","",INDEX(業者詳細!$Z$4:$Z$10000,I31,0))</f>
        <v/>
      </c>
      <c r="D31" s="212" t="str">
        <f>IF(A31="","",INDEX(業者詳細!$F$4:$F$10000,I31,0))</f>
        <v/>
      </c>
      <c r="E31" s="212" t="str">
        <f>IF(A31="","",INDEX(業者詳細!$D$4:$D$10000,I31,0))</f>
        <v/>
      </c>
      <c r="F31" s="212" t="str">
        <f>IF(A31="","",INDEX(業者詳細!$E$4:$E$10000,I31,0))</f>
        <v/>
      </c>
      <c r="G31" s="212" t="str">
        <f>IF(A31="","",INDEX(業者詳細!$H$4:$H$10000,I31,0))</f>
        <v/>
      </c>
      <c r="H31" s="212" t="str">
        <f>IF(A31="","",INDEX(業者詳細!$I$4:$I$10000,I31,0))</f>
        <v/>
      </c>
      <c r="I31" s="212" t="str">
        <f>IF(A31="","",MATCH(A31,業者詳細!$B$4:$B$10000,0))</f>
        <v/>
      </c>
    </row>
    <row r="32" spans="1:9" s="208" customFormat="1" ht="15" customHeight="1">
      <c r="A32" s="210"/>
      <c r="B32" s="212" t="str">
        <f>IF(A32="","",INDEX(業者詳細!$C$4:$C$10000,I32,0))</f>
        <v/>
      </c>
      <c r="C32" s="212" t="str">
        <f>IF(A32="","",INDEX(業者詳細!$Z$4:$Z$10000,I32,0))</f>
        <v/>
      </c>
      <c r="D32" s="212" t="str">
        <f>IF(A32="","",INDEX(業者詳細!$F$4:$F$10000,I32,0))</f>
        <v/>
      </c>
      <c r="E32" s="212" t="str">
        <f>IF(A32="","",INDEX(業者詳細!$D$4:$D$10000,I32,0))</f>
        <v/>
      </c>
      <c r="F32" s="212" t="str">
        <f>IF(A32="","",INDEX(業者詳細!$E$4:$E$10000,I32,0))</f>
        <v/>
      </c>
      <c r="G32" s="212" t="str">
        <f>IF(A32="","",INDEX(業者詳細!$H$4:$H$10000,I32,0))</f>
        <v/>
      </c>
      <c r="H32" s="212" t="str">
        <f>IF(A32="","",INDEX(業者詳細!$I$4:$I$10000,I32,0))</f>
        <v/>
      </c>
      <c r="I32" s="212" t="str">
        <f>IF(A32="","",MATCH(A32,業者詳細!$B$4:$B$10000,0))</f>
        <v/>
      </c>
    </row>
    <row r="33" spans="1:9" s="208" customFormat="1" ht="15" customHeight="1">
      <c r="A33" s="210"/>
      <c r="B33" s="212" t="str">
        <f>IF(A33="","",INDEX(業者詳細!$C$4:$C$10000,I33,0))</f>
        <v/>
      </c>
      <c r="C33" s="212" t="str">
        <f>IF(A33="","",INDEX(業者詳細!$Z$4:$Z$10000,I33,0))</f>
        <v/>
      </c>
      <c r="D33" s="212" t="str">
        <f>IF(A33="","",INDEX(業者詳細!$F$4:$F$10000,I33,0))</f>
        <v/>
      </c>
      <c r="E33" s="212" t="str">
        <f>IF(A33="","",INDEX(業者詳細!$D$4:$D$10000,I33,0))</f>
        <v/>
      </c>
      <c r="F33" s="212" t="str">
        <f>IF(A33="","",INDEX(業者詳細!$E$4:$E$10000,I33,0))</f>
        <v/>
      </c>
      <c r="G33" s="212" t="str">
        <f>IF(A33="","",INDEX(業者詳細!$H$4:$H$10000,I33,0))</f>
        <v/>
      </c>
      <c r="H33" s="212" t="str">
        <f>IF(A33="","",INDEX(業者詳細!$I$4:$I$10000,I33,0))</f>
        <v/>
      </c>
      <c r="I33" s="212" t="str">
        <f>IF(A33="","",MATCH(A33,業者詳細!$B$4:$B$10000,0))</f>
        <v/>
      </c>
    </row>
    <row r="34" spans="1:9" s="208" customFormat="1" ht="15" customHeight="1">
      <c r="A34" s="210"/>
      <c r="B34" s="212" t="str">
        <f>IF(A34="","",INDEX(業者詳細!$C$4:$C$10000,I34,0))</f>
        <v/>
      </c>
      <c r="C34" s="212" t="str">
        <f>IF(A34="","",INDEX(業者詳細!$Z$4:$Z$10000,I34,0))</f>
        <v/>
      </c>
      <c r="D34" s="212" t="str">
        <f>IF(A34="","",INDEX(業者詳細!$F$4:$F$10000,I34,0))</f>
        <v/>
      </c>
      <c r="E34" s="212" t="str">
        <f>IF(A34="","",INDEX(業者詳細!$D$4:$D$10000,I34,0))</f>
        <v/>
      </c>
      <c r="F34" s="212" t="str">
        <f>IF(A34="","",INDEX(業者詳細!$E$4:$E$10000,I34,0))</f>
        <v/>
      </c>
      <c r="G34" s="212" t="str">
        <f>IF(A34="","",INDEX(業者詳細!$H$4:$H$10000,I34,0))</f>
        <v/>
      </c>
      <c r="H34" s="212" t="str">
        <f>IF(A34="","",INDEX(業者詳細!$I$4:$I$10000,I34,0))</f>
        <v/>
      </c>
      <c r="I34" s="212" t="str">
        <f>IF(A34="","",MATCH(A34,業者詳細!$B$4:$B$10000,0))</f>
        <v/>
      </c>
    </row>
    <row r="35" spans="1:9" s="208" customFormat="1" ht="15" customHeight="1">
      <c r="A35" s="210"/>
      <c r="B35" s="212" t="str">
        <f>IF(A35="","",INDEX(業者詳細!$C$4:$C$10000,I35,0))</f>
        <v/>
      </c>
      <c r="C35" s="212" t="str">
        <f>IF(A35="","",INDEX(業者詳細!$Z$4:$Z$10000,I35,0))</f>
        <v/>
      </c>
      <c r="D35" s="212" t="str">
        <f>IF(A35="","",INDEX(業者詳細!$F$4:$F$10000,I35,0))</f>
        <v/>
      </c>
      <c r="E35" s="212" t="str">
        <f>IF(A35="","",INDEX(業者詳細!$D$4:$D$10000,I35,0))</f>
        <v/>
      </c>
      <c r="F35" s="212" t="str">
        <f>IF(A35="","",INDEX(業者詳細!$E$4:$E$10000,I35,0))</f>
        <v/>
      </c>
      <c r="G35" s="212" t="str">
        <f>IF(A35="","",INDEX(業者詳細!$H$4:$H$10000,I35,0))</f>
        <v/>
      </c>
      <c r="H35" s="212" t="str">
        <f>IF(A35="","",INDEX(業者詳細!$I$4:$I$10000,I35,0))</f>
        <v/>
      </c>
      <c r="I35" s="212" t="str">
        <f>IF(A35="","",MATCH(A35,業者詳細!$B$4:$B$10000,0))</f>
        <v/>
      </c>
    </row>
    <row r="36" spans="1:9" s="208" customFormat="1" ht="15" customHeight="1">
      <c r="A36" s="210"/>
      <c r="B36" s="212" t="str">
        <f>IF(A36="","",INDEX(業者詳細!$C$4:$C$10000,I36,0))</f>
        <v/>
      </c>
      <c r="C36" s="212" t="str">
        <f>IF(A36="","",INDEX(業者詳細!$Z$4:$Z$10000,I36,0))</f>
        <v/>
      </c>
      <c r="D36" s="212" t="str">
        <f>IF(A36="","",INDEX(業者詳細!$F$4:$F$10000,I36,0))</f>
        <v/>
      </c>
      <c r="E36" s="212" t="str">
        <f>IF(A36="","",INDEX(業者詳細!$D$4:$D$10000,I36,0))</f>
        <v/>
      </c>
      <c r="F36" s="212" t="str">
        <f>IF(A36="","",INDEX(業者詳細!$E$4:$E$10000,I36,0))</f>
        <v/>
      </c>
      <c r="G36" s="212" t="str">
        <f>IF(A36="","",INDEX(業者詳細!$H$4:$H$10000,I36,0))</f>
        <v/>
      </c>
      <c r="H36" s="212" t="str">
        <f>IF(A36="","",INDEX(業者詳細!$I$4:$I$10000,I36,0))</f>
        <v/>
      </c>
      <c r="I36" s="212" t="str">
        <f>IF(A36="","",MATCH(A36,業者詳細!$B$4:$B$10000,0))</f>
        <v/>
      </c>
    </row>
    <row r="37" spans="1:9" s="208" customFormat="1" ht="15" customHeight="1">
      <c r="A37" s="210"/>
      <c r="B37" s="212" t="str">
        <f>IF(A37="","",INDEX(業者詳細!$C$4:$C$10000,I37,0))</f>
        <v/>
      </c>
      <c r="C37" s="212" t="str">
        <f>IF(A37="","",INDEX(業者詳細!$Z$4:$Z$10000,I37,0))</f>
        <v/>
      </c>
      <c r="D37" s="212" t="str">
        <f>IF(A37="","",INDEX(業者詳細!$F$4:$F$10000,I37,0))</f>
        <v/>
      </c>
      <c r="E37" s="212" t="str">
        <f>IF(A37="","",INDEX(業者詳細!$D$4:$D$10000,I37,0))</f>
        <v/>
      </c>
      <c r="F37" s="212" t="str">
        <f>IF(A37="","",INDEX(業者詳細!$E$4:$E$10000,I37,0))</f>
        <v/>
      </c>
      <c r="G37" s="212" t="str">
        <f>IF(A37="","",INDEX(業者詳細!$H$4:$H$10000,I37,0))</f>
        <v/>
      </c>
      <c r="H37" s="212" t="str">
        <f>IF(A37="","",INDEX(業者詳細!$I$4:$I$10000,I37,0))</f>
        <v/>
      </c>
      <c r="I37" s="212" t="str">
        <f>IF(A37="","",MATCH(A37,業者詳細!$B$4:$B$10000,0))</f>
        <v/>
      </c>
    </row>
    <row r="38" spans="1:9" s="208" customFormat="1" ht="15" customHeight="1">
      <c r="A38" s="210"/>
      <c r="B38" s="212" t="str">
        <f>IF(A38="","",INDEX(業者詳細!$C$4:$C$10000,I38,0))</f>
        <v/>
      </c>
      <c r="C38" s="212" t="str">
        <f>IF(A38="","",INDEX(業者詳細!$Z$4:$Z$10000,I38,0))</f>
        <v/>
      </c>
      <c r="D38" s="212" t="str">
        <f>IF(A38="","",INDEX(業者詳細!$F$4:$F$10000,I38,0))</f>
        <v/>
      </c>
      <c r="E38" s="212" t="str">
        <f>IF(A38="","",INDEX(業者詳細!$D$4:$D$10000,I38,0))</f>
        <v/>
      </c>
      <c r="F38" s="212" t="str">
        <f>IF(A38="","",INDEX(業者詳細!$E$4:$E$10000,I38,0))</f>
        <v/>
      </c>
      <c r="G38" s="212" t="str">
        <f>IF(A38="","",INDEX(業者詳細!$H$4:$H$10000,I38,0))</f>
        <v/>
      </c>
      <c r="H38" s="212" t="str">
        <f>IF(A38="","",INDEX(業者詳細!$I$4:$I$10000,I38,0))</f>
        <v/>
      </c>
      <c r="I38" s="212" t="str">
        <f>IF(A38="","",MATCH(A38,業者詳細!$B$4:$B$10000,0))</f>
        <v/>
      </c>
    </row>
    <row r="39" spans="1:9" s="208" customFormat="1" ht="15" customHeight="1">
      <c r="A39" s="210"/>
      <c r="B39" s="212" t="str">
        <f>IF(A39="","",INDEX(業者詳細!$C$4:$C$10000,I39,0))</f>
        <v/>
      </c>
      <c r="C39" s="212" t="str">
        <f>IF(A39="","",INDEX(業者詳細!$Z$4:$Z$10000,I39,0))</f>
        <v/>
      </c>
      <c r="D39" s="212" t="str">
        <f>IF(A39="","",INDEX(業者詳細!$F$4:$F$10000,I39,0))</f>
        <v/>
      </c>
      <c r="E39" s="212" t="str">
        <f>IF(A39="","",INDEX(業者詳細!$D$4:$D$10000,I39,0))</f>
        <v/>
      </c>
      <c r="F39" s="212" t="str">
        <f>IF(A39="","",INDEX(業者詳細!$E$4:$E$10000,I39,0))</f>
        <v/>
      </c>
      <c r="G39" s="212" t="str">
        <f>IF(A39="","",INDEX(業者詳細!$H$4:$H$10000,I39,0))</f>
        <v/>
      </c>
      <c r="H39" s="212" t="str">
        <f>IF(A39="","",INDEX(業者詳細!$I$4:$I$10000,I39,0))</f>
        <v/>
      </c>
      <c r="I39" s="212" t="str">
        <f>IF(A39="","",MATCH(A39,業者詳細!$B$4:$B$10000,0))</f>
        <v/>
      </c>
    </row>
    <row r="40" spans="1:9" s="208" customFormat="1" ht="15" customHeight="1">
      <c r="A40" s="210"/>
      <c r="B40" s="212" t="str">
        <f>IF(A40="","",INDEX(業者詳細!$C$4:$C$10000,I40,0))</f>
        <v/>
      </c>
      <c r="C40" s="212" t="str">
        <f>IF(A40="","",INDEX(業者詳細!$Z$4:$Z$10000,I40,0))</f>
        <v/>
      </c>
      <c r="D40" s="212" t="str">
        <f>IF(A40="","",INDEX(業者詳細!$F$4:$F$10000,I40,0))</f>
        <v/>
      </c>
      <c r="E40" s="212" t="str">
        <f>IF(A40="","",INDEX(業者詳細!$D$4:$D$10000,I40,0))</f>
        <v/>
      </c>
      <c r="F40" s="212" t="str">
        <f>IF(A40="","",INDEX(業者詳細!$E$4:$E$10000,I40,0))</f>
        <v/>
      </c>
      <c r="G40" s="212" t="str">
        <f>IF(A40="","",INDEX(業者詳細!$H$4:$H$10000,I40,0))</f>
        <v/>
      </c>
      <c r="H40" s="212" t="str">
        <f>IF(A40="","",INDEX(業者詳細!$I$4:$I$10000,I40,0))</f>
        <v/>
      </c>
      <c r="I40" s="212" t="str">
        <f>IF(A40="","",MATCH(A40,業者詳細!$B$4:$B$10000,0))</f>
        <v/>
      </c>
    </row>
    <row r="41" spans="1:9" s="208" customFormat="1" ht="15" customHeight="1">
      <c r="A41" s="210"/>
      <c r="B41" s="212" t="str">
        <f>IF(A41="","",INDEX(業者詳細!$C$4:$C$10000,I41,0))</f>
        <v/>
      </c>
      <c r="C41" s="212" t="str">
        <f>IF(A41="","",INDEX(業者詳細!$Z$4:$Z$10000,I41,0))</f>
        <v/>
      </c>
      <c r="D41" s="212" t="str">
        <f>IF(A41="","",INDEX(業者詳細!$F$4:$F$10000,I41,0))</f>
        <v/>
      </c>
      <c r="E41" s="212" t="str">
        <f>IF(A41="","",INDEX(業者詳細!$D$4:$D$10000,I41,0))</f>
        <v/>
      </c>
      <c r="F41" s="212" t="str">
        <f>IF(A41="","",INDEX(業者詳細!$E$4:$E$10000,I41,0))</f>
        <v/>
      </c>
      <c r="G41" s="212" t="str">
        <f>IF(A41="","",INDEX(業者詳細!$H$4:$H$10000,I41,0))</f>
        <v/>
      </c>
      <c r="H41" s="212" t="str">
        <f>IF(A41="","",INDEX(業者詳細!$I$4:$I$10000,I41,0))</f>
        <v/>
      </c>
      <c r="I41" s="212" t="str">
        <f>IF(A41="","",MATCH(A41,業者詳細!$B$4:$B$10000,0))</f>
        <v/>
      </c>
    </row>
    <row r="42" spans="1:9" s="208" customFormat="1" ht="15" customHeight="1">
      <c r="A42" s="210"/>
      <c r="B42" s="212" t="str">
        <f>IF(A42="","",INDEX(業者詳細!$C$4:$C$10000,I42,0))</f>
        <v/>
      </c>
      <c r="C42" s="212" t="str">
        <f>IF(A42="","",INDEX(業者詳細!$Z$4:$Z$10000,I42,0))</f>
        <v/>
      </c>
      <c r="D42" s="212" t="str">
        <f>IF(A42="","",INDEX(業者詳細!$F$4:$F$10000,I42,0))</f>
        <v/>
      </c>
      <c r="E42" s="212" t="str">
        <f>IF(A42="","",INDEX(業者詳細!$D$4:$D$10000,I42,0))</f>
        <v/>
      </c>
      <c r="F42" s="212" t="str">
        <f>IF(A42="","",INDEX(業者詳細!$E$4:$E$10000,I42,0))</f>
        <v/>
      </c>
      <c r="G42" s="212" t="str">
        <f>IF(A42="","",INDEX(業者詳細!$H$4:$H$10000,I42,0))</f>
        <v/>
      </c>
      <c r="H42" s="212" t="str">
        <f>IF(A42="","",INDEX(業者詳細!$I$4:$I$10000,I42,0))</f>
        <v/>
      </c>
      <c r="I42" s="212" t="str">
        <f>IF(A42="","",MATCH(A42,業者詳細!$B$4:$B$10000,0))</f>
        <v/>
      </c>
    </row>
    <row r="43" spans="1:9" s="208" customFormat="1" ht="15" customHeight="1">
      <c r="A43" s="210"/>
      <c r="B43" s="212" t="str">
        <f>IF(A43="","",INDEX(業者詳細!$C$4:$C$10000,I43,0))</f>
        <v/>
      </c>
      <c r="C43" s="212" t="str">
        <f>IF(A43="","",INDEX(業者詳細!$Z$4:$Z$10000,I43,0))</f>
        <v/>
      </c>
      <c r="D43" s="212" t="str">
        <f>IF(A43="","",INDEX(業者詳細!$F$4:$F$10000,I43,0))</f>
        <v/>
      </c>
      <c r="E43" s="212" t="str">
        <f>IF(A43="","",INDEX(業者詳細!$D$4:$D$10000,I43,0))</f>
        <v/>
      </c>
      <c r="F43" s="212" t="str">
        <f>IF(A43="","",INDEX(業者詳細!$E$4:$E$10000,I43,0))</f>
        <v/>
      </c>
      <c r="G43" s="212" t="str">
        <f>IF(A43="","",INDEX(業者詳細!$H$4:$H$10000,I43,0))</f>
        <v/>
      </c>
      <c r="H43" s="212" t="str">
        <f>IF(A43="","",INDEX(業者詳細!$I$4:$I$10000,I43,0))</f>
        <v/>
      </c>
      <c r="I43" s="212" t="str">
        <f>IF(A43="","",MATCH(A43,業者詳細!$B$4:$B$10000,0))</f>
        <v/>
      </c>
    </row>
    <row r="44" spans="1:9" s="208" customFormat="1" ht="15" customHeight="1">
      <c r="A44" s="210"/>
      <c r="B44" s="212" t="str">
        <f>IF(A44="","",INDEX(業者詳細!$C$4:$C$10000,I44,0))</f>
        <v/>
      </c>
      <c r="C44" s="212" t="str">
        <f>IF(A44="","",INDEX(業者詳細!$Z$4:$Z$10000,I44,0))</f>
        <v/>
      </c>
      <c r="D44" s="212" t="str">
        <f>IF(A44="","",INDEX(業者詳細!$F$4:$F$10000,I44,0))</f>
        <v/>
      </c>
      <c r="E44" s="212" t="str">
        <f>IF(A44="","",INDEX(業者詳細!$D$4:$D$10000,I44,0))</f>
        <v/>
      </c>
      <c r="F44" s="212" t="str">
        <f>IF(A44="","",INDEX(業者詳細!$E$4:$E$10000,I44,0))</f>
        <v/>
      </c>
      <c r="G44" s="212" t="str">
        <f>IF(A44="","",INDEX(業者詳細!$H$4:$H$10000,I44,0))</f>
        <v/>
      </c>
      <c r="H44" s="212" t="str">
        <f>IF(A44="","",INDEX(業者詳細!$I$4:$I$10000,I44,0))</f>
        <v/>
      </c>
      <c r="I44" s="212" t="str">
        <f>IF(A44="","",MATCH(A44,業者詳細!$B$4:$B$10000,0))</f>
        <v/>
      </c>
    </row>
    <row r="45" spans="1:9" s="208" customFormat="1" ht="15" customHeight="1">
      <c r="A45" s="210"/>
      <c r="B45" s="212" t="str">
        <f>IF(A45="","",INDEX(業者詳細!$C$4:$C$10000,I45,0))</f>
        <v/>
      </c>
      <c r="C45" s="212" t="str">
        <f>IF(A45="","",INDEX(業者詳細!$Z$4:$Z$10000,I45,0))</f>
        <v/>
      </c>
      <c r="D45" s="212" t="str">
        <f>IF(A45="","",INDEX(業者詳細!$F$4:$F$10000,I45,0))</f>
        <v/>
      </c>
      <c r="E45" s="212" t="str">
        <f>IF(A45="","",INDEX(業者詳細!$D$4:$D$10000,I45,0))</f>
        <v/>
      </c>
      <c r="F45" s="212" t="str">
        <f>IF(A45="","",INDEX(業者詳細!$E$4:$E$10000,I45,0))</f>
        <v/>
      </c>
      <c r="G45" s="212" t="str">
        <f>IF(A45="","",INDEX(業者詳細!$H$4:$H$10000,I45,0))</f>
        <v/>
      </c>
      <c r="H45" s="212" t="str">
        <f>IF(A45="","",INDEX(業者詳細!$I$4:$I$10000,I45,0))</f>
        <v/>
      </c>
      <c r="I45" s="212" t="str">
        <f>IF(A45="","",MATCH(A45,業者詳細!$B$4:$B$10000,0))</f>
        <v/>
      </c>
    </row>
    <row r="46" spans="1:9" s="208" customFormat="1" ht="15" customHeight="1">
      <c r="A46" s="210"/>
      <c r="B46" s="212" t="str">
        <f>IF(A46="","",INDEX(業者詳細!$C$4:$C$10000,I46,0))</f>
        <v/>
      </c>
      <c r="C46" s="212" t="str">
        <f>IF(A46="","",INDEX(業者詳細!$Z$4:$Z$10000,I46,0))</f>
        <v/>
      </c>
      <c r="D46" s="212" t="str">
        <f>IF(A46="","",INDEX(業者詳細!$F$4:$F$10000,I46,0))</f>
        <v/>
      </c>
      <c r="E46" s="212" t="str">
        <f>IF(A46="","",INDEX(業者詳細!$D$4:$D$10000,I46,0))</f>
        <v/>
      </c>
      <c r="F46" s="212" t="str">
        <f>IF(A46="","",INDEX(業者詳細!$E$4:$E$10000,I46,0))</f>
        <v/>
      </c>
      <c r="G46" s="212" t="str">
        <f>IF(A46="","",INDEX(業者詳細!$H$4:$H$10000,I46,0))</f>
        <v/>
      </c>
      <c r="H46" s="212" t="str">
        <f>IF(A46="","",INDEX(業者詳細!$I$4:$I$10000,I46,0))</f>
        <v/>
      </c>
      <c r="I46" s="212" t="str">
        <f>IF(A46="","",MATCH(A46,業者詳細!$B$4:$B$10000,0))</f>
        <v/>
      </c>
    </row>
    <row r="47" spans="1:9" s="208" customFormat="1" ht="15" customHeight="1">
      <c r="A47" s="210"/>
      <c r="B47" s="212" t="str">
        <f>IF(A47="","",INDEX(業者詳細!$C$4:$C$10000,I47,0))</f>
        <v/>
      </c>
      <c r="C47" s="212" t="str">
        <f>IF(A47="","",INDEX(業者詳細!$Z$4:$Z$10000,I47,0))</f>
        <v/>
      </c>
      <c r="D47" s="212" t="str">
        <f>IF(A47="","",INDEX(業者詳細!$F$4:$F$10000,I47,0))</f>
        <v/>
      </c>
      <c r="E47" s="212" t="str">
        <f>IF(A47="","",INDEX(業者詳細!$D$4:$D$10000,I47,0))</f>
        <v/>
      </c>
      <c r="F47" s="212" t="str">
        <f>IF(A47="","",INDEX(業者詳細!$E$4:$E$10000,I47,0))</f>
        <v/>
      </c>
      <c r="G47" s="212" t="str">
        <f>IF(A47="","",INDEX(業者詳細!$H$4:$H$10000,I47,0))</f>
        <v/>
      </c>
      <c r="H47" s="212" t="str">
        <f>IF(A47="","",INDEX(業者詳細!$I$4:$I$10000,I47,0))</f>
        <v/>
      </c>
      <c r="I47" s="212" t="str">
        <f>IF(A47="","",MATCH(A47,業者詳細!$B$4:$B$10000,0))</f>
        <v/>
      </c>
    </row>
    <row r="48" spans="1:9" s="208" customFormat="1" ht="15" customHeight="1">
      <c r="A48" s="210"/>
      <c r="B48" s="212" t="str">
        <f>IF(A48="","",INDEX(業者詳細!$C$4:$C$10000,I48,0))</f>
        <v/>
      </c>
      <c r="C48" s="212" t="str">
        <f>IF(A48="","",INDEX(業者詳細!$Z$4:$Z$10000,I48,0))</f>
        <v/>
      </c>
      <c r="D48" s="212" t="str">
        <f>IF(A48="","",INDEX(業者詳細!$F$4:$F$10000,I48,0))</f>
        <v/>
      </c>
      <c r="E48" s="212" t="str">
        <f>IF(A48="","",INDEX(業者詳細!$D$4:$D$10000,I48,0))</f>
        <v/>
      </c>
      <c r="F48" s="212" t="str">
        <f>IF(A48="","",INDEX(業者詳細!$E$4:$E$10000,I48,0))</f>
        <v/>
      </c>
      <c r="G48" s="212" t="str">
        <f>IF(A48="","",INDEX(業者詳細!$H$4:$H$10000,I48,0))</f>
        <v/>
      </c>
      <c r="H48" s="212" t="str">
        <f>IF(A48="","",INDEX(業者詳細!$I$4:$I$10000,I48,0))</f>
        <v/>
      </c>
      <c r="I48" s="212" t="str">
        <f>IF(A48="","",MATCH(A48,業者詳細!$B$4:$B$10000,0))</f>
        <v/>
      </c>
    </row>
    <row r="49" spans="1:9" s="208" customFormat="1" ht="15" customHeight="1">
      <c r="A49" s="210"/>
      <c r="B49" s="212" t="str">
        <f>IF(A49="","",INDEX(業者詳細!$C$4:$C$10000,I49,0))</f>
        <v/>
      </c>
      <c r="C49" s="212" t="str">
        <f>IF(A49="","",INDEX(業者詳細!$Z$4:$Z$10000,I49,0))</f>
        <v/>
      </c>
      <c r="D49" s="212" t="str">
        <f>IF(A49="","",INDEX(業者詳細!$F$4:$F$10000,I49,0))</f>
        <v/>
      </c>
      <c r="E49" s="212" t="str">
        <f>IF(A49="","",INDEX(業者詳細!$D$4:$D$10000,I49,0))</f>
        <v/>
      </c>
      <c r="F49" s="212" t="str">
        <f>IF(A49="","",INDEX(業者詳細!$E$4:$E$10000,I49,0))</f>
        <v/>
      </c>
      <c r="G49" s="212" t="str">
        <f>IF(A49="","",INDEX(業者詳細!$H$4:$H$10000,I49,0))</f>
        <v/>
      </c>
      <c r="H49" s="212" t="str">
        <f>IF(A49="","",INDEX(業者詳細!$I$4:$I$10000,I49,0))</f>
        <v/>
      </c>
      <c r="I49" s="212" t="str">
        <f>IF(A49="","",MATCH(A49,業者詳細!$B$4:$B$10000,0))</f>
        <v/>
      </c>
    </row>
    <row r="50" spans="1:9" s="208" customFormat="1" ht="15" customHeight="1">
      <c r="A50" s="210"/>
      <c r="B50" s="212" t="str">
        <f>IF(A50="","",INDEX(業者詳細!$C$4:$C$10000,I50,0))</f>
        <v/>
      </c>
      <c r="C50" s="212" t="str">
        <f>IF(A50="","",INDEX(業者詳細!$Z$4:$Z$10000,I50,0))</f>
        <v/>
      </c>
      <c r="D50" s="212" t="str">
        <f>IF(A50="","",INDEX(業者詳細!$F$4:$F$10000,I50,0))</f>
        <v/>
      </c>
      <c r="E50" s="212" t="str">
        <f>IF(A50="","",INDEX(業者詳細!$D$4:$D$10000,I50,0))</f>
        <v/>
      </c>
      <c r="F50" s="212" t="str">
        <f>IF(A50="","",INDEX(業者詳細!$E$4:$E$10000,I50,0))</f>
        <v/>
      </c>
      <c r="G50" s="212" t="str">
        <f>IF(A50="","",INDEX(業者詳細!$H$4:$H$10000,I50,0))</f>
        <v/>
      </c>
      <c r="H50" s="212" t="str">
        <f>IF(A50="","",INDEX(業者詳細!$I$4:$I$10000,I50,0))</f>
        <v/>
      </c>
      <c r="I50" s="212" t="str">
        <f>IF(A50="","",MATCH(A50,業者詳細!$B$4:$B$10000,0))</f>
        <v/>
      </c>
    </row>
    <row r="51" spans="1:9" s="208" customFormat="1" ht="15" customHeight="1">
      <c r="A51" s="210"/>
      <c r="B51" s="212" t="str">
        <f>IF(A51="","",INDEX(業者詳細!$C$4:$C$10000,I51,0))</f>
        <v/>
      </c>
      <c r="C51" s="212" t="str">
        <f>IF(A51="","",INDEX(業者詳細!$Z$4:$Z$10000,I51,0))</f>
        <v/>
      </c>
      <c r="D51" s="212" t="str">
        <f>IF(A51="","",INDEX(業者詳細!$F$4:$F$10000,I51,0))</f>
        <v/>
      </c>
      <c r="E51" s="212" t="str">
        <f>IF(A51="","",INDEX(業者詳細!$D$4:$D$10000,I51,0))</f>
        <v/>
      </c>
      <c r="F51" s="212" t="str">
        <f>IF(A51="","",INDEX(業者詳細!$E$4:$E$10000,I51,0))</f>
        <v/>
      </c>
      <c r="G51" s="212" t="str">
        <f>IF(A51="","",INDEX(業者詳細!$H$4:$H$10000,I51,0))</f>
        <v/>
      </c>
      <c r="H51" s="212" t="str">
        <f>IF(A51="","",INDEX(業者詳細!$I$4:$I$10000,I51,0))</f>
        <v/>
      </c>
      <c r="I51" s="212" t="str">
        <f>IF(A51="","",MATCH(A51,業者詳細!$B$4:$B$10000,0))</f>
        <v/>
      </c>
    </row>
    <row r="52" spans="1:9" s="208" customFormat="1" ht="15" customHeight="1">
      <c r="A52" s="210"/>
      <c r="B52" s="212" t="str">
        <f>IF(A52="","",INDEX(業者詳細!$C$4:$C$10000,I52,0))</f>
        <v/>
      </c>
      <c r="C52" s="212" t="str">
        <f>IF(A52="","",INDEX(業者詳細!$Z$4:$Z$10000,I52,0))</f>
        <v/>
      </c>
      <c r="D52" s="212" t="str">
        <f>IF(A52="","",INDEX(業者詳細!$F$4:$F$10000,I52,0))</f>
        <v/>
      </c>
      <c r="E52" s="212" t="str">
        <f>IF(A52="","",INDEX(業者詳細!$D$4:$D$10000,I52,0))</f>
        <v/>
      </c>
      <c r="F52" s="212" t="str">
        <f>IF(A52="","",INDEX(業者詳細!$E$4:$E$10000,I52,0))</f>
        <v/>
      </c>
      <c r="G52" s="212" t="str">
        <f>IF(A52="","",INDEX(業者詳細!$H$4:$H$10000,I52,0))</f>
        <v/>
      </c>
      <c r="H52" s="212" t="str">
        <f>IF(A52="","",INDEX(業者詳細!$I$4:$I$10000,I52,0))</f>
        <v/>
      </c>
      <c r="I52" s="212" t="str">
        <f>IF(A52="","",MATCH(A52,業者詳細!$B$4:$B$10000,0))</f>
        <v/>
      </c>
    </row>
    <row r="53" spans="1:9" s="208" customFormat="1" ht="15" customHeight="1">
      <c r="A53" s="210"/>
      <c r="B53" s="212" t="str">
        <f>IF(A53="","",INDEX(業者詳細!$C$4:$C$10000,I53,0))</f>
        <v/>
      </c>
      <c r="C53" s="212" t="str">
        <f>IF(A53="","",INDEX(業者詳細!$Z$4:$Z$10000,I53,0))</f>
        <v/>
      </c>
      <c r="D53" s="212" t="str">
        <f>IF(A53="","",INDEX(業者詳細!$F$4:$F$10000,I53,0))</f>
        <v/>
      </c>
      <c r="E53" s="212" t="str">
        <f>IF(A53="","",INDEX(業者詳細!$D$4:$D$10000,I53,0))</f>
        <v/>
      </c>
      <c r="F53" s="212" t="str">
        <f>IF(A53="","",INDEX(業者詳細!$E$4:$E$10000,I53,0))</f>
        <v/>
      </c>
      <c r="G53" s="212" t="str">
        <f>IF(A53="","",INDEX(業者詳細!$H$4:$H$10000,I53,0))</f>
        <v/>
      </c>
      <c r="H53" s="212" t="str">
        <f>IF(A53="","",INDEX(業者詳細!$I$4:$I$10000,I53,0))</f>
        <v/>
      </c>
      <c r="I53" s="212" t="str">
        <f>IF(A53="","",MATCH(A53,業者詳細!$B$4:$B$10000,0))</f>
        <v/>
      </c>
    </row>
    <row r="54" spans="1:9" s="208" customFormat="1" ht="15" customHeight="1">
      <c r="A54" s="210"/>
      <c r="B54" s="212" t="str">
        <f>IF(A54="","",INDEX(業者詳細!$C$4:$C$10000,I54,0))</f>
        <v/>
      </c>
      <c r="C54" s="212" t="str">
        <f>IF(A54="","",INDEX(業者詳細!$Z$4:$Z$10000,I54,0))</f>
        <v/>
      </c>
      <c r="D54" s="212" t="str">
        <f>IF(A54="","",INDEX(業者詳細!$F$4:$F$10000,I54,0))</f>
        <v/>
      </c>
      <c r="E54" s="212" t="str">
        <f>IF(A54="","",INDEX(業者詳細!$D$4:$D$10000,I54,0))</f>
        <v/>
      </c>
      <c r="F54" s="212" t="str">
        <f>IF(A54="","",INDEX(業者詳細!$E$4:$E$10000,I54,0))</f>
        <v/>
      </c>
      <c r="G54" s="212" t="str">
        <f>IF(A54="","",INDEX(業者詳細!$H$4:$H$10000,I54,0))</f>
        <v/>
      </c>
      <c r="H54" s="212" t="str">
        <f>IF(A54="","",INDEX(業者詳細!$I$4:$I$10000,I54,0))</f>
        <v/>
      </c>
      <c r="I54" s="212" t="str">
        <f>IF(A54="","",MATCH(A54,業者詳細!$B$4:$B$10000,0))</f>
        <v/>
      </c>
    </row>
    <row r="55" spans="1:9" s="208" customFormat="1" ht="15" customHeight="1">
      <c r="A55" s="210"/>
      <c r="B55" s="212" t="str">
        <f>IF(A55="","",INDEX(業者詳細!$C$4:$C$10000,I55,0))</f>
        <v/>
      </c>
      <c r="C55" s="212" t="str">
        <f>IF(A55="","",INDEX(業者詳細!$Z$4:$Z$10000,I55,0))</f>
        <v/>
      </c>
      <c r="D55" s="212" t="str">
        <f>IF(A55="","",INDEX(業者詳細!$F$4:$F$10000,I55,0))</f>
        <v/>
      </c>
      <c r="E55" s="212" t="str">
        <f>IF(A55="","",INDEX(業者詳細!$D$4:$D$10000,I55,0))</f>
        <v/>
      </c>
      <c r="F55" s="212" t="str">
        <f>IF(A55="","",INDEX(業者詳細!$E$4:$E$10000,I55,0))</f>
        <v/>
      </c>
      <c r="G55" s="212" t="str">
        <f>IF(A55="","",INDEX(業者詳細!$H$4:$H$10000,I55,0))</f>
        <v/>
      </c>
      <c r="H55" s="212" t="str">
        <f>IF(A55="","",INDEX(業者詳細!$I$4:$I$10000,I55,0))</f>
        <v/>
      </c>
      <c r="I55" s="212" t="str">
        <f>IF(A55="","",MATCH(A55,業者詳細!$B$4:$B$10000,0))</f>
        <v/>
      </c>
    </row>
    <row r="56" spans="1:9" s="208" customFormat="1" ht="15" customHeight="1">
      <c r="A56" s="210"/>
      <c r="B56" s="212" t="str">
        <f>IF(A56="","",INDEX(業者詳細!$C$4:$C$10000,I56,0))</f>
        <v/>
      </c>
      <c r="C56" s="212" t="str">
        <f>IF(A56="","",INDEX(業者詳細!$Z$4:$Z$10000,I56,0))</f>
        <v/>
      </c>
      <c r="D56" s="212" t="str">
        <f>IF(A56="","",INDEX(業者詳細!$F$4:$F$10000,I56,0))</f>
        <v/>
      </c>
      <c r="E56" s="212" t="str">
        <f>IF(A56="","",INDEX(業者詳細!$D$4:$D$10000,I56,0))</f>
        <v/>
      </c>
      <c r="F56" s="212" t="str">
        <f>IF(A56="","",INDEX(業者詳細!$E$4:$E$10000,I56,0))</f>
        <v/>
      </c>
      <c r="G56" s="212" t="str">
        <f>IF(A56="","",INDEX(業者詳細!$H$4:$H$10000,I56,0))</f>
        <v/>
      </c>
      <c r="H56" s="212" t="str">
        <f>IF(A56="","",INDEX(業者詳細!$I$4:$I$10000,I56,0))</f>
        <v/>
      </c>
      <c r="I56" s="212" t="str">
        <f>IF(A56="","",MATCH(A56,業者詳細!$B$4:$B$10000,0))</f>
        <v/>
      </c>
    </row>
    <row r="57" spans="1:9" s="208" customFormat="1" ht="15" customHeight="1">
      <c r="A57" s="210"/>
      <c r="B57" s="212" t="str">
        <f>IF(A57="","",INDEX(業者詳細!$C$4:$C$10000,I57,0))</f>
        <v/>
      </c>
      <c r="C57" s="212" t="str">
        <f>IF(A57="","",INDEX(業者詳細!$Z$4:$Z$10000,I57,0))</f>
        <v/>
      </c>
      <c r="D57" s="212" t="str">
        <f>IF(A57="","",INDEX(業者詳細!$F$4:$F$10000,I57,0))</f>
        <v/>
      </c>
      <c r="E57" s="212" t="str">
        <f>IF(A57="","",INDEX(業者詳細!$D$4:$D$10000,I57,0))</f>
        <v/>
      </c>
      <c r="F57" s="212" t="str">
        <f>IF(A57="","",INDEX(業者詳細!$E$4:$E$10000,I57,0))</f>
        <v/>
      </c>
      <c r="G57" s="212" t="str">
        <f>IF(A57="","",INDEX(業者詳細!$H$4:$H$10000,I57,0))</f>
        <v/>
      </c>
      <c r="H57" s="212" t="str">
        <f>IF(A57="","",INDEX(業者詳細!$I$4:$I$10000,I57,0))</f>
        <v/>
      </c>
      <c r="I57" s="212" t="str">
        <f>IF(A57="","",MATCH(A57,業者詳細!$B$4:$B$10000,0))</f>
        <v/>
      </c>
    </row>
    <row r="58" spans="1:9" s="208" customFormat="1" ht="15" customHeight="1">
      <c r="A58" s="210"/>
      <c r="B58" s="212" t="str">
        <f>IF(A58="","",INDEX(業者詳細!$C$4:$C$10000,I58,0))</f>
        <v/>
      </c>
      <c r="C58" s="212" t="str">
        <f>IF(A58="","",INDEX(業者詳細!$Z$4:$Z$10000,I58,0))</f>
        <v/>
      </c>
      <c r="D58" s="212" t="str">
        <f>IF(A58="","",INDEX(業者詳細!$F$4:$F$10000,I58,0))</f>
        <v/>
      </c>
      <c r="E58" s="212" t="str">
        <f>IF(A58="","",INDEX(業者詳細!$D$4:$D$10000,I58,0))</f>
        <v/>
      </c>
      <c r="F58" s="212" t="str">
        <f>IF(A58="","",INDEX(業者詳細!$E$4:$E$10000,I58,0))</f>
        <v/>
      </c>
      <c r="G58" s="212" t="str">
        <f>IF(A58="","",INDEX(業者詳細!$H$4:$H$10000,I58,0))</f>
        <v/>
      </c>
      <c r="H58" s="212" t="str">
        <f>IF(A58="","",INDEX(業者詳細!$I$4:$I$10000,I58,0))</f>
        <v/>
      </c>
      <c r="I58" s="212" t="str">
        <f>IF(A58="","",MATCH(A58,業者詳細!$B$4:$B$10000,0))</f>
        <v/>
      </c>
    </row>
    <row r="59" spans="1:9" s="208" customFormat="1" ht="15" customHeight="1">
      <c r="A59" s="210"/>
      <c r="B59" s="212" t="str">
        <f>IF(A59="","",INDEX(業者詳細!$C$4:$C$10000,I59,0))</f>
        <v/>
      </c>
      <c r="C59" s="212" t="str">
        <f>IF(A59="","",INDEX(業者詳細!$Z$4:$Z$10000,I59,0))</f>
        <v/>
      </c>
      <c r="D59" s="212" t="str">
        <f>IF(A59="","",INDEX(業者詳細!$F$4:$F$10000,I59,0))</f>
        <v/>
      </c>
      <c r="E59" s="212" t="str">
        <f>IF(A59="","",INDEX(業者詳細!$D$4:$D$10000,I59,0))</f>
        <v/>
      </c>
      <c r="F59" s="212" t="str">
        <f>IF(A59="","",INDEX(業者詳細!$E$4:$E$10000,I59,0))</f>
        <v/>
      </c>
      <c r="G59" s="212" t="str">
        <f>IF(A59="","",INDEX(業者詳細!$H$4:$H$10000,I59,0))</f>
        <v/>
      </c>
      <c r="H59" s="212" t="str">
        <f>IF(A59="","",INDEX(業者詳細!$I$4:$I$10000,I59,0))</f>
        <v/>
      </c>
      <c r="I59" s="212" t="str">
        <f>IF(A59="","",MATCH(A59,業者詳細!$B$4:$B$10000,0))</f>
        <v/>
      </c>
    </row>
    <row r="60" spans="1:9" s="208" customFormat="1" ht="15" customHeight="1">
      <c r="A60" s="210"/>
      <c r="B60" s="212" t="str">
        <f>IF(A60="","",INDEX(業者詳細!$C$4:$C$10000,I60,0))</f>
        <v/>
      </c>
      <c r="C60" s="212" t="str">
        <f>IF(A60="","",INDEX(業者詳細!$Z$4:$Z$10000,I60,0))</f>
        <v/>
      </c>
      <c r="D60" s="212" t="str">
        <f>IF(A60="","",INDEX(業者詳細!$F$4:$F$10000,I60,0))</f>
        <v/>
      </c>
      <c r="E60" s="212" t="str">
        <f>IF(A60="","",INDEX(業者詳細!$D$4:$D$10000,I60,0))</f>
        <v/>
      </c>
      <c r="F60" s="212" t="str">
        <f>IF(A60="","",INDEX(業者詳細!$E$4:$E$10000,I60,0))</f>
        <v/>
      </c>
      <c r="G60" s="212" t="str">
        <f>IF(A60="","",INDEX(業者詳細!$H$4:$H$10000,I60,0))</f>
        <v/>
      </c>
      <c r="H60" s="212" t="str">
        <f>IF(A60="","",INDEX(業者詳細!$I$4:$I$10000,I60,0))</f>
        <v/>
      </c>
      <c r="I60" s="212" t="str">
        <f>IF(A60="","",MATCH(A60,業者詳細!$B$4:$B$10000,0))</f>
        <v/>
      </c>
    </row>
    <row r="61" spans="1:9" s="208" customFormat="1" ht="15" customHeight="1">
      <c r="A61" s="210"/>
      <c r="B61" s="212" t="str">
        <f>IF(A61="","",INDEX(業者詳細!$C$4:$C$10000,I61,0))</f>
        <v/>
      </c>
      <c r="C61" s="212" t="str">
        <f>IF(A61="","",INDEX(業者詳細!$Z$4:$Z$10000,I61,0))</f>
        <v/>
      </c>
      <c r="D61" s="212" t="str">
        <f>IF(A61="","",INDEX(業者詳細!$F$4:$F$10000,I61,0))</f>
        <v/>
      </c>
      <c r="E61" s="212" t="str">
        <f>IF(A61="","",INDEX(業者詳細!$D$4:$D$10000,I61,0))</f>
        <v/>
      </c>
      <c r="F61" s="212" t="str">
        <f>IF(A61="","",INDEX(業者詳細!$E$4:$E$10000,I61,0))</f>
        <v/>
      </c>
      <c r="G61" s="212" t="str">
        <f>IF(A61="","",INDEX(業者詳細!$H$4:$H$10000,I61,0))</f>
        <v/>
      </c>
      <c r="H61" s="212" t="str">
        <f>IF(A61="","",INDEX(業者詳細!$I$4:$I$10000,I61,0))</f>
        <v/>
      </c>
      <c r="I61" s="212" t="str">
        <f>IF(A61="","",MATCH(A61,業者詳細!$B$4:$B$10000,0))</f>
        <v/>
      </c>
    </row>
    <row r="62" spans="1:9" s="208" customFormat="1" ht="15" customHeight="1">
      <c r="A62" s="210"/>
      <c r="B62" s="212" t="str">
        <f>IF(A62="","",INDEX(業者詳細!$C$4:$C$10000,I62,0))</f>
        <v/>
      </c>
      <c r="C62" s="212" t="str">
        <f>IF(A62="","",INDEX(業者詳細!$Z$4:$Z$10000,I62,0))</f>
        <v/>
      </c>
      <c r="D62" s="212" t="str">
        <f>IF(A62="","",INDEX(業者詳細!$F$4:$F$10000,I62,0))</f>
        <v/>
      </c>
      <c r="E62" s="212" t="str">
        <f>IF(A62="","",INDEX(業者詳細!$D$4:$D$10000,I62,0))</f>
        <v/>
      </c>
      <c r="F62" s="212" t="str">
        <f>IF(A62="","",INDEX(業者詳細!$E$4:$E$10000,I62,0))</f>
        <v/>
      </c>
      <c r="G62" s="212" t="str">
        <f>IF(A62="","",INDEX(業者詳細!$H$4:$H$10000,I62,0))</f>
        <v/>
      </c>
      <c r="H62" s="212" t="str">
        <f>IF(A62="","",INDEX(業者詳細!$I$4:$I$10000,I62,0))</f>
        <v/>
      </c>
      <c r="I62" s="212" t="str">
        <f>IF(A62="","",MATCH(A62,業者詳細!$B$4:$B$10000,0))</f>
        <v/>
      </c>
    </row>
    <row r="63" spans="1:9" s="208" customFormat="1" ht="15" customHeight="1">
      <c r="A63" s="210"/>
      <c r="B63" s="212" t="str">
        <f>IF(A63="","",INDEX(業者詳細!$C$4:$C$10000,I63,0))</f>
        <v/>
      </c>
      <c r="C63" s="212" t="str">
        <f>IF(A63="","",INDEX(業者詳細!$Z$4:$Z$10000,I63,0))</f>
        <v/>
      </c>
      <c r="D63" s="212" t="str">
        <f>IF(A63="","",INDEX(業者詳細!$F$4:$F$10000,I63,0))</f>
        <v/>
      </c>
      <c r="E63" s="212" t="str">
        <f>IF(A63="","",INDEX(業者詳細!$D$4:$D$10000,I63,0))</f>
        <v/>
      </c>
      <c r="F63" s="212" t="str">
        <f>IF(A63="","",INDEX(業者詳細!$E$4:$E$10000,I63,0))</f>
        <v/>
      </c>
      <c r="G63" s="212" t="str">
        <f>IF(A63="","",INDEX(業者詳細!$H$4:$H$10000,I63,0))</f>
        <v/>
      </c>
      <c r="H63" s="212" t="str">
        <f>IF(A63="","",INDEX(業者詳細!$I$4:$I$10000,I63,0))</f>
        <v/>
      </c>
      <c r="I63" s="212" t="str">
        <f>IF(A63="","",MATCH(A63,業者詳細!$B$4:$B$10000,0))</f>
        <v/>
      </c>
    </row>
    <row r="64" spans="1:9" s="208" customFormat="1" ht="15" customHeight="1">
      <c r="A64" s="210"/>
      <c r="B64" s="212" t="str">
        <f>IF(A64="","",INDEX(業者詳細!$C$4:$C$10000,I64,0))</f>
        <v/>
      </c>
      <c r="C64" s="212" t="str">
        <f>IF(A64="","",INDEX(業者詳細!$Z$4:$Z$10000,I64,0))</f>
        <v/>
      </c>
      <c r="D64" s="212" t="str">
        <f>IF(A64="","",INDEX(業者詳細!$F$4:$F$10000,I64,0))</f>
        <v/>
      </c>
      <c r="E64" s="212" t="str">
        <f>IF(A64="","",INDEX(業者詳細!$D$4:$D$10000,I64,0))</f>
        <v/>
      </c>
      <c r="F64" s="212" t="str">
        <f>IF(A64="","",INDEX(業者詳細!$E$4:$E$10000,I64,0))</f>
        <v/>
      </c>
      <c r="G64" s="212" t="str">
        <f>IF(A64="","",INDEX(業者詳細!$H$4:$H$10000,I64,0))</f>
        <v/>
      </c>
      <c r="H64" s="212" t="str">
        <f>IF(A64="","",INDEX(業者詳細!$I$4:$I$10000,I64,0))</f>
        <v/>
      </c>
      <c r="I64" s="212" t="str">
        <f>IF(A64="","",MATCH(A64,業者詳細!$B$4:$B$10000,0))</f>
        <v/>
      </c>
    </row>
    <row r="65" spans="1:9" s="208" customFormat="1" ht="15" customHeight="1">
      <c r="A65" s="210"/>
      <c r="B65" s="212" t="str">
        <f>IF(A65="","",INDEX(業者詳細!$C$4:$C$10000,I65,0))</f>
        <v/>
      </c>
      <c r="C65" s="212" t="str">
        <f>IF(A65="","",INDEX(業者詳細!$Z$4:$Z$10000,I65,0))</f>
        <v/>
      </c>
      <c r="D65" s="212" t="str">
        <f>IF(A65="","",INDEX(業者詳細!$F$4:$F$10000,I65,0))</f>
        <v/>
      </c>
      <c r="E65" s="212" t="str">
        <f>IF(A65="","",INDEX(業者詳細!$D$4:$D$10000,I65,0))</f>
        <v/>
      </c>
      <c r="F65" s="212" t="str">
        <f>IF(A65="","",INDEX(業者詳細!$E$4:$E$10000,I65,0))</f>
        <v/>
      </c>
      <c r="G65" s="212" t="str">
        <f>IF(A65="","",INDEX(業者詳細!$H$4:$H$10000,I65,0))</f>
        <v/>
      </c>
      <c r="H65" s="212" t="str">
        <f>IF(A65="","",INDEX(業者詳細!$I$4:$I$10000,I65,0))</f>
        <v/>
      </c>
      <c r="I65" s="212" t="str">
        <f>IF(A65="","",MATCH(A65,業者詳細!$B$4:$B$10000,0))</f>
        <v/>
      </c>
    </row>
    <row r="66" spans="1:9" s="208" customFormat="1" ht="15" customHeight="1">
      <c r="A66" s="210"/>
      <c r="B66" s="212" t="str">
        <f>IF(A66="","",INDEX(業者詳細!$C$4:$C$10000,I66,0))</f>
        <v/>
      </c>
      <c r="C66" s="212" t="str">
        <f>IF(A66="","",INDEX(業者詳細!$Z$4:$Z$10000,I66,0))</f>
        <v/>
      </c>
      <c r="D66" s="212" t="str">
        <f>IF(A66="","",INDEX(業者詳細!$F$4:$F$10000,I66,0))</f>
        <v/>
      </c>
      <c r="E66" s="212" t="str">
        <f>IF(A66="","",INDEX(業者詳細!$D$4:$D$10000,I66,0))</f>
        <v/>
      </c>
      <c r="F66" s="212" t="str">
        <f>IF(A66="","",INDEX(業者詳細!$E$4:$E$10000,I66,0))</f>
        <v/>
      </c>
      <c r="G66" s="212" t="str">
        <f>IF(A66="","",INDEX(業者詳細!$H$4:$H$10000,I66,0))</f>
        <v/>
      </c>
      <c r="H66" s="212" t="str">
        <f>IF(A66="","",INDEX(業者詳細!$I$4:$I$10000,I66,0))</f>
        <v/>
      </c>
      <c r="I66" s="212" t="str">
        <f>IF(A66="","",MATCH(A66,業者詳細!$B$4:$B$10000,0))</f>
        <v/>
      </c>
    </row>
    <row r="67" spans="1:9" s="208" customFormat="1" ht="15" customHeight="1">
      <c r="A67" s="210"/>
      <c r="B67" s="212" t="str">
        <f>IF(A67="","",INDEX(業者詳細!$C$4:$C$10000,I67,0))</f>
        <v/>
      </c>
      <c r="C67" s="212" t="str">
        <f>IF(A67="","",INDEX(業者詳細!$Z$4:$Z$10000,I67,0))</f>
        <v/>
      </c>
      <c r="D67" s="212" t="str">
        <f>IF(A67="","",INDEX(業者詳細!$F$4:$F$10000,I67,0))</f>
        <v/>
      </c>
      <c r="E67" s="212" t="str">
        <f>IF(A67="","",INDEX(業者詳細!$D$4:$D$10000,I67,0))</f>
        <v/>
      </c>
      <c r="F67" s="212" t="str">
        <f>IF(A67="","",INDEX(業者詳細!$E$4:$E$10000,I67,0))</f>
        <v/>
      </c>
      <c r="G67" s="212" t="str">
        <f>IF(A67="","",INDEX(業者詳細!$H$4:$H$10000,I67,0))</f>
        <v/>
      </c>
      <c r="H67" s="212" t="str">
        <f>IF(A67="","",INDEX(業者詳細!$I$4:$I$10000,I67,0))</f>
        <v/>
      </c>
      <c r="I67" s="212" t="str">
        <f>IF(A67="","",MATCH(A67,業者詳細!$B$4:$B$10000,0))</f>
        <v/>
      </c>
    </row>
    <row r="68" spans="1:9" s="208" customFormat="1" ht="15" customHeight="1">
      <c r="A68" s="210"/>
      <c r="B68" s="212" t="str">
        <f>IF(A68="","",INDEX(業者詳細!$C$4:$C$10000,I68,0))</f>
        <v/>
      </c>
      <c r="C68" s="212" t="str">
        <f>IF(A68="","",INDEX(業者詳細!$Z$4:$Z$10000,I68,0))</f>
        <v/>
      </c>
      <c r="D68" s="212" t="str">
        <f>IF(A68="","",INDEX(業者詳細!$F$4:$F$10000,I68,0))</f>
        <v/>
      </c>
      <c r="E68" s="212" t="str">
        <f>IF(A68="","",INDEX(業者詳細!$D$4:$D$10000,I68,0))</f>
        <v/>
      </c>
      <c r="F68" s="212" t="str">
        <f>IF(A68="","",INDEX(業者詳細!$E$4:$E$10000,I68,0))</f>
        <v/>
      </c>
      <c r="G68" s="212" t="str">
        <f>IF(A68="","",INDEX(業者詳細!$H$4:$H$10000,I68,0))</f>
        <v/>
      </c>
      <c r="H68" s="212" t="str">
        <f>IF(A68="","",INDEX(業者詳細!$I$4:$I$10000,I68,0))</f>
        <v/>
      </c>
      <c r="I68" s="212" t="str">
        <f>IF(A68="","",MATCH(A68,業者詳細!$B$4:$B$10000,0))</f>
        <v/>
      </c>
    </row>
    <row r="69" spans="1:9" s="208" customFormat="1" ht="15" customHeight="1">
      <c r="A69" s="210"/>
      <c r="B69" s="212" t="str">
        <f>IF(A69="","",INDEX(業者詳細!$C$4:$C$10000,I69,0))</f>
        <v/>
      </c>
      <c r="C69" s="212" t="str">
        <f>IF(A69="","",INDEX(業者詳細!$Z$4:$Z$10000,I69,0))</f>
        <v/>
      </c>
      <c r="D69" s="212" t="str">
        <f>IF(A69="","",INDEX(業者詳細!$F$4:$F$10000,I69,0))</f>
        <v/>
      </c>
      <c r="E69" s="212" t="str">
        <f>IF(A69="","",INDEX(業者詳細!$D$4:$D$10000,I69,0))</f>
        <v/>
      </c>
      <c r="F69" s="212" t="str">
        <f>IF(A69="","",INDEX(業者詳細!$E$4:$E$10000,I69,0))</f>
        <v/>
      </c>
      <c r="G69" s="212" t="str">
        <f>IF(A69="","",INDEX(業者詳細!$H$4:$H$10000,I69,0))</f>
        <v/>
      </c>
      <c r="H69" s="212" t="str">
        <f>IF(A69="","",INDEX(業者詳細!$I$4:$I$10000,I69,0))</f>
        <v/>
      </c>
      <c r="I69" s="212" t="str">
        <f>IF(A69="","",MATCH(A69,業者詳細!$B$4:$B$10000,0))</f>
        <v/>
      </c>
    </row>
    <row r="70" spans="1:9" s="208" customFormat="1" ht="15" customHeight="1">
      <c r="A70" s="210"/>
      <c r="B70" s="212" t="str">
        <f>IF(A70="","",INDEX(業者詳細!$C$4:$C$10000,I70,0))</f>
        <v/>
      </c>
      <c r="C70" s="212" t="str">
        <f>IF(A70="","",INDEX(業者詳細!$Z$4:$Z$10000,I70,0))</f>
        <v/>
      </c>
      <c r="D70" s="212" t="str">
        <f>IF(A70="","",INDEX(業者詳細!$F$4:$F$10000,I70,0))</f>
        <v/>
      </c>
      <c r="E70" s="212" t="str">
        <f>IF(A70="","",INDEX(業者詳細!$D$4:$D$10000,I70,0))</f>
        <v/>
      </c>
      <c r="F70" s="212" t="str">
        <f>IF(A70="","",INDEX(業者詳細!$E$4:$E$10000,I70,0))</f>
        <v/>
      </c>
      <c r="G70" s="212" t="str">
        <f>IF(A70="","",INDEX(業者詳細!$H$4:$H$10000,I70,0))</f>
        <v/>
      </c>
      <c r="H70" s="212" t="str">
        <f>IF(A70="","",INDEX(業者詳細!$I$4:$I$10000,I70,0))</f>
        <v/>
      </c>
      <c r="I70" s="212" t="str">
        <f>IF(A70="","",MATCH(A70,業者詳細!$B$4:$B$10000,0))</f>
        <v/>
      </c>
    </row>
    <row r="71" spans="1:9" s="208" customFormat="1" ht="15" customHeight="1">
      <c r="A71" s="210"/>
      <c r="B71" s="212" t="str">
        <f>IF(A71="","",INDEX(業者詳細!$C$4:$C$10000,I71,0))</f>
        <v/>
      </c>
      <c r="C71" s="212" t="str">
        <f>IF(A71="","",INDEX(業者詳細!$Z$4:$Z$10000,I71,0))</f>
        <v/>
      </c>
      <c r="D71" s="212" t="str">
        <f>IF(A71="","",INDEX(業者詳細!$F$4:$F$10000,I71,0))</f>
        <v/>
      </c>
      <c r="E71" s="212" t="str">
        <f>IF(A71="","",INDEX(業者詳細!$D$4:$D$10000,I71,0))</f>
        <v/>
      </c>
      <c r="F71" s="212" t="str">
        <f>IF(A71="","",INDEX(業者詳細!$E$4:$E$10000,I71,0))</f>
        <v/>
      </c>
      <c r="G71" s="212" t="str">
        <f>IF(A71="","",INDEX(業者詳細!$H$4:$H$10000,I71,0))</f>
        <v/>
      </c>
      <c r="H71" s="212" t="str">
        <f>IF(A71="","",INDEX(業者詳細!$I$4:$I$10000,I71,0))</f>
        <v/>
      </c>
      <c r="I71" s="212" t="str">
        <f>IF(A71="","",MATCH(A71,業者詳細!$B$4:$B$10000,0))</f>
        <v/>
      </c>
    </row>
    <row r="72" spans="1:9" s="208" customFormat="1" ht="15" customHeight="1">
      <c r="A72" s="210"/>
      <c r="B72" s="212" t="str">
        <f>IF(A72="","",INDEX(業者詳細!$C$4:$C$10000,I72,0))</f>
        <v/>
      </c>
      <c r="C72" s="212" t="str">
        <f>IF(A72="","",INDEX(業者詳細!$Z$4:$Z$10000,I72,0))</f>
        <v/>
      </c>
      <c r="D72" s="212" t="str">
        <f>IF(A72="","",INDEX(業者詳細!$F$4:$F$10000,I72,0))</f>
        <v/>
      </c>
      <c r="E72" s="212" t="str">
        <f>IF(A72="","",INDEX(業者詳細!$D$4:$D$10000,I72,0))</f>
        <v/>
      </c>
      <c r="F72" s="212" t="str">
        <f>IF(A72="","",INDEX(業者詳細!$E$4:$E$10000,I72,0))</f>
        <v/>
      </c>
      <c r="G72" s="212" t="str">
        <f>IF(A72="","",INDEX(業者詳細!$H$4:$H$10000,I72,0))</f>
        <v/>
      </c>
      <c r="H72" s="212" t="str">
        <f>IF(A72="","",INDEX(業者詳細!$I$4:$I$10000,I72,0))</f>
        <v/>
      </c>
      <c r="I72" s="212" t="str">
        <f>IF(A72="","",MATCH(A72,業者詳細!$B$4:$B$10000,0))</f>
        <v/>
      </c>
    </row>
    <row r="73" spans="1:9" s="208" customFormat="1" ht="15" customHeight="1">
      <c r="A73" s="210"/>
      <c r="B73" s="212" t="str">
        <f>IF(A73="","",INDEX(業者詳細!$C$4:$C$10000,I73,0))</f>
        <v/>
      </c>
      <c r="C73" s="212" t="str">
        <f>IF(A73="","",INDEX(業者詳細!$Z$4:$Z$10000,I73,0))</f>
        <v/>
      </c>
      <c r="D73" s="212" t="str">
        <f>IF(A73="","",INDEX(業者詳細!$F$4:$F$10000,I73,0))</f>
        <v/>
      </c>
      <c r="E73" s="212" t="str">
        <f>IF(A73="","",INDEX(業者詳細!$D$4:$D$10000,I73,0))</f>
        <v/>
      </c>
      <c r="F73" s="212" t="str">
        <f>IF(A73="","",INDEX(業者詳細!$E$4:$E$10000,I73,0))</f>
        <v/>
      </c>
      <c r="G73" s="212" t="str">
        <f>IF(A73="","",INDEX(業者詳細!$H$4:$H$10000,I73,0))</f>
        <v/>
      </c>
      <c r="H73" s="212" t="str">
        <f>IF(A73="","",INDEX(業者詳細!$I$4:$I$10000,I73,0))</f>
        <v/>
      </c>
      <c r="I73" s="212" t="str">
        <f>IF(A73="","",MATCH(A73,業者詳細!$B$4:$B$10000,0))</f>
        <v/>
      </c>
    </row>
    <row r="74" spans="1:9" s="208" customFormat="1" ht="15" customHeight="1">
      <c r="A74" s="210"/>
      <c r="B74" s="212" t="str">
        <f>IF(A74="","",INDEX(業者詳細!$C$4:$C$10000,I74,0))</f>
        <v/>
      </c>
      <c r="C74" s="212" t="str">
        <f>IF(A74="","",INDEX(業者詳細!$Z$4:$Z$10000,I74,0))</f>
        <v/>
      </c>
      <c r="D74" s="212" t="str">
        <f>IF(A74="","",INDEX(業者詳細!$F$4:$F$10000,I74,0))</f>
        <v/>
      </c>
      <c r="E74" s="212" t="str">
        <f>IF(A74="","",INDEX(業者詳細!$D$4:$D$10000,I74,0))</f>
        <v/>
      </c>
      <c r="F74" s="212" t="str">
        <f>IF(A74="","",INDEX(業者詳細!$E$4:$E$10000,I74,0))</f>
        <v/>
      </c>
      <c r="G74" s="212" t="str">
        <f>IF(A74="","",INDEX(業者詳細!$H$4:$H$10000,I74,0))</f>
        <v/>
      </c>
      <c r="H74" s="212" t="str">
        <f>IF(A74="","",INDEX(業者詳細!$I$4:$I$10000,I74,0))</f>
        <v/>
      </c>
      <c r="I74" s="212" t="str">
        <f>IF(A74="","",MATCH(A74,業者詳細!$B$4:$B$10000,0))</f>
        <v/>
      </c>
    </row>
    <row r="75" spans="1:9" s="208" customFormat="1" ht="15" customHeight="1">
      <c r="A75" s="210"/>
      <c r="B75" s="212" t="str">
        <f>IF(A75="","",INDEX(業者詳細!$C$4:$C$10000,I75,0))</f>
        <v/>
      </c>
      <c r="C75" s="212" t="str">
        <f>IF(A75="","",INDEX(業者詳細!$Z$4:$Z$10000,I75,0))</f>
        <v/>
      </c>
      <c r="D75" s="212" t="str">
        <f>IF(A75="","",INDEX(業者詳細!$F$4:$F$10000,I75,0))</f>
        <v/>
      </c>
      <c r="E75" s="212" t="str">
        <f>IF(A75="","",INDEX(業者詳細!$D$4:$D$10000,I75,0))</f>
        <v/>
      </c>
      <c r="F75" s="212" t="str">
        <f>IF(A75="","",INDEX(業者詳細!$E$4:$E$10000,I75,0))</f>
        <v/>
      </c>
      <c r="G75" s="212" t="str">
        <f>IF(A75="","",INDEX(業者詳細!$H$4:$H$10000,I75,0))</f>
        <v/>
      </c>
      <c r="H75" s="212" t="str">
        <f>IF(A75="","",INDEX(業者詳細!$I$4:$I$10000,I75,0))</f>
        <v/>
      </c>
      <c r="I75" s="212" t="str">
        <f>IF(A75="","",MATCH(A75,業者詳細!$B$4:$B$10000,0))</f>
        <v/>
      </c>
    </row>
    <row r="76" spans="1:9" s="208" customFormat="1" ht="15" customHeight="1">
      <c r="A76" s="210"/>
      <c r="B76" s="212" t="str">
        <f>IF(A76="","",INDEX(業者詳細!$C$4:$C$10000,I76,0))</f>
        <v/>
      </c>
      <c r="C76" s="212" t="str">
        <f>IF(A76="","",INDEX(業者詳細!$Z$4:$Z$10000,I76,0))</f>
        <v/>
      </c>
      <c r="D76" s="212" t="str">
        <f>IF(A76="","",INDEX(業者詳細!$F$4:$F$10000,I76,0))</f>
        <v/>
      </c>
      <c r="E76" s="212" t="str">
        <f>IF(A76="","",INDEX(業者詳細!$D$4:$D$10000,I76,0))</f>
        <v/>
      </c>
      <c r="F76" s="212" t="str">
        <f>IF(A76="","",INDEX(業者詳細!$E$4:$E$10000,I76,0))</f>
        <v/>
      </c>
      <c r="G76" s="212" t="str">
        <f>IF(A76="","",INDEX(業者詳細!$H$4:$H$10000,I76,0))</f>
        <v/>
      </c>
      <c r="H76" s="212" t="str">
        <f>IF(A76="","",INDEX(業者詳細!$I$4:$I$10000,I76,0))</f>
        <v/>
      </c>
      <c r="I76" s="212" t="str">
        <f>IF(A76="","",MATCH(A76,業者詳細!$B$4:$B$10000,0))</f>
        <v/>
      </c>
    </row>
    <row r="77" spans="1:9" s="208" customFormat="1" ht="15" customHeight="1">
      <c r="A77" s="210"/>
      <c r="B77" s="212" t="str">
        <f>IF(A77="","",INDEX(業者詳細!$C$4:$C$10000,I77,0))</f>
        <v/>
      </c>
      <c r="C77" s="212" t="str">
        <f>IF(A77="","",INDEX(業者詳細!$Z$4:$Z$10000,I77,0))</f>
        <v/>
      </c>
      <c r="D77" s="212" t="str">
        <f>IF(A77="","",INDEX(業者詳細!$F$4:$F$10000,I77,0))</f>
        <v/>
      </c>
      <c r="E77" s="212" t="str">
        <f>IF(A77="","",INDEX(業者詳細!$D$4:$D$10000,I77,0))</f>
        <v/>
      </c>
      <c r="F77" s="212" t="str">
        <f>IF(A77="","",INDEX(業者詳細!$E$4:$E$10000,I77,0))</f>
        <v/>
      </c>
      <c r="G77" s="212" t="str">
        <f>IF(A77="","",INDEX(業者詳細!$H$4:$H$10000,I77,0))</f>
        <v/>
      </c>
      <c r="H77" s="212" t="str">
        <f>IF(A77="","",INDEX(業者詳細!$I$4:$I$10000,I77,0))</f>
        <v/>
      </c>
      <c r="I77" s="212" t="str">
        <f>IF(A77="","",MATCH(A77,業者詳細!$B$4:$B$10000,0))</f>
        <v/>
      </c>
    </row>
    <row r="78" spans="1:9" s="208" customFormat="1" ht="15" customHeight="1">
      <c r="A78" s="210"/>
      <c r="B78" s="212" t="str">
        <f>IF(A78="","",INDEX(業者詳細!$C$4:$C$10000,I78,0))</f>
        <v/>
      </c>
      <c r="C78" s="212" t="str">
        <f>IF(A78="","",INDEX(業者詳細!$Z$4:$Z$10000,I78,0))</f>
        <v/>
      </c>
      <c r="D78" s="212" t="str">
        <f>IF(A78="","",INDEX(業者詳細!$F$4:$F$10000,I78,0))</f>
        <v/>
      </c>
      <c r="E78" s="212" t="str">
        <f>IF(A78="","",INDEX(業者詳細!$D$4:$D$10000,I78,0))</f>
        <v/>
      </c>
      <c r="F78" s="212" t="str">
        <f>IF(A78="","",INDEX(業者詳細!$E$4:$E$10000,I78,0))</f>
        <v/>
      </c>
      <c r="G78" s="212" t="str">
        <f>IF(A78="","",INDEX(業者詳細!$H$4:$H$10000,I78,0))</f>
        <v/>
      </c>
      <c r="H78" s="212" t="str">
        <f>IF(A78="","",INDEX(業者詳細!$I$4:$I$10000,I78,0))</f>
        <v/>
      </c>
      <c r="I78" s="212" t="str">
        <f>IF(A78="","",MATCH(A78,業者詳細!$B$4:$B$10000,0))</f>
        <v/>
      </c>
    </row>
    <row r="79" spans="1:9" s="208" customFormat="1" ht="15" customHeight="1">
      <c r="A79" s="210"/>
      <c r="B79" s="212" t="str">
        <f>IF(A79="","",INDEX(業者詳細!$C$4:$C$10000,I79,0))</f>
        <v/>
      </c>
      <c r="C79" s="212" t="str">
        <f>IF(A79="","",INDEX(業者詳細!$Z$4:$Z$10000,I79,0))</f>
        <v/>
      </c>
      <c r="D79" s="212" t="str">
        <f>IF(A79="","",INDEX(業者詳細!$F$4:$F$10000,I79,0))</f>
        <v/>
      </c>
      <c r="E79" s="212" t="str">
        <f>IF(A79="","",INDEX(業者詳細!$D$4:$D$10000,I79,0))</f>
        <v/>
      </c>
      <c r="F79" s="212" t="str">
        <f>IF(A79="","",INDEX(業者詳細!$E$4:$E$10000,I79,0))</f>
        <v/>
      </c>
      <c r="G79" s="212" t="str">
        <f>IF(A79="","",INDEX(業者詳細!$H$4:$H$10000,I79,0))</f>
        <v/>
      </c>
      <c r="H79" s="212" t="str">
        <f>IF(A79="","",INDEX(業者詳細!$I$4:$I$10000,I79,0))</f>
        <v/>
      </c>
      <c r="I79" s="212" t="str">
        <f>IF(A79="","",MATCH(A79,業者詳細!$B$4:$B$10000,0))</f>
        <v/>
      </c>
    </row>
    <row r="80" spans="1:9" s="208" customFormat="1" ht="15" customHeight="1">
      <c r="A80" s="210"/>
      <c r="B80" s="212" t="str">
        <f>IF(A80="","",INDEX(業者詳細!$C$4:$C$10000,I80,0))</f>
        <v/>
      </c>
      <c r="C80" s="212" t="str">
        <f>IF(A80="","",INDEX(業者詳細!$Z$4:$Z$10000,I80,0))</f>
        <v/>
      </c>
      <c r="D80" s="212" t="str">
        <f>IF(A80="","",INDEX(業者詳細!$F$4:$F$10000,I80,0))</f>
        <v/>
      </c>
      <c r="E80" s="212" t="str">
        <f>IF(A80="","",INDEX(業者詳細!$D$4:$D$10000,I80,0))</f>
        <v/>
      </c>
      <c r="F80" s="212" t="str">
        <f>IF(A80="","",INDEX(業者詳細!$E$4:$E$10000,I80,0))</f>
        <v/>
      </c>
      <c r="G80" s="212" t="str">
        <f>IF(A80="","",INDEX(業者詳細!$H$4:$H$10000,I80,0))</f>
        <v/>
      </c>
      <c r="H80" s="212" t="str">
        <f>IF(A80="","",INDEX(業者詳細!$I$4:$I$10000,I80,0))</f>
        <v/>
      </c>
      <c r="I80" s="212" t="str">
        <f>IF(A80="","",MATCH(A80,業者詳細!$B$4:$B$10000,0))</f>
        <v/>
      </c>
    </row>
    <row r="81" spans="1:9" s="208" customFormat="1" ht="15" customHeight="1">
      <c r="A81" s="210"/>
      <c r="B81" s="212" t="str">
        <f>IF(A81="","",INDEX(業者詳細!$C$4:$C$10000,I81,0))</f>
        <v/>
      </c>
      <c r="C81" s="212" t="str">
        <f>IF(A81="","",INDEX(業者詳細!$Z$4:$Z$10000,I81,0))</f>
        <v/>
      </c>
      <c r="D81" s="212" t="str">
        <f>IF(A81="","",INDEX(業者詳細!$F$4:$F$10000,I81,0))</f>
        <v/>
      </c>
      <c r="E81" s="212" t="str">
        <f>IF(A81="","",INDEX(業者詳細!$D$4:$D$10000,I81,0))</f>
        <v/>
      </c>
      <c r="F81" s="212" t="str">
        <f>IF(A81="","",INDEX(業者詳細!$E$4:$E$10000,I81,0))</f>
        <v/>
      </c>
      <c r="G81" s="212" t="str">
        <f>IF(A81="","",INDEX(業者詳細!$H$4:$H$10000,I81,0))</f>
        <v/>
      </c>
      <c r="H81" s="212" t="str">
        <f>IF(A81="","",INDEX(業者詳細!$I$4:$I$10000,I81,0))</f>
        <v/>
      </c>
      <c r="I81" s="212" t="str">
        <f>IF(A81="","",MATCH(A81,業者詳細!$B$4:$B$10000,0))</f>
        <v/>
      </c>
    </row>
    <row r="82" spans="1:9" s="208" customFormat="1" ht="15" customHeight="1">
      <c r="A82" s="210"/>
      <c r="B82" s="212" t="str">
        <f>IF(A82="","",INDEX(業者詳細!$C$4:$C$10000,I82,0))</f>
        <v/>
      </c>
      <c r="C82" s="212" t="str">
        <f>IF(A82="","",INDEX(業者詳細!$Z$4:$Z$10000,I82,0))</f>
        <v/>
      </c>
      <c r="D82" s="212" t="str">
        <f>IF(A82="","",INDEX(業者詳細!$F$4:$F$10000,I82,0))</f>
        <v/>
      </c>
      <c r="E82" s="212" t="str">
        <f>IF(A82="","",INDEX(業者詳細!$D$4:$D$10000,I82,0))</f>
        <v/>
      </c>
      <c r="F82" s="212" t="str">
        <f>IF(A82="","",INDEX(業者詳細!$E$4:$E$10000,I82,0))</f>
        <v/>
      </c>
      <c r="G82" s="212" t="str">
        <f>IF(A82="","",INDEX(業者詳細!$H$4:$H$10000,I82,0))</f>
        <v/>
      </c>
      <c r="H82" s="212" t="str">
        <f>IF(A82="","",INDEX(業者詳細!$I$4:$I$10000,I82,0))</f>
        <v/>
      </c>
      <c r="I82" s="212" t="str">
        <f>IF(A82="","",MATCH(A82,業者詳細!$B$4:$B$10000,0))</f>
        <v/>
      </c>
    </row>
    <row r="83" spans="1:9" s="208" customFormat="1" ht="15" customHeight="1">
      <c r="A83" s="210"/>
      <c r="B83" s="212" t="str">
        <f>IF(A83="","",INDEX(業者詳細!$C$4:$C$10000,I83,0))</f>
        <v/>
      </c>
      <c r="C83" s="212" t="str">
        <f>IF(A83="","",INDEX(業者詳細!$Z$4:$Z$10000,I83,0))</f>
        <v/>
      </c>
      <c r="D83" s="212" t="str">
        <f>IF(A83="","",INDEX(業者詳細!$F$4:$F$10000,I83,0))</f>
        <v/>
      </c>
      <c r="E83" s="212" t="str">
        <f>IF(A83="","",INDEX(業者詳細!$D$4:$D$10000,I83,0))</f>
        <v/>
      </c>
      <c r="F83" s="212" t="str">
        <f>IF(A83="","",INDEX(業者詳細!$E$4:$E$10000,I83,0))</f>
        <v/>
      </c>
      <c r="G83" s="212" t="str">
        <f>IF(A83="","",INDEX(業者詳細!$H$4:$H$10000,I83,0))</f>
        <v/>
      </c>
      <c r="H83" s="212" t="str">
        <f>IF(A83="","",INDEX(業者詳細!$I$4:$I$10000,I83,0))</f>
        <v/>
      </c>
      <c r="I83" s="212" t="str">
        <f>IF(A83="","",MATCH(A83,業者詳細!$B$4:$B$10000,0))</f>
        <v/>
      </c>
    </row>
    <row r="84" spans="1:9" s="208" customFormat="1" ht="15" customHeight="1">
      <c r="A84" s="210"/>
      <c r="B84" s="212" t="str">
        <f>IF(A84="","",INDEX(業者詳細!$C$4:$C$10000,I84,0))</f>
        <v/>
      </c>
      <c r="C84" s="212" t="str">
        <f>IF(A84="","",INDEX(業者詳細!$Z$4:$Z$10000,I84,0))</f>
        <v/>
      </c>
      <c r="D84" s="212" t="str">
        <f>IF(A84="","",INDEX(業者詳細!$F$4:$F$10000,I84,0))</f>
        <v/>
      </c>
      <c r="E84" s="212" t="str">
        <f>IF(A84="","",INDEX(業者詳細!$D$4:$D$10000,I84,0))</f>
        <v/>
      </c>
      <c r="F84" s="212" t="str">
        <f>IF(A84="","",INDEX(業者詳細!$E$4:$E$10000,I84,0))</f>
        <v/>
      </c>
      <c r="G84" s="212" t="str">
        <f>IF(A84="","",INDEX(業者詳細!$H$4:$H$10000,I84,0))</f>
        <v/>
      </c>
      <c r="H84" s="212" t="str">
        <f>IF(A84="","",INDEX(業者詳細!$I$4:$I$10000,I84,0))</f>
        <v/>
      </c>
      <c r="I84" s="212" t="str">
        <f>IF(A84="","",MATCH(A84,業者詳細!$B$4:$B$10000,0))</f>
        <v/>
      </c>
    </row>
    <row r="85" spans="1:9" s="208" customFormat="1" ht="15" customHeight="1">
      <c r="A85" s="210"/>
      <c r="B85" s="212" t="str">
        <f>IF(A85="","",INDEX(業者詳細!$C$4:$C$10000,I85,0))</f>
        <v/>
      </c>
      <c r="C85" s="212" t="str">
        <f>IF(A85="","",INDEX(業者詳細!$Z$4:$Z$10000,I85,0))</f>
        <v/>
      </c>
      <c r="D85" s="212" t="str">
        <f>IF(A85="","",INDEX(業者詳細!$F$4:$F$10000,I85,0))</f>
        <v/>
      </c>
      <c r="E85" s="212" t="str">
        <f>IF(A85="","",INDEX(業者詳細!$D$4:$D$10000,I85,0))</f>
        <v/>
      </c>
      <c r="F85" s="212" t="str">
        <f>IF(A85="","",INDEX(業者詳細!$E$4:$E$10000,I85,0))</f>
        <v/>
      </c>
      <c r="G85" s="212" t="str">
        <f>IF(A85="","",INDEX(業者詳細!$H$4:$H$10000,I85,0))</f>
        <v/>
      </c>
      <c r="H85" s="212" t="str">
        <f>IF(A85="","",INDEX(業者詳細!$I$4:$I$10000,I85,0))</f>
        <v/>
      </c>
      <c r="I85" s="212" t="str">
        <f>IF(A85="","",MATCH(A85,業者詳細!$B$4:$B$10000,0))</f>
        <v/>
      </c>
    </row>
    <row r="86" spans="1:9" s="208" customFormat="1" ht="15" customHeight="1">
      <c r="A86" s="210"/>
      <c r="B86" s="212" t="str">
        <f>IF(A86="","",INDEX(業者詳細!$C$4:$C$10000,I86,0))</f>
        <v/>
      </c>
      <c r="C86" s="212" t="str">
        <f>IF(A86="","",INDEX(業者詳細!$Z$4:$Z$10000,I86,0))</f>
        <v/>
      </c>
      <c r="D86" s="212" t="str">
        <f>IF(A86="","",INDEX(業者詳細!$F$4:$F$10000,I86,0))</f>
        <v/>
      </c>
      <c r="E86" s="212" t="str">
        <f>IF(A86="","",INDEX(業者詳細!$D$4:$D$10000,I86,0))</f>
        <v/>
      </c>
      <c r="F86" s="212" t="str">
        <f>IF(A86="","",INDEX(業者詳細!$E$4:$E$10000,I86,0))</f>
        <v/>
      </c>
      <c r="G86" s="212" t="str">
        <f>IF(A86="","",INDEX(業者詳細!$H$4:$H$10000,I86,0))</f>
        <v/>
      </c>
      <c r="H86" s="212" t="str">
        <f>IF(A86="","",INDEX(業者詳細!$I$4:$I$10000,I86,0))</f>
        <v/>
      </c>
      <c r="I86" s="212" t="str">
        <f>IF(A86="","",MATCH(A86,業者詳細!$B$4:$B$10000,0))</f>
        <v/>
      </c>
    </row>
    <row r="87" spans="1:9" s="208" customFormat="1" ht="15" customHeight="1">
      <c r="A87" s="210"/>
      <c r="B87" s="212" t="str">
        <f>IF(A87="","",INDEX(業者詳細!$C$4:$C$10000,I87,0))</f>
        <v/>
      </c>
      <c r="C87" s="212" t="str">
        <f>IF(A87="","",INDEX(業者詳細!$Z$4:$Z$10000,I87,0))</f>
        <v/>
      </c>
      <c r="D87" s="212" t="str">
        <f>IF(A87="","",INDEX(業者詳細!$F$4:$F$10000,I87,0))</f>
        <v/>
      </c>
      <c r="E87" s="212" t="str">
        <f>IF(A87="","",INDEX(業者詳細!$D$4:$D$10000,I87,0))</f>
        <v/>
      </c>
      <c r="F87" s="212" t="str">
        <f>IF(A87="","",INDEX(業者詳細!$E$4:$E$10000,I87,0))</f>
        <v/>
      </c>
      <c r="G87" s="212" t="str">
        <f>IF(A87="","",INDEX(業者詳細!$H$4:$H$10000,I87,0))</f>
        <v/>
      </c>
      <c r="H87" s="212" t="str">
        <f>IF(A87="","",INDEX(業者詳細!$I$4:$I$10000,I87,0))</f>
        <v/>
      </c>
      <c r="I87" s="212" t="str">
        <f>IF(A87="","",MATCH(A87,業者詳細!$B$4:$B$10000,0))</f>
        <v/>
      </c>
    </row>
    <row r="88" spans="1:9" s="208" customFormat="1" ht="15" customHeight="1">
      <c r="A88" s="210"/>
      <c r="B88" s="212" t="str">
        <f>IF(A88="","",INDEX(業者詳細!$C$4:$C$10000,I88,0))</f>
        <v/>
      </c>
      <c r="C88" s="212" t="str">
        <f>IF(A88="","",INDEX(業者詳細!$Z$4:$Z$10000,I88,0))</f>
        <v/>
      </c>
      <c r="D88" s="212" t="str">
        <f>IF(A88="","",INDEX(業者詳細!$F$4:$F$10000,I88,0))</f>
        <v/>
      </c>
      <c r="E88" s="212" t="str">
        <f>IF(A88="","",INDEX(業者詳細!$D$4:$D$10000,I88,0))</f>
        <v/>
      </c>
      <c r="F88" s="212" t="str">
        <f>IF(A88="","",INDEX(業者詳細!$E$4:$E$10000,I88,0))</f>
        <v/>
      </c>
      <c r="G88" s="212" t="str">
        <f>IF(A88="","",INDEX(業者詳細!$H$4:$H$10000,I88,0))</f>
        <v/>
      </c>
      <c r="H88" s="212" t="str">
        <f>IF(A88="","",INDEX(業者詳細!$I$4:$I$10000,I88,0))</f>
        <v/>
      </c>
      <c r="I88" s="212" t="str">
        <f>IF(A88="","",MATCH(A88,業者詳細!$B$4:$B$10000,0))</f>
        <v/>
      </c>
    </row>
    <row r="89" spans="1:9" s="208" customFormat="1" ht="15" customHeight="1">
      <c r="A89" s="210"/>
      <c r="B89" s="212" t="str">
        <f>IF(A89="","",INDEX(業者詳細!$C$4:$C$10000,I89,0))</f>
        <v/>
      </c>
      <c r="C89" s="212" t="str">
        <f>IF(A89="","",INDEX(業者詳細!$Z$4:$Z$10000,I89,0))</f>
        <v/>
      </c>
      <c r="D89" s="212" t="str">
        <f>IF(A89="","",INDEX(業者詳細!$F$4:$F$10000,I89,0))</f>
        <v/>
      </c>
      <c r="E89" s="212" t="str">
        <f>IF(A89="","",INDEX(業者詳細!$D$4:$D$10000,I89,0))</f>
        <v/>
      </c>
      <c r="F89" s="212" t="str">
        <f>IF(A89="","",INDEX(業者詳細!$E$4:$E$10000,I89,0))</f>
        <v/>
      </c>
      <c r="G89" s="212" t="str">
        <f>IF(A89="","",INDEX(業者詳細!$H$4:$H$10000,I89,0))</f>
        <v/>
      </c>
      <c r="H89" s="212" t="str">
        <f>IF(A89="","",INDEX(業者詳細!$I$4:$I$10000,I89,0))</f>
        <v/>
      </c>
      <c r="I89" s="212" t="str">
        <f>IF(A89="","",MATCH(A89,業者詳細!$B$4:$B$10000,0))</f>
        <v/>
      </c>
    </row>
    <row r="90" spans="1:9" s="208" customFormat="1" ht="15" customHeight="1">
      <c r="A90" s="210"/>
      <c r="B90" s="212" t="str">
        <f>IF(A90="","",INDEX(業者詳細!$C$4:$C$10000,I90,0))</f>
        <v/>
      </c>
      <c r="C90" s="212" t="str">
        <f>IF(A90="","",INDEX(業者詳細!$Z$4:$Z$10000,I90,0))</f>
        <v/>
      </c>
      <c r="D90" s="212" t="str">
        <f>IF(A90="","",INDEX(業者詳細!$F$4:$F$10000,I90,0))</f>
        <v/>
      </c>
      <c r="E90" s="212" t="str">
        <f>IF(A90="","",INDEX(業者詳細!$D$4:$D$10000,I90,0))</f>
        <v/>
      </c>
      <c r="F90" s="212" t="str">
        <f>IF(A90="","",INDEX(業者詳細!$E$4:$E$10000,I90,0))</f>
        <v/>
      </c>
      <c r="G90" s="212" t="str">
        <f>IF(A90="","",INDEX(業者詳細!$H$4:$H$10000,I90,0))</f>
        <v/>
      </c>
      <c r="H90" s="212" t="str">
        <f>IF(A90="","",INDEX(業者詳細!$I$4:$I$10000,I90,0))</f>
        <v/>
      </c>
      <c r="I90" s="212" t="str">
        <f>IF(A90="","",MATCH(A90,業者詳細!$B$4:$B$10000,0))</f>
        <v/>
      </c>
    </row>
    <row r="91" spans="1:9" s="208" customFormat="1" ht="15" customHeight="1">
      <c r="A91" s="210"/>
      <c r="B91" s="212" t="str">
        <f>IF(A91="","",INDEX(業者詳細!$C$4:$C$10000,I91,0))</f>
        <v/>
      </c>
      <c r="C91" s="212" t="str">
        <f>IF(A91="","",INDEX(業者詳細!$Z$4:$Z$10000,I91,0))</f>
        <v/>
      </c>
      <c r="D91" s="212" t="str">
        <f>IF(A91="","",INDEX(業者詳細!$F$4:$F$10000,I91,0))</f>
        <v/>
      </c>
      <c r="E91" s="212" t="str">
        <f>IF(A91="","",INDEX(業者詳細!$D$4:$D$10000,I91,0))</f>
        <v/>
      </c>
      <c r="F91" s="212" t="str">
        <f>IF(A91="","",INDEX(業者詳細!$E$4:$E$10000,I91,0))</f>
        <v/>
      </c>
      <c r="G91" s="212" t="str">
        <f>IF(A91="","",INDEX(業者詳細!$H$4:$H$10000,I91,0))</f>
        <v/>
      </c>
      <c r="H91" s="212" t="str">
        <f>IF(A91="","",INDEX(業者詳細!$I$4:$I$10000,I91,0))</f>
        <v/>
      </c>
      <c r="I91" s="212" t="str">
        <f>IF(A91="","",MATCH(A91,業者詳細!$B$4:$B$10000,0))</f>
        <v/>
      </c>
    </row>
    <row r="92" spans="1:9" s="208" customFormat="1" ht="15" customHeight="1">
      <c r="A92" s="210"/>
      <c r="B92" s="212" t="str">
        <f>IF(A92="","",INDEX(業者詳細!$C$4:$C$10000,I92,0))</f>
        <v/>
      </c>
      <c r="C92" s="212" t="str">
        <f>IF(A92="","",INDEX(業者詳細!$Z$4:$Z$10000,I92,0))</f>
        <v/>
      </c>
      <c r="D92" s="212" t="str">
        <f>IF(A92="","",INDEX(業者詳細!$F$4:$F$10000,I92,0))</f>
        <v/>
      </c>
      <c r="E92" s="212" t="str">
        <f>IF(A92="","",INDEX(業者詳細!$D$4:$D$10000,I92,0))</f>
        <v/>
      </c>
      <c r="F92" s="212" t="str">
        <f>IF(A92="","",INDEX(業者詳細!$E$4:$E$10000,I92,0))</f>
        <v/>
      </c>
      <c r="G92" s="212" t="str">
        <f>IF(A92="","",INDEX(業者詳細!$H$4:$H$10000,I92,0))</f>
        <v/>
      </c>
      <c r="H92" s="212" t="str">
        <f>IF(A92="","",INDEX(業者詳細!$I$4:$I$10000,I92,0))</f>
        <v/>
      </c>
      <c r="I92" s="212" t="str">
        <f>IF(A92="","",MATCH(A92,業者詳細!$B$4:$B$10000,0))</f>
        <v/>
      </c>
    </row>
    <row r="93" spans="1:9" s="208" customFormat="1" ht="15" customHeight="1">
      <c r="A93" s="210"/>
      <c r="B93" s="212" t="str">
        <f>IF(A93="","",INDEX(業者詳細!$C$4:$C$10000,I93,0))</f>
        <v/>
      </c>
      <c r="C93" s="212" t="str">
        <f>IF(A93="","",INDEX(業者詳細!$Z$4:$Z$10000,I93,0))</f>
        <v/>
      </c>
      <c r="D93" s="212" t="str">
        <f>IF(A93="","",INDEX(業者詳細!$F$4:$F$10000,I93,0))</f>
        <v/>
      </c>
      <c r="E93" s="212" t="str">
        <f>IF(A93="","",INDEX(業者詳細!$D$4:$D$10000,I93,0))</f>
        <v/>
      </c>
      <c r="F93" s="212" t="str">
        <f>IF(A93="","",INDEX(業者詳細!$E$4:$E$10000,I93,0))</f>
        <v/>
      </c>
      <c r="G93" s="212" t="str">
        <f>IF(A93="","",INDEX(業者詳細!$H$4:$H$10000,I93,0))</f>
        <v/>
      </c>
      <c r="H93" s="212" t="str">
        <f>IF(A93="","",INDEX(業者詳細!$I$4:$I$10000,I93,0))</f>
        <v/>
      </c>
      <c r="I93" s="212" t="str">
        <f>IF(A93="","",MATCH(A93,業者詳細!$B$4:$B$10000,0))</f>
        <v/>
      </c>
    </row>
    <row r="94" spans="1:9" s="208" customFormat="1" ht="15" customHeight="1">
      <c r="A94" s="210"/>
      <c r="B94" s="212" t="str">
        <f>IF(A94="","",INDEX(業者詳細!$C$4:$C$10000,I94,0))</f>
        <v/>
      </c>
      <c r="C94" s="212" t="str">
        <f>IF(A94="","",INDEX(業者詳細!$Z$4:$Z$10000,I94,0))</f>
        <v/>
      </c>
      <c r="D94" s="212" t="str">
        <f>IF(A94="","",INDEX(業者詳細!$F$4:$F$10000,I94,0))</f>
        <v/>
      </c>
      <c r="E94" s="212" t="str">
        <f>IF(A94="","",INDEX(業者詳細!$D$4:$D$10000,I94,0))</f>
        <v/>
      </c>
      <c r="F94" s="212" t="str">
        <f>IF(A94="","",INDEX(業者詳細!$E$4:$E$10000,I94,0))</f>
        <v/>
      </c>
      <c r="G94" s="212" t="str">
        <f>IF(A94="","",INDEX(業者詳細!$H$4:$H$10000,I94,0))</f>
        <v/>
      </c>
      <c r="H94" s="212" t="str">
        <f>IF(A94="","",INDEX(業者詳細!$I$4:$I$10000,I94,0))</f>
        <v/>
      </c>
      <c r="I94" s="212" t="str">
        <f>IF(A94="","",MATCH(A94,業者詳細!$B$4:$B$10000,0))</f>
        <v/>
      </c>
    </row>
    <row r="95" spans="1:9" s="208" customFormat="1" ht="15" customHeight="1">
      <c r="A95" s="210"/>
      <c r="B95" s="212" t="str">
        <f>IF(A95="","",INDEX(業者詳細!$C$4:$C$10000,I95,0))</f>
        <v/>
      </c>
      <c r="C95" s="212" t="str">
        <f>IF(A95="","",INDEX(業者詳細!$Z$4:$Z$10000,I95,0))</f>
        <v/>
      </c>
      <c r="D95" s="212" t="str">
        <f>IF(A95="","",INDEX(業者詳細!$F$4:$F$10000,I95,0))</f>
        <v/>
      </c>
      <c r="E95" s="212" t="str">
        <f>IF(A95="","",INDEX(業者詳細!$D$4:$D$10000,I95,0))</f>
        <v/>
      </c>
      <c r="F95" s="212" t="str">
        <f>IF(A95="","",INDEX(業者詳細!$E$4:$E$10000,I95,0))</f>
        <v/>
      </c>
      <c r="G95" s="212" t="str">
        <f>IF(A95="","",INDEX(業者詳細!$H$4:$H$10000,I95,0))</f>
        <v/>
      </c>
      <c r="H95" s="212" t="str">
        <f>IF(A95="","",INDEX(業者詳細!$I$4:$I$10000,I95,0))</f>
        <v/>
      </c>
      <c r="I95" s="212" t="str">
        <f>IF(A95="","",MATCH(A95,業者詳細!$B$4:$B$10000,0))</f>
        <v/>
      </c>
    </row>
    <row r="96" spans="1:9" s="208" customFormat="1" ht="15" customHeight="1">
      <c r="A96" s="210"/>
      <c r="B96" s="212" t="str">
        <f>IF(A96="","",INDEX(業者詳細!$C$4:$C$10000,I96,0))</f>
        <v/>
      </c>
      <c r="C96" s="212" t="str">
        <f>IF(A96="","",INDEX(業者詳細!$Z$4:$Z$10000,I96,0))</f>
        <v/>
      </c>
      <c r="D96" s="212" t="str">
        <f>IF(A96="","",INDEX(業者詳細!$F$4:$F$10000,I96,0))</f>
        <v/>
      </c>
      <c r="E96" s="212" t="str">
        <f>IF(A96="","",INDEX(業者詳細!$D$4:$D$10000,I96,0))</f>
        <v/>
      </c>
      <c r="F96" s="212" t="str">
        <f>IF(A96="","",INDEX(業者詳細!$E$4:$E$10000,I96,0))</f>
        <v/>
      </c>
      <c r="G96" s="212" t="str">
        <f>IF(A96="","",INDEX(業者詳細!$H$4:$H$10000,I96,0))</f>
        <v/>
      </c>
      <c r="H96" s="212" t="str">
        <f>IF(A96="","",INDEX(業者詳細!$I$4:$I$10000,I96,0))</f>
        <v/>
      </c>
      <c r="I96" s="212" t="str">
        <f>IF(A96="","",MATCH(A96,業者詳細!$B$4:$B$10000,0))</f>
        <v/>
      </c>
    </row>
    <row r="97" spans="1:9" s="208" customFormat="1" ht="15" customHeight="1">
      <c r="A97" s="210"/>
      <c r="B97" s="212" t="str">
        <f>IF(A97="","",INDEX(業者詳細!$C$4:$C$10000,I97,0))</f>
        <v/>
      </c>
      <c r="C97" s="212" t="str">
        <f>IF(A97="","",INDEX(業者詳細!$Z$4:$Z$10000,I97,0))</f>
        <v/>
      </c>
      <c r="D97" s="212" t="str">
        <f>IF(A97="","",INDEX(業者詳細!$F$4:$F$10000,I97,0))</f>
        <v/>
      </c>
      <c r="E97" s="212" t="str">
        <f>IF(A97="","",INDEX(業者詳細!$D$4:$D$10000,I97,0))</f>
        <v/>
      </c>
      <c r="F97" s="212" t="str">
        <f>IF(A97="","",INDEX(業者詳細!$E$4:$E$10000,I97,0))</f>
        <v/>
      </c>
      <c r="G97" s="212" t="str">
        <f>IF(A97="","",INDEX(業者詳細!$H$4:$H$10000,I97,0))</f>
        <v/>
      </c>
      <c r="H97" s="212" t="str">
        <f>IF(A97="","",INDEX(業者詳細!$I$4:$I$10000,I97,0))</f>
        <v/>
      </c>
      <c r="I97" s="212" t="str">
        <f>IF(A97="","",MATCH(A97,業者詳細!$B$4:$B$10000,0))</f>
        <v/>
      </c>
    </row>
    <row r="98" spans="1:9" s="208" customFormat="1" ht="15" customHeight="1">
      <c r="A98" s="210"/>
      <c r="B98" s="212" t="str">
        <f>IF(A98="","",INDEX(業者詳細!$C$4:$C$10000,I98,0))</f>
        <v/>
      </c>
      <c r="C98" s="212" t="str">
        <f>IF(A98="","",INDEX(業者詳細!$Z$4:$Z$10000,I98,0))</f>
        <v/>
      </c>
      <c r="D98" s="212" t="str">
        <f>IF(A98="","",INDEX(業者詳細!$F$4:$F$10000,I98,0))</f>
        <v/>
      </c>
      <c r="E98" s="212" t="str">
        <f>IF(A98="","",INDEX(業者詳細!$D$4:$D$10000,I98,0))</f>
        <v/>
      </c>
      <c r="F98" s="212" t="str">
        <f>IF(A98="","",INDEX(業者詳細!$E$4:$E$10000,I98,0))</f>
        <v/>
      </c>
      <c r="G98" s="212" t="str">
        <f>IF(A98="","",INDEX(業者詳細!$H$4:$H$10000,I98,0))</f>
        <v/>
      </c>
      <c r="H98" s="212" t="str">
        <f>IF(A98="","",INDEX(業者詳細!$I$4:$I$10000,I98,0))</f>
        <v/>
      </c>
      <c r="I98" s="212" t="str">
        <f>IF(A98="","",MATCH(A98,業者詳細!$B$4:$B$10000,0))</f>
        <v/>
      </c>
    </row>
    <row r="99" spans="1:9" s="208" customFormat="1" ht="15" customHeight="1">
      <c r="A99" s="210"/>
      <c r="B99" s="212" t="str">
        <f>IF(A99="","",INDEX(業者詳細!$C$4:$C$10000,I99,0))</f>
        <v/>
      </c>
      <c r="C99" s="212" t="str">
        <f>IF(A99="","",INDEX(業者詳細!$Z$4:$Z$10000,I99,0))</f>
        <v/>
      </c>
      <c r="D99" s="212" t="str">
        <f>IF(A99="","",INDEX(業者詳細!$F$4:$F$10000,I99,0))</f>
        <v/>
      </c>
      <c r="E99" s="212" t="str">
        <f>IF(A99="","",INDEX(業者詳細!$D$4:$D$10000,I99,0))</f>
        <v/>
      </c>
      <c r="F99" s="212" t="str">
        <f>IF(A99="","",INDEX(業者詳細!$E$4:$E$10000,I99,0))</f>
        <v/>
      </c>
      <c r="G99" s="212" t="str">
        <f>IF(A99="","",INDEX(業者詳細!$H$4:$H$10000,I99,0))</f>
        <v/>
      </c>
      <c r="H99" s="212" t="str">
        <f>IF(A99="","",INDEX(業者詳細!$I$4:$I$10000,I99,0))</f>
        <v/>
      </c>
      <c r="I99" s="212" t="str">
        <f>IF(A99="","",MATCH(A99,業者詳細!$B$4:$B$10000,0))</f>
        <v/>
      </c>
    </row>
    <row r="100" spans="1:9" s="208" customFormat="1" ht="15" customHeight="1">
      <c r="A100" s="210"/>
      <c r="B100" s="212" t="str">
        <f>IF(A100="","",INDEX(業者詳細!$C$4:$C$10000,I100,0))</f>
        <v/>
      </c>
      <c r="C100" s="212" t="str">
        <f>IF(A100="","",INDEX(業者詳細!$Z$4:$Z$10000,I100,0))</f>
        <v/>
      </c>
      <c r="D100" s="212" t="str">
        <f>IF(A100="","",INDEX(業者詳細!$F$4:$F$10000,I100,0))</f>
        <v/>
      </c>
      <c r="E100" s="212" t="str">
        <f>IF(A100="","",INDEX(業者詳細!$D$4:$D$10000,I100,0))</f>
        <v/>
      </c>
      <c r="F100" s="212" t="str">
        <f>IF(A100="","",INDEX(業者詳細!$E$4:$E$10000,I100,0))</f>
        <v/>
      </c>
      <c r="G100" s="212" t="str">
        <f>IF(A100="","",INDEX(業者詳細!$H$4:$H$10000,I100,0))</f>
        <v/>
      </c>
      <c r="H100" s="212" t="str">
        <f>IF(A100="","",INDEX(業者詳細!$I$4:$I$10000,I100,0))</f>
        <v/>
      </c>
      <c r="I100" s="212" t="str">
        <f>IF(A100="","",MATCH(A100,業者詳細!$B$4:$B$10000,0))</f>
        <v/>
      </c>
    </row>
    <row r="101" spans="1:9" s="208" customFormat="1" ht="15" customHeight="1">
      <c r="A101" s="210"/>
      <c r="B101" s="212" t="str">
        <f>IF(A101="","",INDEX(業者詳細!$C$4:$C$10000,I101,0))</f>
        <v/>
      </c>
      <c r="C101" s="212" t="str">
        <f>IF(A101="","",INDEX(業者詳細!$Z$4:$Z$10000,I101,0))</f>
        <v/>
      </c>
      <c r="D101" s="212" t="str">
        <f>IF(A101="","",INDEX(業者詳細!$F$4:$F$10000,I101,0))</f>
        <v/>
      </c>
      <c r="E101" s="212" t="str">
        <f>IF(A101="","",INDEX(業者詳細!$D$4:$D$10000,I101,0))</f>
        <v/>
      </c>
      <c r="F101" s="212" t="str">
        <f>IF(A101="","",INDEX(業者詳細!$E$4:$E$10000,I101,0))</f>
        <v/>
      </c>
      <c r="G101" s="212" t="str">
        <f>IF(A101="","",INDEX(業者詳細!$H$4:$H$10000,I101,0))</f>
        <v/>
      </c>
      <c r="H101" s="212" t="str">
        <f>IF(A101="","",INDEX(業者詳細!$I$4:$I$10000,I101,0))</f>
        <v/>
      </c>
      <c r="I101" s="212" t="str">
        <f>IF(A101="","",MATCH(A101,業者詳細!$B$4:$B$10000,0))</f>
        <v/>
      </c>
    </row>
    <row r="102" spans="1:9" s="208" customFormat="1" ht="15" customHeight="1">
      <c r="A102" s="210"/>
      <c r="B102" s="212" t="str">
        <f>IF(A102="","",INDEX(業者詳細!$C$4:$C$10000,I102,0))</f>
        <v/>
      </c>
      <c r="C102" s="212" t="str">
        <f>IF(A102="","",INDEX(業者詳細!$Z$4:$Z$10000,I102,0))</f>
        <v/>
      </c>
      <c r="D102" s="212" t="str">
        <f>IF(A102="","",INDEX(業者詳細!$F$4:$F$10000,I102,0))</f>
        <v/>
      </c>
      <c r="E102" s="212" t="str">
        <f>IF(A102="","",INDEX(業者詳細!$D$4:$D$10000,I102,0))</f>
        <v/>
      </c>
      <c r="F102" s="212" t="str">
        <f>IF(A102="","",INDEX(業者詳細!$E$4:$E$10000,I102,0))</f>
        <v/>
      </c>
      <c r="G102" s="212" t="str">
        <f>IF(A102="","",INDEX(業者詳細!$H$4:$H$10000,I102,0))</f>
        <v/>
      </c>
      <c r="H102" s="212" t="str">
        <f>IF(A102="","",INDEX(業者詳細!$I$4:$I$10000,I102,0))</f>
        <v/>
      </c>
      <c r="I102" s="212" t="str">
        <f>IF(A102="","",MATCH(A102,業者詳細!$B$4:$B$10000,0))</f>
        <v/>
      </c>
    </row>
    <row r="103" spans="1:9" s="208" customFormat="1" ht="15" customHeight="1">
      <c r="A103" s="210"/>
      <c r="B103" s="212" t="str">
        <f>IF(A103="","",INDEX(業者詳細!$C$4:$C$10000,I103,0))</f>
        <v/>
      </c>
      <c r="C103" s="212" t="str">
        <f>IF(A103="","",INDEX(業者詳細!$Z$4:$Z$10000,I103,0))</f>
        <v/>
      </c>
      <c r="D103" s="212" t="str">
        <f>IF(A103="","",INDEX(業者詳細!$F$4:$F$10000,I103,0))</f>
        <v/>
      </c>
      <c r="E103" s="212" t="str">
        <f>IF(A103="","",INDEX(業者詳細!$D$4:$D$10000,I103,0))</f>
        <v/>
      </c>
      <c r="F103" s="212" t="str">
        <f>IF(A103="","",INDEX(業者詳細!$E$4:$E$10000,I103,0))</f>
        <v/>
      </c>
      <c r="G103" s="212" t="str">
        <f>IF(A103="","",INDEX(業者詳細!$H$4:$H$10000,I103,0))</f>
        <v/>
      </c>
      <c r="H103" s="212" t="str">
        <f>IF(A103="","",INDEX(業者詳細!$I$4:$I$10000,I103,0))</f>
        <v/>
      </c>
      <c r="I103" s="212" t="str">
        <f>IF(A103="","",MATCH(A103,業者詳細!$B$4:$B$10000,0))</f>
        <v/>
      </c>
    </row>
    <row r="104" spans="1:9" s="208" customFormat="1" ht="15" customHeight="1">
      <c r="A104" s="210"/>
      <c r="B104" s="212" t="str">
        <f>IF(A104="","",INDEX(業者詳細!$C$4:$C$10000,I104,0))</f>
        <v/>
      </c>
      <c r="C104" s="212" t="str">
        <f>IF(A104="","",INDEX(業者詳細!$Z$4:$Z$10000,I104,0))</f>
        <v/>
      </c>
      <c r="D104" s="212" t="str">
        <f>IF(A104="","",INDEX(業者詳細!$F$4:$F$10000,I104,0))</f>
        <v/>
      </c>
      <c r="E104" s="212" t="str">
        <f>IF(A104="","",INDEX(業者詳細!$D$4:$D$10000,I104,0))</f>
        <v/>
      </c>
      <c r="F104" s="212" t="str">
        <f>IF(A104="","",INDEX(業者詳細!$E$4:$E$10000,I104,0))</f>
        <v/>
      </c>
      <c r="G104" s="212" t="str">
        <f>IF(A104="","",INDEX(業者詳細!$H$4:$H$10000,I104,0))</f>
        <v/>
      </c>
      <c r="H104" s="212" t="str">
        <f>IF(A104="","",INDEX(業者詳細!$I$4:$I$10000,I104,0))</f>
        <v/>
      </c>
      <c r="I104" s="212" t="str">
        <f>IF(A104="","",MATCH(A104,業者詳細!$B$4:$B$10000,0))</f>
        <v/>
      </c>
    </row>
    <row r="105" spans="1:9" s="208" customFormat="1" ht="15" customHeight="1">
      <c r="A105" s="210"/>
      <c r="B105" s="212" t="str">
        <f>IF(A105="","",INDEX(業者詳細!$C$4:$C$10000,I105,0))</f>
        <v/>
      </c>
      <c r="C105" s="212" t="str">
        <f>IF(A105="","",INDEX(業者詳細!$Z$4:$Z$10000,I105,0))</f>
        <v/>
      </c>
      <c r="D105" s="212" t="str">
        <f>IF(A105="","",INDEX(業者詳細!$F$4:$F$10000,I105,0))</f>
        <v/>
      </c>
      <c r="E105" s="212" t="str">
        <f>IF(A105="","",INDEX(業者詳細!$D$4:$D$10000,I105,0))</f>
        <v/>
      </c>
      <c r="F105" s="212" t="str">
        <f>IF(A105="","",INDEX(業者詳細!$E$4:$E$10000,I105,0))</f>
        <v/>
      </c>
      <c r="G105" s="212" t="str">
        <f>IF(A105="","",INDEX(業者詳細!$H$4:$H$10000,I105,0))</f>
        <v/>
      </c>
      <c r="H105" s="212" t="str">
        <f>IF(A105="","",INDEX(業者詳細!$I$4:$I$10000,I105,0))</f>
        <v/>
      </c>
      <c r="I105" s="212" t="str">
        <f>IF(A105="","",MATCH(A105,業者詳細!$B$4:$B$10000,0))</f>
        <v/>
      </c>
    </row>
    <row r="106" spans="1:9" s="208" customFormat="1" ht="15" customHeight="1">
      <c r="A106" s="210"/>
      <c r="B106" s="212" t="str">
        <f>IF(A106="","",INDEX(業者詳細!$C$4:$C$10000,I106,0))</f>
        <v/>
      </c>
      <c r="C106" s="212" t="str">
        <f>IF(A106="","",INDEX(業者詳細!$Z$4:$Z$10000,I106,0))</f>
        <v/>
      </c>
      <c r="D106" s="212" t="str">
        <f>IF(A106="","",INDEX(業者詳細!$F$4:$F$10000,I106,0))</f>
        <v/>
      </c>
      <c r="E106" s="212" t="str">
        <f>IF(A106="","",INDEX(業者詳細!$D$4:$D$10000,I106,0))</f>
        <v/>
      </c>
      <c r="F106" s="212" t="str">
        <f>IF(A106="","",INDEX(業者詳細!$E$4:$E$10000,I106,0))</f>
        <v/>
      </c>
      <c r="G106" s="212" t="str">
        <f>IF(A106="","",INDEX(業者詳細!$H$4:$H$10000,I106,0))</f>
        <v/>
      </c>
      <c r="H106" s="212" t="str">
        <f>IF(A106="","",INDEX(業者詳細!$I$4:$I$10000,I106,0))</f>
        <v/>
      </c>
      <c r="I106" s="212" t="str">
        <f>IF(A106="","",MATCH(A106,業者詳細!$B$4:$B$10000,0))</f>
        <v/>
      </c>
    </row>
    <row r="107" spans="1:9" s="208" customFormat="1" ht="15" customHeight="1">
      <c r="A107" s="210"/>
      <c r="B107" s="212" t="str">
        <f>IF(A107="","",INDEX(業者詳細!$C$4:$C$10000,I107,0))</f>
        <v/>
      </c>
      <c r="C107" s="212" t="str">
        <f>IF(A107="","",INDEX(業者詳細!$Z$4:$Z$10000,I107,0))</f>
        <v/>
      </c>
      <c r="D107" s="212" t="str">
        <f>IF(A107="","",INDEX(業者詳細!$F$4:$F$10000,I107,0))</f>
        <v/>
      </c>
      <c r="E107" s="212" t="str">
        <f>IF(A107="","",INDEX(業者詳細!$D$4:$D$10000,I107,0))</f>
        <v/>
      </c>
      <c r="F107" s="212" t="str">
        <f>IF(A107="","",INDEX(業者詳細!$E$4:$E$10000,I107,0))</f>
        <v/>
      </c>
      <c r="G107" s="212" t="str">
        <f>IF(A107="","",INDEX(業者詳細!$H$4:$H$10000,I107,0))</f>
        <v/>
      </c>
      <c r="H107" s="212" t="str">
        <f>IF(A107="","",INDEX(業者詳細!$I$4:$I$10000,I107,0))</f>
        <v/>
      </c>
      <c r="I107" s="212" t="str">
        <f>IF(A107="","",MATCH(A107,業者詳細!$B$4:$B$10000,0))</f>
        <v/>
      </c>
    </row>
    <row r="108" spans="1:9" s="208" customFormat="1" ht="15" customHeight="1">
      <c r="A108" s="210"/>
      <c r="B108" s="212" t="str">
        <f>IF(A108="","",INDEX(業者詳細!$C$4:$C$10000,I108,0))</f>
        <v/>
      </c>
      <c r="C108" s="212" t="str">
        <f>IF(A108="","",INDEX(業者詳細!$Z$4:$Z$10000,I108,0))</f>
        <v/>
      </c>
      <c r="D108" s="212" t="str">
        <f>IF(A108="","",INDEX(業者詳細!$F$4:$F$10000,I108,0))</f>
        <v/>
      </c>
      <c r="E108" s="212" t="str">
        <f>IF(A108="","",INDEX(業者詳細!$D$4:$D$10000,I108,0))</f>
        <v/>
      </c>
      <c r="F108" s="212" t="str">
        <f>IF(A108="","",INDEX(業者詳細!$E$4:$E$10000,I108,0))</f>
        <v/>
      </c>
      <c r="G108" s="212" t="str">
        <f>IF(A108="","",INDEX(業者詳細!$H$4:$H$10000,I108,0))</f>
        <v/>
      </c>
      <c r="H108" s="212" t="str">
        <f>IF(A108="","",INDEX(業者詳細!$I$4:$I$10000,I108,0))</f>
        <v/>
      </c>
      <c r="I108" s="212" t="str">
        <f>IF(A108="","",MATCH(A108,業者詳細!$B$4:$B$10000,0))</f>
        <v/>
      </c>
    </row>
    <row r="109" spans="1:9" s="208" customFormat="1" ht="15" customHeight="1">
      <c r="A109" s="210"/>
      <c r="B109" s="212" t="str">
        <f>IF(A109="","",INDEX(業者詳細!$C$4:$C$10000,I109,0))</f>
        <v/>
      </c>
      <c r="C109" s="212" t="str">
        <f>IF(A109="","",INDEX(業者詳細!$Z$4:$Z$10000,I109,0))</f>
        <v/>
      </c>
      <c r="D109" s="212" t="str">
        <f>IF(A109="","",INDEX(業者詳細!$F$4:$F$10000,I109,0))</f>
        <v/>
      </c>
      <c r="E109" s="212" t="str">
        <f>IF(A109="","",INDEX(業者詳細!$D$4:$D$10000,I109,0))</f>
        <v/>
      </c>
      <c r="F109" s="212" t="str">
        <f>IF(A109="","",INDEX(業者詳細!$E$4:$E$10000,I109,0))</f>
        <v/>
      </c>
      <c r="G109" s="212" t="str">
        <f>IF(A109="","",INDEX(業者詳細!$H$4:$H$10000,I109,0))</f>
        <v/>
      </c>
      <c r="H109" s="212" t="str">
        <f>IF(A109="","",INDEX(業者詳細!$I$4:$I$10000,I109,0))</f>
        <v/>
      </c>
      <c r="I109" s="212" t="str">
        <f>IF(A109="","",MATCH(A109,業者詳細!$B$4:$B$10000,0))</f>
        <v/>
      </c>
    </row>
    <row r="110" spans="1:9" s="208" customFormat="1" ht="15" customHeight="1">
      <c r="A110" s="210"/>
      <c r="B110" s="212" t="str">
        <f>IF(A110="","",INDEX(業者詳細!$C$4:$C$10000,I110,0))</f>
        <v/>
      </c>
      <c r="C110" s="212" t="str">
        <f>IF(A110="","",INDEX(業者詳細!$Z$4:$Z$10000,I110,0))</f>
        <v/>
      </c>
      <c r="D110" s="212" t="str">
        <f>IF(A110="","",INDEX(業者詳細!$F$4:$F$10000,I110,0))</f>
        <v/>
      </c>
      <c r="E110" s="212" t="str">
        <f>IF(A110="","",INDEX(業者詳細!$D$4:$D$10000,I110,0))</f>
        <v/>
      </c>
      <c r="F110" s="212" t="str">
        <f>IF(A110="","",INDEX(業者詳細!$E$4:$E$10000,I110,0))</f>
        <v/>
      </c>
      <c r="G110" s="212" t="str">
        <f>IF(A110="","",INDEX(業者詳細!$H$4:$H$10000,I110,0))</f>
        <v/>
      </c>
      <c r="H110" s="212" t="str">
        <f>IF(A110="","",INDEX(業者詳細!$I$4:$I$10000,I110,0))</f>
        <v/>
      </c>
      <c r="I110" s="212" t="str">
        <f>IF(A110="","",MATCH(A110,業者詳細!$B$4:$B$10000,0))</f>
        <v/>
      </c>
    </row>
    <row r="111" spans="1:9" s="208" customFormat="1" ht="15" customHeight="1">
      <c r="A111" s="210"/>
      <c r="B111" s="212" t="str">
        <f>IF(A111="","",INDEX(業者詳細!$C$4:$C$10000,I111,0))</f>
        <v/>
      </c>
      <c r="C111" s="212" t="str">
        <f>IF(A111="","",INDEX(業者詳細!$Z$4:$Z$10000,I111,0))</f>
        <v/>
      </c>
      <c r="D111" s="212" t="str">
        <f>IF(A111="","",INDEX(業者詳細!$F$4:$F$10000,I111,0))</f>
        <v/>
      </c>
      <c r="E111" s="212" t="str">
        <f>IF(A111="","",INDEX(業者詳細!$D$4:$D$10000,I111,0))</f>
        <v/>
      </c>
      <c r="F111" s="212" t="str">
        <f>IF(A111="","",INDEX(業者詳細!$E$4:$E$10000,I111,0))</f>
        <v/>
      </c>
      <c r="G111" s="212" t="str">
        <f>IF(A111="","",INDEX(業者詳細!$H$4:$H$10000,I111,0))</f>
        <v/>
      </c>
      <c r="H111" s="212" t="str">
        <f>IF(A111="","",INDEX(業者詳細!$I$4:$I$10000,I111,0))</f>
        <v/>
      </c>
      <c r="I111" s="212" t="str">
        <f>IF(A111="","",MATCH(A111,業者詳細!$B$4:$B$10000,0))</f>
        <v/>
      </c>
    </row>
    <row r="112" spans="1:9" s="208" customFormat="1" ht="15" customHeight="1">
      <c r="A112" s="210"/>
      <c r="B112" s="212" t="str">
        <f>IF(A112="","",INDEX(業者詳細!$C$4:$C$10000,I112,0))</f>
        <v/>
      </c>
      <c r="C112" s="212" t="str">
        <f>IF(A112="","",INDEX(業者詳細!$Z$4:$Z$10000,I112,0))</f>
        <v/>
      </c>
      <c r="D112" s="212" t="str">
        <f>IF(A112="","",INDEX(業者詳細!$F$4:$F$10000,I112,0))</f>
        <v/>
      </c>
      <c r="E112" s="212" t="str">
        <f>IF(A112="","",INDEX(業者詳細!$D$4:$D$10000,I112,0))</f>
        <v/>
      </c>
      <c r="F112" s="212" t="str">
        <f>IF(A112="","",INDEX(業者詳細!$E$4:$E$10000,I112,0))</f>
        <v/>
      </c>
      <c r="G112" s="212" t="str">
        <f>IF(A112="","",INDEX(業者詳細!$H$4:$H$10000,I112,0))</f>
        <v/>
      </c>
      <c r="H112" s="212" t="str">
        <f>IF(A112="","",INDEX(業者詳細!$I$4:$I$10000,I112,0))</f>
        <v/>
      </c>
      <c r="I112" s="212" t="str">
        <f>IF(A112="","",MATCH(A112,業者詳細!$B$4:$B$10000,0))</f>
        <v/>
      </c>
    </row>
    <row r="113" spans="1:9" s="208" customFormat="1" ht="15" customHeight="1">
      <c r="A113" s="210"/>
      <c r="B113" s="212" t="str">
        <f>IF(A113="","",INDEX(業者詳細!$C$4:$C$10000,I113,0))</f>
        <v/>
      </c>
      <c r="C113" s="212" t="str">
        <f>IF(A113="","",INDEX(業者詳細!$Z$4:$Z$10000,I113,0))</f>
        <v/>
      </c>
      <c r="D113" s="212" t="str">
        <f>IF(A113="","",INDEX(業者詳細!$F$4:$F$10000,I113,0))</f>
        <v/>
      </c>
      <c r="E113" s="212" t="str">
        <f>IF(A113="","",INDEX(業者詳細!$D$4:$D$10000,I113,0))</f>
        <v/>
      </c>
      <c r="F113" s="212" t="str">
        <f>IF(A113="","",INDEX(業者詳細!$E$4:$E$10000,I113,0))</f>
        <v/>
      </c>
      <c r="G113" s="212" t="str">
        <f>IF(A113="","",INDEX(業者詳細!$H$4:$H$10000,I113,0))</f>
        <v/>
      </c>
      <c r="H113" s="212" t="str">
        <f>IF(A113="","",INDEX(業者詳細!$I$4:$I$10000,I113,0))</f>
        <v/>
      </c>
      <c r="I113" s="212" t="str">
        <f>IF(A113="","",MATCH(A113,業者詳細!$B$4:$B$10000,0))</f>
        <v/>
      </c>
    </row>
    <row r="114" spans="1:9" s="208" customFormat="1" ht="15" customHeight="1">
      <c r="A114" s="210"/>
      <c r="B114" s="212" t="str">
        <f>IF(A114="","",INDEX(業者詳細!$C$4:$C$10000,I114,0))</f>
        <v/>
      </c>
      <c r="C114" s="212" t="str">
        <f>IF(A114="","",INDEX(業者詳細!$Z$4:$Z$10000,I114,0))</f>
        <v/>
      </c>
      <c r="D114" s="212" t="str">
        <f>IF(A114="","",INDEX(業者詳細!$F$4:$F$10000,I114,0))</f>
        <v/>
      </c>
      <c r="E114" s="212" t="str">
        <f>IF(A114="","",INDEX(業者詳細!$D$4:$D$10000,I114,0))</f>
        <v/>
      </c>
      <c r="F114" s="212" t="str">
        <f>IF(A114="","",INDEX(業者詳細!$E$4:$E$10000,I114,0))</f>
        <v/>
      </c>
      <c r="G114" s="212" t="str">
        <f>IF(A114="","",INDEX(業者詳細!$H$4:$H$10000,I114,0))</f>
        <v/>
      </c>
      <c r="H114" s="212" t="str">
        <f>IF(A114="","",INDEX(業者詳細!$I$4:$I$10000,I114,0))</f>
        <v/>
      </c>
      <c r="I114" s="212" t="str">
        <f>IF(A114="","",MATCH(A114,業者詳細!$B$4:$B$10000,0))</f>
        <v/>
      </c>
    </row>
    <row r="115" spans="1:9" s="208" customFormat="1" ht="15" customHeight="1">
      <c r="A115" s="210"/>
      <c r="B115" s="212" t="str">
        <f>IF(A115="","",INDEX(業者詳細!$C$4:$C$10000,I115,0))</f>
        <v/>
      </c>
      <c r="C115" s="212" t="str">
        <f>IF(A115="","",INDEX(業者詳細!$Z$4:$Z$10000,I115,0))</f>
        <v/>
      </c>
      <c r="D115" s="212" t="str">
        <f>IF(A115="","",INDEX(業者詳細!$F$4:$F$10000,I115,0))</f>
        <v/>
      </c>
      <c r="E115" s="212" t="str">
        <f>IF(A115="","",INDEX(業者詳細!$D$4:$D$10000,I115,0))</f>
        <v/>
      </c>
      <c r="F115" s="212" t="str">
        <f>IF(A115="","",INDEX(業者詳細!$E$4:$E$10000,I115,0))</f>
        <v/>
      </c>
      <c r="G115" s="212" t="str">
        <f>IF(A115="","",INDEX(業者詳細!$H$4:$H$10000,I115,0))</f>
        <v/>
      </c>
      <c r="H115" s="212" t="str">
        <f>IF(A115="","",INDEX(業者詳細!$I$4:$I$10000,I115,0))</f>
        <v/>
      </c>
      <c r="I115" s="212" t="str">
        <f>IF(A115="","",MATCH(A115,業者詳細!$B$4:$B$10000,0))</f>
        <v/>
      </c>
    </row>
    <row r="116" spans="1:9" s="208" customFormat="1" ht="15" customHeight="1">
      <c r="A116" s="210"/>
      <c r="B116" s="212" t="str">
        <f>IF(A116="","",INDEX(業者詳細!$C$4:$C$10000,I116,0))</f>
        <v/>
      </c>
      <c r="C116" s="212" t="str">
        <f>IF(A116="","",INDEX(業者詳細!$Z$4:$Z$10000,I116,0))</f>
        <v/>
      </c>
      <c r="D116" s="212" t="str">
        <f>IF(A116="","",INDEX(業者詳細!$F$4:$F$10000,I116,0))</f>
        <v/>
      </c>
      <c r="E116" s="212" t="str">
        <f>IF(A116="","",INDEX(業者詳細!$D$4:$D$10000,I116,0))</f>
        <v/>
      </c>
      <c r="F116" s="212" t="str">
        <f>IF(A116="","",INDEX(業者詳細!$E$4:$E$10000,I116,0))</f>
        <v/>
      </c>
      <c r="G116" s="212" t="str">
        <f>IF(A116="","",INDEX(業者詳細!$H$4:$H$10000,I116,0))</f>
        <v/>
      </c>
      <c r="H116" s="212" t="str">
        <f>IF(A116="","",INDEX(業者詳細!$I$4:$I$10000,I116,0))</f>
        <v/>
      </c>
      <c r="I116" s="212" t="str">
        <f>IF(A116="","",MATCH(A116,業者詳細!$B$4:$B$10000,0))</f>
        <v/>
      </c>
    </row>
    <row r="117" spans="1:9" s="208" customFormat="1" ht="15" customHeight="1">
      <c r="A117" s="210"/>
      <c r="B117" s="212" t="str">
        <f>IF(A117="","",INDEX(業者詳細!$C$4:$C$10000,I117,0))</f>
        <v/>
      </c>
      <c r="C117" s="212" t="str">
        <f>IF(A117="","",INDEX(業者詳細!$Z$4:$Z$10000,I117,0))</f>
        <v/>
      </c>
      <c r="D117" s="212" t="str">
        <f>IF(A117="","",INDEX(業者詳細!$F$4:$F$10000,I117,0))</f>
        <v/>
      </c>
      <c r="E117" s="212" t="str">
        <f>IF(A117="","",INDEX(業者詳細!$D$4:$D$10000,I117,0))</f>
        <v/>
      </c>
      <c r="F117" s="212" t="str">
        <f>IF(A117="","",INDEX(業者詳細!$E$4:$E$10000,I117,0))</f>
        <v/>
      </c>
      <c r="G117" s="212" t="str">
        <f>IF(A117="","",INDEX(業者詳細!$H$4:$H$10000,I117,0))</f>
        <v/>
      </c>
      <c r="H117" s="212" t="str">
        <f>IF(A117="","",INDEX(業者詳細!$I$4:$I$10000,I117,0))</f>
        <v/>
      </c>
      <c r="I117" s="212" t="str">
        <f>IF(A117="","",MATCH(A117,業者詳細!$B$4:$B$10000,0))</f>
        <v/>
      </c>
    </row>
    <row r="118" spans="1:9" s="208" customFormat="1" ht="15" customHeight="1">
      <c r="A118" s="210"/>
      <c r="B118" s="212" t="str">
        <f>IF(A118="","",INDEX(業者詳細!$C$4:$C$10000,I118,0))</f>
        <v/>
      </c>
      <c r="C118" s="212" t="str">
        <f>IF(A118="","",INDEX(業者詳細!$Z$4:$Z$10000,I118,0))</f>
        <v/>
      </c>
      <c r="D118" s="212" t="str">
        <f>IF(A118="","",INDEX(業者詳細!$F$4:$F$10000,I118,0))</f>
        <v/>
      </c>
      <c r="E118" s="212" t="str">
        <f>IF(A118="","",INDEX(業者詳細!$D$4:$D$10000,I118,0))</f>
        <v/>
      </c>
      <c r="F118" s="212" t="str">
        <f>IF(A118="","",INDEX(業者詳細!$E$4:$E$10000,I118,0))</f>
        <v/>
      </c>
      <c r="G118" s="212" t="str">
        <f>IF(A118="","",INDEX(業者詳細!$H$4:$H$10000,I118,0))</f>
        <v/>
      </c>
      <c r="H118" s="212" t="str">
        <f>IF(A118="","",INDEX(業者詳細!$I$4:$I$10000,I118,0))</f>
        <v/>
      </c>
      <c r="I118" s="212" t="str">
        <f>IF(A118="","",MATCH(A118,業者詳細!$B$4:$B$10000,0))</f>
        <v/>
      </c>
    </row>
    <row r="119" spans="1:9" s="208" customFormat="1" ht="15" customHeight="1">
      <c r="A119" s="210"/>
      <c r="B119" s="212" t="str">
        <f>IF(A119="","",INDEX(業者詳細!$C$4:$C$10000,I119,0))</f>
        <v/>
      </c>
      <c r="C119" s="212" t="str">
        <f>IF(A119="","",INDEX(業者詳細!$Z$4:$Z$10000,I119,0))</f>
        <v/>
      </c>
      <c r="D119" s="212" t="str">
        <f>IF(A119="","",INDEX(業者詳細!$F$4:$F$10000,I119,0))</f>
        <v/>
      </c>
      <c r="E119" s="212" t="str">
        <f>IF(A119="","",INDEX(業者詳細!$D$4:$D$10000,I119,0))</f>
        <v/>
      </c>
      <c r="F119" s="212" t="str">
        <f>IF(A119="","",INDEX(業者詳細!$E$4:$E$10000,I119,0))</f>
        <v/>
      </c>
      <c r="G119" s="212" t="str">
        <f>IF(A119="","",INDEX(業者詳細!$H$4:$H$10000,I119,0))</f>
        <v/>
      </c>
      <c r="H119" s="212" t="str">
        <f>IF(A119="","",INDEX(業者詳細!$I$4:$I$10000,I119,0))</f>
        <v/>
      </c>
      <c r="I119" s="212" t="str">
        <f>IF(A119="","",MATCH(A119,業者詳細!$B$4:$B$10000,0))</f>
        <v/>
      </c>
    </row>
    <row r="120" spans="1:9" s="208" customFormat="1" ht="15" customHeight="1">
      <c r="A120" s="210"/>
      <c r="B120" s="212" t="str">
        <f>IF(A120="","",INDEX(業者詳細!$C$4:$C$10000,I120,0))</f>
        <v/>
      </c>
      <c r="C120" s="212" t="str">
        <f>IF(A120="","",INDEX(業者詳細!$Z$4:$Z$10000,I120,0))</f>
        <v/>
      </c>
      <c r="D120" s="212" t="str">
        <f>IF(A120="","",INDEX(業者詳細!$F$4:$F$10000,I120,0))</f>
        <v/>
      </c>
      <c r="E120" s="212" t="str">
        <f>IF(A120="","",INDEX(業者詳細!$D$4:$D$10000,I120,0))</f>
        <v/>
      </c>
      <c r="F120" s="212" t="str">
        <f>IF(A120="","",INDEX(業者詳細!$E$4:$E$10000,I120,0))</f>
        <v/>
      </c>
      <c r="G120" s="212" t="str">
        <f>IF(A120="","",INDEX(業者詳細!$H$4:$H$10000,I120,0))</f>
        <v/>
      </c>
      <c r="H120" s="212" t="str">
        <f>IF(A120="","",INDEX(業者詳細!$I$4:$I$10000,I120,0))</f>
        <v/>
      </c>
      <c r="I120" s="212" t="str">
        <f>IF(A120="","",MATCH(A120,業者詳細!$B$4:$B$10000,0))</f>
        <v/>
      </c>
    </row>
    <row r="121" spans="1:9" s="208" customFormat="1" ht="15" customHeight="1">
      <c r="A121" s="210"/>
      <c r="B121" s="212" t="str">
        <f>IF(A121="","",INDEX(業者詳細!$C$4:$C$10000,I121,0))</f>
        <v/>
      </c>
      <c r="C121" s="212" t="str">
        <f>IF(A121="","",INDEX(業者詳細!$Z$4:$Z$10000,I121,0))</f>
        <v/>
      </c>
      <c r="D121" s="212" t="str">
        <f>IF(A121="","",INDEX(業者詳細!$F$4:$F$10000,I121,0))</f>
        <v/>
      </c>
      <c r="E121" s="212" t="str">
        <f>IF(A121="","",INDEX(業者詳細!$D$4:$D$10000,I121,0))</f>
        <v/>
      </c>
      <c r="F121" s="212" t="str">
        <f>IF(A121="","",INDEX(業者詳細!$E$4:$E$10000,I121,0))</f>
        <v/>
      </c>
      <c r="G121" s="212" t="str">
        <f>IF(A121="","",INDEX(業者詳細!$H$4:$H$10000,I121,0))</f>
        <v/>
      </c>
      <c r="H121" s="212" t="str">
        <f>IF(A121="","",INDEX(業者詳細!$I$4:$I$10000,I121,0))</f>
        <v/>
      </c>
      <c r="I121" s="212" t="str">
        <f>IF(A121="","",MATCH(A121,業者詳細!$B$4:$B$10000,0))</f>
        <v/>
      </c>
    </row>
    <row r="122" spans="1:9" s="208" customFormat="1" ht="15" customHeight="1">
      <c r="A122" s="210"/>
      <c r="B122" s="212" t="str">
        <f>IF(A122="","",INDEX(業者詳細!$C$4:$C$10000,I122,0))</f>
        <v/>
      </c>
      <c r="C122" s="212" t="str">
        <f>IF(A122="","",INDEX(業者詳細!$Z$4:$Z$10000,I122,0))</f>
        <v/>
      </c>
      <c r="D122" s="212" t="str">
        <f>IF(A122="","",INDEX(業者詳細!$F$4:$F$10000,I122,0))</f>
        <v/>
      </c>
      <c r="E122" s="212" t="str">
        <f>IF(A122="","",INDEX(業者詳細!$D$4:$D$10000,I122,0))</f>
        <v/>
      </c>
      <c r="F122" s="212" t="str">
        <f>IF(A122="","",INDEX(業者詳細!$E$4:$E$10000,I122,0))</f>
        <v/>
      </c>
      <c r="G122" s="212" t="str">
        <f>IF(A122="","",INDEX(業者詳細!$H$4:$H$10000,I122,0))</f>
        <v/>
      </c>
      <c r="H122" s="212" t="str">
        <f>IF(A122="","",INDEX(業者詳細!$I$4:$I$10000,I122,0))</f>
        <v/>
      </c>
      <c r="I122" s="212" t="str">
        <f>IF(A122="","",MATCH(A122,業者詳細!$B$4:$B$10000,0))</f>
        <v/>
      </c>
    </row>
    <row r="123" spans="1:9" s="208" customFormat="1" ht="15" customHeight="1">
      <c r="A123" s="210"/>
      <c r="B123" s="212" t="str">
        <f>IF(A123="","",INDEX(業者詳細!$C$4:$C$10000,I123,0))</f>
        <v/>
      </c>
      <c r="C123" s="212" t="str">
        <f>IF(A123="","",INDEX(業者詳細!$Z$4:$Z$10000,I123,0))</f>
        <v/>
      </c>
      <c r="D123" s="212" t="str">
        <f>IF(A123="","",INDEX(業者詳細!$F$4:$F$10000,I123,0))</f>
        <v/>
      </c>
      <c r="E123" s="212" t="str">
        <f>IF(A123="","",INDEX(業者詳細!$D$4:$D$10000,I123,0))</f>
        <v/>
      </c>
      <c r="F123" s="212" t="str">
        <f>IF(A123="","",INDEX(業者詳細!$E$4:$E$10000,I123,0))</f>
        <v/>
      </c>
      <c r="G123" s="212" t="str">
        <f>IF(A123="","",INDEX(業者詳細!$H$4:$H$10000,I123,0))</f>
        <v/>
      </c>
      <c r="H123" s="212" t="str">
        <f>IF(A123="","",INDEX(業者詳細!$I$4:$I$10000,I123,0))</f>
        <v/>
      </c>
      <c r="I123" s="212" t="str">
        <f>IF(A123="","",MATCH(A123,業者詳細!$B$4:$B$10000,0))</f>
        <v/>
      </c>
    </row>
    <row r="124" spans="1:9" s="208" customFormat="1" ht="15" customHeight="1">
      <c r="A124" s="210"/>
      <c r="B124" s="212" t="str">
        <f>IF(A124="","",INDEX(業者詳細!$C$4:$C$10000,I124,0))</f>
        <v/>
      </c>
      <c r="C124" s="212" t="str">
        <f>IF(A124="","",INDEX(業者詳細!$Z$4:$Z$10000,I124,0))</f>
        <v/>
      </c>
      <c r="D124" s="212" t="str">
        <f>IF(A124="","",INDEX(業者詳細!$F$4:$F$10000,I124,0))</f>
        <v/>
      </c>
      <c r="E124" s="212" t="str">
        <f>IF(A124="","",INDEX(業者詳細!$D$4:$D$10000,I124,0))</f>
        <v/>
      </c>
      <c r="F124" s="212" t="str">
        <f>IF(A124="","",INDEX(業者詳細!$E$4:$E$10000,I124,0))</f>
        <v/>
      </c>
      <c r="G124" s="212" t="str">
        <f>IF(A124="","",INDEX(業者詳細!$H$4:$H$10000,I124,0))</f>
        <v/>
      </c>
      <c r="H124" s="212" t="str">
        <f>IF(A124="","",INDEX(業者詳細!$I$4:$I$10000,I124,0))</f>
        <v/>
      </c>
      <c r="I124" s="212" t="str">
        <f>IF(A124="","",MATCH(A124,業者詳細!$B$4:$B$10000,0))</f>
        <v/>
      </c>
    </row>
    <row r="125" spans="1:9" s="208" customFormat="1" ht="15" customHeight="1">
      <c r="A125" s="210"/>
      <c r="B125" s="212" t="str">
        <f>IF(A125="","",INDEX(業者詳細!$C$4:$C$10000,I125,0))</f>
        <v/>
      </c>
      <c r="C125" s="212" t="str">
        <f>IF(A125="","",INDEX(業者詳細!$Z$4:$Z$10000,I125,0))</f>
        <v/>
      </c>
      <c r="D125" s="212" t="str">
        <f>IF(A125="","",INDEX(業者詳細!$F$4:$F$10000,I125,0))</f>
        <v/>
      </c>
      <c r="E125" s="212" t="str">
        <f>IF(A125="","",INDEX(業者詳細!$D$4:$D$10000,I125,0))</f>
        <v/>
      </c>
      <c r="F125" s="212" t="str">
        <f>IF(A125="","",INDEX(業者詳細!$E$4:$E$10000,I125,0))</f>
        <v/>
      </c>
      <c r="G125" s="212" t="str">
        <f>IF(A125="","",INDEX(業者詳細!$H$4:$H$10000,I125,0))</f>
        <v/>
      </c>
      <c r="H125" s="212" t="str">
        <f>IF(A125="","",INDEX(業者詳細!$I$4:$I$10000,I125,0))</f>
        <v/>
      </c>
      <c r="I125" s="212" t="str">
        <f>IF(A125="","",MATCH(A125,業者詳細!$B$4:$B$10000,0))</f>
        <v/>
      </c>
    </row>
    <row r="126" spans="1:9" s="208" customFormat="1" ht="15" customHeight="1">
      <c r="A126" s="210"/>
      <c r="B126" s="212" t="str">
        <f>IF(A126="","",INDEX(業者詳細!$C$4:$C$10000,I126,0))</f>
        <v/>
      </c>
      <c r="C126" s="212" t="str">
        <f>IF(A126="","",INDEX(業者詳細!$Z$4:$Z$10000,I126,0))</f>
        <v/>
      </c>
      <c r="D126" s="212" t="str">
        <f>IF(A126="","",INDEX(業者詳細!$F$4:$F$10000,I126,0))</f>
        <v/>
      </c>
      <c r="E126" s="212" t="str">
        <f>IF(A126="","",INDEX(業者詳細!$D$4:$D$10000,I126,0))</f>
        <v/>
      </c>
      <c r="F126" s="212" t="str">
        <f>IF(A126="","",INDEX(業者詳細!$E$4:$E$10000,I126,0))</f>
        <v/>
      </c>
      <c r="G126" s="212" t="str">
        <f>IF(A126="","",INDEX(業者詳細!$H$4:$H$10000,I126,0))</f>
        <v/>
      </c>
      <c r="H126" s="212" t="str">
        <f>IF(A126="","",INDEX(業者詳細!$I$4:$I$10000,I126,0))</f>
        <v/>
      </c>
      <c r="I126" s="212" t="str">
        <f>IF(A126="","",MATCH(A126,業者詳細!$B$4:$B$10000,0))</f>
        <v/>
      </c>
    </row>
    <row r="127" spans="1:9" s="208" customFormat="1" ht="15" customHeight="1">
      <c r="A127" s="210"/>
      <c r="B127" s="212" t="str">
        <f>IF(A127="","",INDEX(業者詳細!$C$4:$C$10000,I127,0))</f>
        <v/>
      </c>
      <c r="C127" s="212" t="str">
        <f>IF(A127="","",INDEX(業者詳細!$Z$4:$Z$10000,I127,0))</f>
        <v/>
      </c>
      <c r="D127" s="212" t="str">
        <f>IF(A127="","",INDEX(業者詳細!$F$4:$F$10000,I127,0))</f>
        <v/>
      </c>
      <c r="E127" s="212" t="str">
        <f>IF(A127="","",INDEX(業者詳細!$D$4:$D$10000,I127,0))</f>
        <v/>
      </c>
      <c r="F127" s="212" t="str">
        <f>IF(A127="","",INDEX(業者詳細!$E$4:$E$10000,I127,0))</f>
        <v/>
      </c>
      <c r="G127" s="212" t="str">
        <f>IF(A127="","",INDEX(業者詳細!$H$4:$H$10000,I127,0))</f>
        <v/>
      </c>
      <c r="H127" s="212" t="str">
        <f>IF(A127="","",INDEX(業者詳細!$I$4:$I$10000,I127,0))</f>
        <v/>
      </c>
      <c r="I127" s="212" t="str">
        <f>IF(A127="","",MATCH(A127,業者詳細!$B$4:$B$10000,0))</f>
        <v/>
      </c>
    </row>
    <row r="128" spans="1:9" s="208" customFormat="1" ht="15" customHeight="1">
      <c r="A128" s="210"/>
      <c r="B128" s="212" t="str">
        <f>IF(A128="","",INDEX(業者詳細!$C$4:$C$10000,I128,0))</f>
        <v/>
      </c>
      <c r="C128" s="212" t="str">
        <f>IF(A128="","",INDEX(業者詳細!$Z$4:$Z$10000,I128,0))</f>
        <v/>
      </c>
      <c r="D128" s="212" t="str">
        <f>IF(A128="","",INDEX(業者詳細!$F$4:$F$10000,I128,0))</f>
        <v/>
      </c>
      <c r="E128" s="212" t="str">
        <f>IF(A128="","",INDEX(業者詳細!$D$4:$D$10000,I128,0))</f>
        <v/>
      </c>
      <c r="F128" s="212" t="str">
        <f>IF(A128="","",INDEX(業者詳細!$E$4:$E$10000,I128,0))</f>
        <v/>
      </c>
      <c r="G128" s="212" t="str">
        <f>IF(A128="","",INDEX(業者詳細!$H$4:$H$10000,I128,0))</f>
        <v/>
      </c>
      <c r="H128" s="212" t="str">
        <f>IF(A128="","",INDEX(業者詳細!$I$4:$I$10000,I128,0))</f>
        <v/>
      </c>
      <c r="I128" s="212" t="str">
        <f>IF(A128="","",MATCH(A128,業者詳細!$B$4:$B$10000,0))</f>
        <v/>
      </c>
    </row>
    <row r="129" spans="1:9" s="208" customFormat="1" ht="15" customHeight="1">
      <c r="A129" s="210"/>
      <c r="B129" s="212" t="str">
        <f>IF(A129="","",INDEX(業者詳細!$C$4:$C$10000,I129,0))</f>
        <v/>
      </c>
      <c r="C129" s="212" t="str">
        <f>IF(A129="","",INDEX(業者詳細!$Z$4:$Z$10000,I129,0))</f>
        <v/>
      </c>
      <c r="D129" s="212" t="str">
        <f>IF(A129="","",INDEX(業者詳細!$F$4:$F$10000,I129,0))</f>
        <v/>
      </c>
      <c r="E129" s="212" t="str">
        <f>IF(A129="","",INDEX(業者詳細!$D$4:$D$10000,I129,0))</f>
        <v/>
      </c>
      <c r="F129" s="212" t="str">
        <f>IF(A129="","",INDEX(業者詳細!$E$4:$E$10000,I129,0))</f>
        <v/>
      </c>
      <c r="G129" s="212" t="str">
        <f>IF(A129="","",INDEX(業者詳細!$H$4:$H$10000,I129,0))</f>
        <v/>
      </c>
      <c r="H129" s="212" t="str">
        <f>IF(A129="","",INDEX(業者詳細!$I$4:$I$10000,I129,0))</f>
        <v/>
      </c>
      <c r="I129" s="212" t="str">
        <f>IF(A129="","",MATCH(A129,業者詳細!$B$4:$B$10000,0))</f>
        <v/>
      </c>
    </row>
    <row r="130" spans="1:9" s="208" customFormat="1" ht="15" customHeight="1">
      <c r="A130" s="210"/>
      <c r="B130" s="212" t="str">
        <f>IF(A130="","",INDEX(業者詳細!$C$4:$C$10000,I130,0))</f>
        <v/>
      </c>
      <c r="C130" s="212" t="str">
        <f>IF(A130="","",INDEX(業者詳細!$Z$4:$Z$10000,I130,0))</f>
        <v/>
      </c>
      <c r="D130" s="212" t="str">
        <f>IF(A130="","",INDEX(業者詳細!$F$4:$F$10000,I130,0))</f>
        <v/>
      </c>
      <c r="E130" s="212" t="str">
        <f>IF(A130="","",INDEX(業者詳細!$D$4:$D$10000,I130,0))</f>
        <v/>
      </c>
      <c r="F130" s="212" t="str">
        <f>IF(A130="","",INDEX(業者詳細!$E$4:$E$10000,I130,0))</f>
        <v/>
      </c>
      <c r="G130" s="212" t="str">
        <f>IF(A130="","",INDEX(業者詳細!$H$4:$H$10000,I130,0))</f>
        <v/>
      </c>
      <c r="H130" s="212" t="str">
        <f>IF(A130="","",INDEX(業者詳細!$I$4:$I$10000,I130,0))</f>
        <v/>
      </c>
      <c r="I130" s="212" t="str">
        <f>IF(A130="","",MATCH(A130,業者詳細!$B$4:$B$10000,0))</f>
        <v/>
      </c>
    </row>
    <row r="131" spans="1:9" s="208" customFormat="1" ht="15" customHeight="1">
      <c r="A131" s="210"/>
      <c r="B131" s="212" t="str">
        <f>IF(A131="","",INDEX(業者詳細!$C$4:$C$10000,I131,0))</f>
        <v/>
      </c>
      <c r="C131" s="212" t="str">
        <f>IF(A131="","",INDEX(業者詳細!$Z$4:$Z$10000,I131,0))</f>
        <v/>
      </c>
      <c r="D131" s="212" t="str">
        <f>IF(A131="","",INDEX(業者詳細!$F$4:$F$10000,I131,0))</f>
        <v/>
      </c>
      <c r="E131" s="212" t="str">
        <f>IF(A131="","",INDEX(業者詳細!$D$4:$D$10000,I131,0))</f>
        <v/>
      </c>
      <c r="F131" s="212" t="str">
        <f>IF(A131="","",INDEX(業者詳細!$E$4:$E$10000,I131,0))</f>
        <v/>
      </c>
      <c r="G131" s="212" t="str">
        <f>IF(A131="","",INDEX(業者詳細!$H$4:$H$10000,I131,0))</f>
        <v/>
      </c>
      <c r="H131" s="212" t="str">
        <f>IF(A131="","",INDEX(業者詳細!$I$4:$I$10000,I131,0))</f>
        <v/>
      </c>
      <c r="I131" s="212" t="str">
        <f>IF(A131="","",MATCH(A131,業者詳細!$B$4:$B$10000,0))</f>
        <v/>
      </c>
    </row>
    <row r="132" spans="1:9" s="208" customFormat="1" ht="15" customHeight="1">
      <c r="A132" s="210"/>
      <c r="B132" s="212" t="str">
        <f>IF(A132="","",INDEX(業者詳細!$C$4:$C$10000,I132,0))</f>
        <v/>
      </c>
      <c r="C132" s="212" t="str">
        <f>IF(A132="","",INDEX(業者詳細!$Z$4:$Z$10000,I132,0))</f>
        <v/>
      </c>
      <c r="D132" s="212" t="str">
        <f>IF(A132="","",INDEX(業者詳細!$F$4:$F$10000,I132,0))</f>
        <v/>
      </c>
      <c r="E132" s="212" t="str">
        <f>IF(A132="","",INDEX(業者詳細!$D$4:$D$10000,I132,0))</f>
        <v/>
      </c>
      <c r="F132" s="212" t="str">
        <f>IF(A132="","",INDEX(業者詳細!$E$4:$E$10000,I132,0))</f>
        <v/>
      </c>
      <c r="G132" s="212" t="str">
        <f>IF(A132="","",INDEX(業者詳細!$H$4:$H$10000,I132,0))</f>
        <v/>
      </c>
      <c r="H132" s="212" t="str">
        <f>IF(A132="","",INDEX(業者詳細!$I$4:$I$10000,I132,0))</f>
        <v/>
      </c>
      <c r="I132" s="212" t="str">
        <f>IF(A132="","",MATCH(A132,業者詳細!$B$4:$B$10000,0))</f>
        <v/>
      </c>
    </row>
    <row r="133" spans="1:9" s="208" customFormat="1" ht="15" customHeight="1">
      <c r="A133" s="210"/>
      <c r="B133" s="212" t="str">
        <f>IF(A133="","",INDEX(業者詳細!$C$4:$C$10000,I133,0))</f>
        <v/>
      </c>
      <c r="C133" s="212" t="str">
        <f>IF(A133="","",INDEX(業者詳細!$Z$4:$Z$10000,I133,0))</f>
        <v/>
      </c>
      <c r="D133" s="212" t="str">
        <f>IF(A133="","",INDEX(業者詳細!$F$4:$F$10000,I133,0))</f>
        <v/>
      </c>
      <c r="E133" s="212" t="str">
        <f>IF(A133="","",INDEX(業者詳細!$D$4:$D$10000,I133,0))</f>
        <v/>
      </c>
      <c r="F133" s="212" t="str">
        <f>IF(A133="","",INDEX(業者詳細!$E$4:$E$10000,I133,0))</f>
        <v/>
      </c>
      <c r="G133" s="212" t="str">
        <f>IF(A133="","",INDEX(業者詳細!$H$4:$H$10000,I133,0))</f>
        <v/>
      </c>
      <c r="H133" s="212" t="str">
        <f>IF(A133="","",INDEX(業者詳細!$I$4:$I$10000,I133,0))</f>
        <v/>
      </c>
      <c r="I133" s="212" t="str">
        <f>IF(A133="","",MATCH(A133,業者詳細!$B$4:$B$10000,0))</f>
        <v/>
      </c>
    </row>
    <row r="134" spans="1:9" s="208" customFormat="1" ht="15" customHeight="1">
      <c r="A134" s="210"/>
      <c r="B134" s="212" t="str">
        <f>IF(A134="","",INDEX(業者詳細!$C$4:$C$10000,I134,0))</f>
        <v/>
      </c>
      <c r="C134" s="212" t="str">
        <f>IF(A134="","",INDEX(業者詳細!$Z$4:$Z$10000,I134,0))</f>
        <v/>
      </c>
      <c r="D134" s="212" t="str">
        <f>IF(A134="","",INDEX(業者詳細!$F$4:$F$10000,I134,0))</f>
        <v/>
      </c>
      <c r="E134" s="212" t="str">
        <f>IF(A134="","",INDEX(業者詳細!$D$4:$D$10000,I134,0))</f>
        <v/>
      </c>
      <c r="F134" s="212" t="str">
        <f>IF(A134="","",INDEX(業者詳細!$E$4:$E$10000,I134,0))</f>
        <v/>
      </c>
      <c r="G134" s="212" t="str">
        <f>IF(A134="","",INDEX(業者詳細!$H$4:$H$10000,I134,0))</f>
        <v/>
      </c>
      <c r="H134" s="212" t="str">
        <f>IF(A134="","",INDEX(業者詳細!$I$4:$I$10000,I134,0))</f>
        <v/>
      </c>
      <c r="I134" s="212" t="str">
        <f>IF(A134="","",MATCH(A134,業者詳細!$B$4:$B$10000,0))</f>
        <v/>
      </c>
    </row>
    <row r="135" spans="1:9" s="208" customFormat="1" ht="15" customHeight="1">
      <c r="A135" s="210"/>
      <c r="B135" s="212" t="str">
        <f>IF(A135="","",INDEX(業者詳細!$C$4:$C$10000,I135,0))</f>
        <v/>
      </c>
      <c r="C135" s="212" t="str">
        <f>IF(A135="","",INDEX(業者詳細!$Z$4:$Z$10000,I135,0))</f>
        <v/>
      </c>
      <c r="D135" s="212" t="str">
        <f>IF(A135="","",INDEX(業者詳細!$F$4:$F$10000,I135,0))</f>
        <v/>
      </c>
      <c r="E135" s="212" t="str">
        <f>IF(A135="","",INDEX(業者詳細!$D$4:$D$10000,I135,0))</f>
        <v/>
      </c>
      <c r="F135" s="212" t="str">
        <f>IF(A135="","",INDEX(業者詳細!$E$4:$E$10000,I135,0))</f>
        <v/>
      </c>
      <c r="G135" s="212" t="str">
        <f>IF(A135="","",INDEX(業者詳細!$H$4:$H$10000,I135,0))</f>
        <v/>
      </c>
      <c r="H135" s="212" t="str">
        <f>IF(A135="","",INDEX(業者詳細!$I$4:$I$10000,I135,0))</f>
        <v/>
      </c>
      <c r="I135" s="212" t="str">
        <f>IF(A135="","",MATCH(A135,業者詳細!$B$4:$B$10000,0))</f>
        <v/>
      </c>
    </row>
    <row r="136" spans="1:9" s="208" customFormat="1" ht="15" customHeight="1">
      <c r="A136" s="210"/>
      <c r="B136" s="212" t="str">
        <f>IF(A136="","",INDEX(業者詳細!$C$4:$C$10000,I136,0))</f>
        <v/>
      </c>
      <c r="C136" s="212" t="str">
        <f>IF(A136="","",INDEX(業者詳細!$Z$4:$Z$10000,I136,0))</f>
        <v/>
      </c>
      <c r="D136" s="212" t="str">
        <f>IF(A136="","",INDEX(業者詳細!$F$4:$F$10000,I136,0))</f>
        <v/>
      </c>
      <c r="E136" s="212" t="str">
        <f>IF(A136="","",INDEX(業者詳細!$D$4:$D$10000,I136,0))</f>
        <v/>
      </c>
      <c r="F136" s="212" t="str">
        <f>IF(A136="","",INDEX(業者詳細!$E$4:$E$10000,I136,0))</f>
        <v/>
      </c>
      <c r="G136" s="212" t="str">
        <f>IF(A136="","",INDEX(業者詳細!$H$4:$H$10000,I136,0))</f>
        <v/>
      </c>
      <c r="H136" s="212" t="str">
        <f>IF(A136="","",INDEX(業者詳細!$I$4:$I$10000,I136,0))</f>
        <v/>
      </c>
      <c r="I136" s="212" t="str">
        <f>IF(A136="","",MATCH(A136,業者詳細!$B$4:$B$10000,0))</f>
        <v/>
      </c>
    </row>
    <row r="137" spans="1:9" s="208" customFormat="1" ht="15" customHeight="1">
      <c r="A137" s="210"/>
      <c r="B137" s="212" t="str">
        <f>IF(A137="","",INDEX(業者詳細!$C$4:$C$10000,I137,0))</f>
        <v/>
      </c>
      <c r="C137" s="212" t="str">
        <f>IF(A137="","",INDEX(業者詳細!$Z$4:$Z$10000,I137,0))</f>
        <v/>
      </c>
      <c r="D137" s="212" t="str">
        <f>IF(A137="","",INDEX(業者詳細!$F$4:$F$10000,I137,0))</f>
        <v/>
      </c>
      <c r="E137" s="212" t="str">
        <f>IF(A137="","",INDEX(業者詳細!$D$4:$D$10000,I137,0))</f>
        <v/>
      </c>
      <c r="F137" s="212" t="str">
        <f>IF(A137="","",INDEX(業者詳細!$E$4:$E$10000,I137,0))</f>
        <v/>
      </c>
      <c r="G137" s="212" t="str">
        <f>IF(A137="","",INDEX(業者詳細!$H$4:$H$10000,I137,0))</f>
        <v/>
      </c>
      <c r="H137" s="212" t="str">
        <f>IF(A137="","",INDEX(業者詳細!$I$4:$I$10000,I137,0))</f>
        <v/>
      </c>
      <c r="I137" s="212" t="str">
        <f>IF(A137="","",MATCH(A137,業者詳細!$B$4:$B$10000,0))</f>
        <v/>
      </c>
    </row>
    <row r="138" spans="1:9" s="208" customFormat="1" ht="15" customHeight="1">
      <c r="A138" s="210"/>
      <c r="B138" s="212" t="str">
        <f>IF(A138="","",INDEX(業者詳細!$C$4:$C$10000,I138,0))</f>
        <v/>
      </c>
      <c r="C138" s="212" t="str">
        <f>IF(A138="","",INDEX(業者詳細!$Z$4:$Z$10000,I138,0))</f>
        <v/>
      </c>
      <c r="D138" s="212" t="str">
        <f>IF(A138="","",INDEX(業者詳細!$F$4:$F$10000,I138,0))</f>
        <v/>
      </c>
      <c r="E138" s="212" t="str">
        <f>IF(A138="","",INDEX(業者詳細!$D$4:$D$10000,I138,0))</f>
        <v/>
      </c>
      <c r="F138" s="212" t="str">
        <f>IF(A138="","",INDEX(業者詳細!$E$4:$E$10000,I138,0))</f>
        <v/>
      </c>
      <c r="G138" s="212" t="str">
        <f>IF(A138="","",INDEX(業者詳細!$H$4:$H$10000,I138,0))</f>
        <v/>
      </c>
      <c r="H138" s="212" t="str">
        <f>IF(A138="","",INDEX(業者詳細!$I$4:$I$10000,I138,0))</f>
        <v/>
      </c>
      <c r="I138" s="212" t="str">
        <f>IF(A138="","",MATCH(A138,業者詳細!$B$4:$B$10000,0))</f>
        <v/>
      </c>
    </row>
    <row r="139" spans="1:9" s="208" customFormat="1" ht="15" customHeight="1">
      <c r="A139" s="210"/>
      <c r="B139" s="212" t="str">
        <f>IF(A139="","",INDEX(業者詳細!$C$4:$C$10000,I139,0))</f>
        <v/>
      </c>
      <c r="C139" s="212" t="str">
        <f>IF(A139="","",INDEX(業者詳細!$Z$4:$Z$10000,I139,0))</f>
        <v/>
      </c>
      <c r="D139" s="212" t="str">
        <f>IF(A139="","",INDEX(業者詳細!$F$4:$F$10000,I139,0))</f>
        <v/>
      </c>
      <c r="E139" s="212" t="str">
        <f>IF(A139="","",INDEX(業者詳細!$D$4:$D$10000,I139,0))</f>
        <v/>
      </c>
      <c r="F139" s="212" t="str">
        <f>IF(A139="","",INDEX(業者詳細!$E$4:$E$10000,I139,0))</f>
        <v/>
      </c>
      <c r="G139" s="212" t="str">
        <f>IF(A139="","",INDEX(業者詳細!$H$4:$H$10000,I139,0))</f>
        <v/>
      </c>
      <c r="H139" s="212" t="str">
        <f>IF(A139="","",INDEX(業者詳細!$I$4:$I$10000,I139,0))</f>
        <v/>
      </c>
      <c r="I139" s="212" t="str">
        <f>IF(A139="","",MATCH(A139,業者詳細!$B$4:$B$10000,0))</f>
        <v/>
      </c>
    </row>
    <row r="140" spans="1:9" s="208" customFormat="1" ht="15" customHeight="1">
      <c r="A140" s="210"/>
      <c r="B140" s="212" t="str">
        <f>IF(A140="","",INDEX(業者詳細!$C$4:$C$10000,I140,0))</f>
        <v/>
      </c>
      <c r="C140" s="212" t="str">
        <f>IF(A140="","",INDEX(業者詳細!$Z$4:$Z$10000,I140,0))</f>
        <v/>
      </c>
      <c r="D140" s="212" t="str">
        <f>IF(A140="","",INDEX(業者詳細!$F$4:$F$10000,I140,0))</f>
        <v/>
      </c>
      <c r="E140" s="212" t="str">
        <f>IF(A140="","",INDEX(業者詳細!$D$4:$D$10000,I140,0))</f>
        <v/>
      </c>
      <c r="F140" s="212" t="str">
        <f>IF(A140="","",INDEX(業者詳細!$E$4:$E$10000,I140,0))</f>
        <v/>
      </c>
      <c r="G140" s="212" t="str">
        <f>IF(A140="","",INDEX(業者詳細!$H$4:$H$10000,I140,0))</f>
        <v/>
      </c>
      <c r="H140" s="212" t="str">
        <f>IF(A140="","",INDEX(業者詳細!$I$4:$I$10000,I140,0))</f>
        <v/>
      </c>
      <c r="I140" s="212" t="str">
        <f>IF(A140="","",MATCH(A140,業者詳細!$B$4:$B$10000,0))</f>
        <v/>
      </c>
    </row>
    <row r="141" spans="1:9" s="208" customFormat="1" ht="15" customHeight="1">
      <c r="A141" s="210"/>
      <c r="B141" s="212" t="str">
        <f>IF(A141="","",INDEX(業者詳細!$C$4:$C$10000,I141,0))</f>
        <v/>
      </c>
      <c r="C141" s="212" t="str">
        <f>IF(A141="","",INDEX(業者詳細!$Z$4:$Z$10000,I141,0))</f>
        <v/>
      </c>
      <c r="D141" s="212" t="str">
        <f>IF(A141="","",INDEX(業者詳細!$F$4:$F$10000,I141,0))</f>
        <v/>
      </c>
      <c r="E141" s="212" t="str">
        <f>IF(A141="","",INDEX(業者詳細!$D$4:$D$10000,I141,0))</f>
        <v/>
      </c>
      <c r="F141" s="212" t="str">
        <f>IF(A141="","",INDEX(業者詳細!$E$4:$E$10000,I141,0))</f>
        <v/>
      </c>
      <c r="G141" s="212" t="str">
        <f>IF(A141="","",INDEX(業者詳細!$H$4:$H$10000,I141,0))</f>
        <v/>
      </c>
      <c r="H141" s="212" t="str">
        <f>IF(A141="","",INDEX(業者詳細!$I$4:$I$10000,I141,0))</f>
        <v/>
      </c>
      <c r="I141" s="212" t="str">
        <f>IF(A141="","",MATCH(A141,業者詳細!$B$4:$B$10000,0))</f>
        <v/>
      </c>
    </row>
    <row r="142" spans="1:9" s="208" customFormat="1" ht="15" customHeight="1">
      <c r="A142" s="210"/>
      <c r="B142" s="212" t="str">
        <f>IF(A142="","",INDEX(業者詳細!$C$4:$C$10000,I142,0))</f>
        <v/>
      </c>
      <c r="C142" s="212" t="str">
        <f>IF(A142="","",INDEX(業者詳細!$Z$4:$Z$10000,I142,0))</f>
        <v/>
      </c>
      <c r="D142" s="212" t="str">
        <f>IF(A142="","",INDEX(業者詳細!$F$4:$F$10000,I142,0))</f>
        <v/>
      </c>
      <c r="E142" s="212" t="str">
        <f>IF(A142="","",INDEX(業者詳細!$D$4:$D$10000,I142,0))</f>
        <v/>
      </c>
      <c r="F142" s="212" t="str">
        <f>IF(A142="","",INDEX(業者詳細!$E$4:$E$10000,I142,0))</f>
        <v/>
      </c>
      <c r="G142" s="212" t="str">
        <f>IF(A142="","",INDEX(業者詳細!$H$4:$H$10000,I142,0))</f>
        <v/>
      </c>
      <c r="H142" s="212" t="str">
        <f>IF(A142="","",INDEX(業者詳細!$I$4:$I$10000,I142,0))</f>
        <v/>
      </c>
      <c r="I142" s="212" t="str">
        <f>IF(A142="","",MATCH(A142,業者詳細!$B$4:$B$10000,0))</f>
        <v/>
      </c>
    </row>
    <row r="143" spans="1:9" s="208" customFormat="1" ht="15" customHeight="1">
      <c r="A143" s="210"/>
      <c r="B143" s="212" t="str">
        <f>IF(A143="","",INDEX(業者詳細!$C$4:$C$10000,I143,0))</f>
        <v/>
      </c>
      <c r="C143" s="212" t="str">
        <f>IF(A143="","",INDEX(業者詳細!$Z$4:$Z$10000,I143,0))</f>
        <v/>
      </c>
      <c r="D143" s="212" t="str">
        <f>IF(A143="","",INDEX(業者詳細!$F$4:$F$10000,I143,0))</f>
        <v/>
      </c>
      <c r="E143" s="212" t="str">
        <f>IF(A143="","",INDEX(業者詳細!$D$4:$D$10000,I143,0))</f>
        <v/>
      </c>
      <c r="F143" s="212" t="str">
        <f>IF(A143="","",INDEX(業者詳細!$E$4:$E$10000,I143,0))</f>
        <v/>
      </c>
      <c r="G143" s="212" t="str">
        <f>IF(A143="","",INDEX(業者詳細!$H$4:$H$10000,I143,0))</f>
        <v/>
      </c>
      <c r="H143" s="212" t="str">
        <f>IF(A143="","",INDEX(業者詳細!$I$4:$I$10000,I143,0))</f>
        <v/>
      </c>
      <c r="I143" s="212" t="str">
        <f>IF(A143="","",MATCH(A143,業者詳細!$B$4:$B$10000,0))</f>
        <v/>
      </c>
    </row>
    <row r="144" spans="1:9" s="208" customFormat="1" ht="15" customHeight="1">
      <c r="A144" s="210"/>
      <c r="B144" s="212" t="str">
        <f>IF(A144="","",INDEX(業者詳細!$C$4:$C$10000,I144,0))</f>
        <v/>
      </c>
      <c r="C144" s="212" t="str">
        <f>IF(A144="","",INDEX(業者詳細!$Z$4:$Z$10000,I144,0))</f>
        <v/>
      </c>
      <c r="D144" s="212" t="str">
        <f>IF(A144="","",INDEX(業者詳細!$F$4:$F$10000,I144,0))</f>
        <v/>
      </c>
      <c r="E144" s="212" t="str">
        <f>IF(A144="","",INDEX(業者詳細!$D$4:$D$10000,I144,0))</f>
        <v/>
      </c>
      <c r="F144" s="212" t="str">
        <f>IF(A144="","",INDEX(業者詳細!$E$4:$E$10000,I144,0))</f>
        <v/>
      </c>
      <c r="G144" s="212" t="str">
        <f>IF(A144="","",INDEX(業者詳細!$H$4:$H$10000,I144,0))</f>
        <v/>
      </c>
      <c r="H144" s="212" t="str">
        <f>IF(A144="","",INDEX(業者詳細!$I$4:$I$10000,I144,0))</f>
        <v/>
      </c>
      <c r="I144" s="212" t="str">
        <f>IF(A144="","",MATCH(A144,業者詳細!$B$4:$B$10000,0))</f>
        <v/>
      </c>
    </row>
    <row r="145" spans="1:9" s="208" customFormat="1" ht="15" customHeight="1">
      <c r="A145" s="210"/>
      <c r="B145" s="212" t="str">
        <f>IF(A145="","",INDEX(業者詳細!$C$4:$C$10000,I145,0))</f>
        <v/>
      </c>
      <c r="C145" s="212" t="str">
        <f>IF(A145="","",INDEX(業者詳細!$Z$4:$Z$10000,I145,0))</f>
        <v/>
      </c>
      <c r="D145" s="212" t="str">
        <f>IF(A145="","",INDEX(業者詳細!$F$4:$F$10000,I145,0))</f>
        <v/>
      </c>
      <c r="E145" s="212" t="str">
        <f>IF(A145="","",INDEX(業者詳細!$D$4:$D$10000,I145,0))</f>
        <v/>
      </c>
      <c r="F145" s="212" t="str">
        <f>IF(A145="","",INDEX(業者詳細!$E$4:$E$10000,I145,0))</f>
        <v/>
      </c>
      <c r="G145" s="212" t="str">
        <f>IF(A145="","",INDEX(業者詳細!$H$4:$H$10000,I145,0))</f>
        <v/>
      </c>
      <c r="H145" s="212" t="str">
        <f>IF(A145="","",INDEX(業者詳細!$I$4:$I$10000,I145,0))</f>
        <v/>
      </c>
      <c r="I145" s="212" t="str">
        <f>IF(A145="","",MATCH(A145,業者詳細!$B$4:$B$10000,0))</f>
        <v/>
      </c>
    </row>
    <row r="146" spans="1:9" s="208" customFormat="1" ht="15" customHeight="1">
      <c r="A146" s="210"/>
      <c r="B146" s="212" t="str">
        <f>IF(A146="","",INDEX(業者詳細!$C$4:$C$10000,I146,0))</f>
        <v/>
      </c>
      <c r="C146" s="212" t="str">
        <f>IF(A146="","",INDEX(業者詳細!$Z$4:$Z$10000,I146,0))</f>
        <v/>
      </c>
      <c r="D146" s="212" t="str">
        <f>IF(A146="","",INDEX(業者詳細!$F$4:$F$10000,I146,0))</f>
        <v/>
      </c>
      <c r="E146" s="212" t="str">
        <f>IF(A146="","",INDEX(業者詳細!$D$4:$D$10000,I146,0))</f>
        <v/>
      </c>
      <c r="F146" s="212" t="str">
        <f>IF(A146="","",INDEX(業者詳細!$E$4:$E$10000,I146,0))</f>
        <v/>
      </c>
      <c r="G146" s="212" t="str">
        <f>IF(A146="","",INDEX(業者詳細!$H$4:$H$10000,I146,0))</f>
        <v/>
      </c>
      <c r="H146" s="212" t="str">
        <f>IF(A146="","",INDEX(業者詳細!$I$4:$I$10000,I146,0))</f>
        <v/>
      </c>
      <c r="I146" s="212" t="str">
        <f>IF(A146="","",MATCH(A146,業者詳細!$B$4:$B$10000,0))</f>
        <v/>
      </c>
    </row>
    <row r="147" spans="1:9" s="208" customFormat="1" ht="15" customHeight="1">
      <c r="A147" s="210"/>
      <c r="B147" s="212" t="str">
        <f>IF(A147="","",INDEX(業者詳細!$C$4:$C$10000,I147,0))</f>
        <v/>
      </c>
      <c r="C147" s="212" t="str">
        <f>IF(A147="","",INDEX(業者詳細!$Z$4:$Z$10000,I147,0))</f>
        <v/>
      </c>
      <c r="D147" s="212" t="str">
        <f>IF(A147="","",INDEX(業者詳細!$F$4:$F$10000,I147,0))</f>
        <v/>
      </c>
      <c r="E147" s="212" t="str">
        <f>IF(A147="","",INDEX(業者詳細!$D$4:$D$10000,I147,0))</f>
        <v/>
      </c>
      <c r="F147" s="212" t="str">
        <f>IF(A147="","",INDEX(業者詳細!$E$4:$E$10000,I147,0))</f>
        <v/>
      </c>
      <c r="G147" s="212" t="str">
        <f>IF(A147="","",INDEX(業者詳細!$H$4:$H$10000,I147,0))</f>
        <v/>
      </c>
      <c r="H147" s="212" t="str">
        <f>IF(A147="","",INDEX(業者詳細!$I$4:$I$10000,I147,0))</f>
        <v/>
      </c>
      <c r="I147" s="212" t="str">
        <f>IF(A147="","",MATCH(A147,業者詳細!$B$4:$B$10000,0))</f>
        <v/>
      </c>
    </row>
    <row r="148" spans="1:9" s="208" customFormat="1" ht="15" customHeight="1">
      <c r="A148" s="210"/>
      <c r="B148" s="212" t="str">
        <f>IF(A148="","",INDEX(業者詳細!$C$4:$C$10000,I148,0))</f>
        <v/>
      </c>
      <c r="C148" s="212" t="str">
        <f>IF(A148="","",INDEX(業者詳細!$Z$4:$Z$10000,I148,0))</f>
        <v/>
      </c>
      <c r="D148" s="212" t="str">
        <f>IF(A148="","",INDEX(業者詳細!$F$4:$F$10000,I148,0))</f>
        <v/>
      </c>
      <c r="E148" s="212" t="str">
        <f>IF(A148="","",INDEX(業者詳細!$D$4:$D$10000,I148,0))</f>
        <v/>
      </c>
      <c r="F148" s="212" t="str">
        <f>IF(A148="","",INDEX(業者詳細!$E$4:$E$10000,I148,0))</f>
        <v/>
      </c>
      <c r="G148" s="212" t="str">
        <f>IF(A148="","",INDEX(業者詳細!$H$4:$H$10000,I148,0))</f>
        <v/>
      </c>
      <c r="H148" s="212" t="str">
        <f>IF(A148="","",INDEX(業者詳細!$I$4:$I$10000,I148,0))</f>
        <v/>
      </c>
      <c r="I148" s="212" t="str">
        <f>IF(A148="","",MATCH(A148,業者詳細!$B$4:$B$10000,0))</f>
        <v/>
      </c>
    </row>
    <row r="149" spans="1:9" s="208" customFormat="1" ht="15" customHeight="1">
      <c r="A149" s="210"/>
      <c r="B149" s="212" t="str">
        <f>IF(A149="","",INDEX(業者詳細!$C$4:$C$10000,I149,0))</f>
        <v/>
      </c>
      <c r="C149" s="212" t="str">
        <f>IF(A149="","",INDEX(業者詳細!$Z$4:$Z$10000,I149,0))</f>
        <v/>
      </c>
      <c r="D149" s="212" t="str">
        <f>IF(A149="","",INDEX(業者詳細!$F$4:$F$10000,I149,0))</f>
        <v/>
      </c>
      <c r="E149" s="212" t="str">
        <f>IF(A149="","",INDEX(業者詳細!$D$4:$D$10000,I149,0))</f>
        <v/>
      </c>
      <c r="F149" s="212" t="str">
        <f>IF(A149="","",INDEX(業者詳細!$E$4:$E$10000,I149,0))</f>
        <v/>
      </c>
      <c r="G149" s="212" t="str">
        <f>IF(A149="","",INDEX(業者詳細!$H$4:$H$10000,I149,0))</f>
        <v/>
      </c>
      <c r="H149" s="212" t="str">
        <f>IF(A149="","",INDEX(業者詳細!$I$4:$I$10000,I149,0))</f>
        <v/>
      </c>
      <c r="I149" s="212" t="str">
        <f>IF(A149="","",MATCH(A149,業者詳細!$B$4:$B$10000,0))</f>
        <v/>
      </c>
    </row>
    <row r="150" spans="1:9" s="208" customFormat="1" ht="15" customHeight="1">
      <c r="A150" s="210"/>
      <c r="B150" s="212" t="str">
        <f>IF(A150="","",INDEX(業者詳細!$C$4:$C$10000,I150,0))</f>
        <v/>
      </c>
      <c r="C150" s="212" t="str">
        <f>IF(A150="","",INDEX(業者詳細!$Z$4:$Z$10000,I150,0))</f>
        <v/>
      </c>
      <c r="D150" s="212" t="str">
        <f>IF(A150="","",INDEX(業者詳細!$F$4:$F$10000,I150,0))</f>
        <v/>
      </c>
      <c r="E150" s="212" t="str">
        <f>IF(A150="","",INDEX(業者詳細!$D$4:$D$10000,I150,0))</f>
        <v/>
      </c>
      <c r="F150" s="212" t="str">
        <f>IF(A150="","",INDEX(業者詳細!$E$4:$E$10000,I150,0))</f>
        <v/>
      </c>
      <c r="G150" s="212" t="str">
        <f>IF(A150="","",INDEX(業者詳細!$H$4:$H$10000,I150,0))</f>
        <v/>
      </c>
      <c r="H150" s="212" t="str">
        <f>IF(A150="","",INDEX(業者詳細!$I$4:$I$10000,I150,0))</f>
        <v/>
      </c>
      <c r="I150" s="212" t="str">
        <f>IF(A150="","",MATCH(A150,業者詳細!$B$4:$B$10000,0))</f>
        <v/>
      </c>
    </row>
    <row r="151" spans="1:9" s="208" customFormat="1" ht="15" customHeight="1">
      <c r="A151" s="210"/>
      <c r="B151" s="212" t="str">
        <f>IF(A151="","",INDEX(業者詳細!$C$4:$C$10000,I151,0))</f>
        <v/>
      </c>
      <c r="C151" s="212" t="str">
        <f>IF(A151="","",INDEX(業者詳細!$Z$4:$Z$10000,I151,0))</f>
        <v/>
      </c>
      <c r="D151" s="212" t="str">
        <f>IF(A151="","",INDEX(業者詳細!$F$4:$F$10000,I151,0))</f>
        <v/>
      </c>
      <c r="E151" s="212" t="str">
        <f>IF(A151="","",INDEX(業者詳細!$D$4:$D$10000,I151,0))</f>
        <v/>
      </c>
      <c r="F151" s="212" t="str">
        <f>IF(A151="","",INDEX(業者詳細!$E$4:$E$10000,I151,0))</f>
        <v/>
      </c>
      <c r="G151" s="212" t="str">
        <f>IF(A151="","",INDEX(業者詳細!$H$4:$H$10000,I151,0))</f>
        <v/>
      </c>
      <c r="H151" s="212" t="str">
        <f>IF(A151="","",INDEX(業者詳細!$I$4:$I$10000,I151,0))</f>
        <v/>
      </c>
      <c r="I151" s="212" t="str">
        <f>IF(A151="","",MATCH(A151,業者詳細!$B$4:$B$10000,0))</f>
        <v/>
      </c>
    </row>
    <row r="152" spans="1:9" s="208" customFormat="1" ht="15" customHeight="1">
      <c r="A152" s="210"/>
      <c r="B152" s="212" t="str">
        <f>IF(A152="","",INDEX(業者詳細!$C$4:$C$10000,I152,0))</f>
        <v/>
      </c>
      <c r="C152" s="212" t="str">
        <f>IF(A152="","",INDEX(業者詳細!$Z$4:$Z$10000,I152,0))</f>
        <v/>
      </c>
      <c r="D152" s="212" t="str">
        <f>IF(A152="","",INDEX(業者詳細!$F$4:$F$10000,I152,0))</f>
        <v/>
      </c>
      <c r="E152" s="212" t="str">
        <f>IF(A152="","",INDEX(業者詳細!$D$4:$D$10000,I152,0))</f>
        <v/>
      </c>
      <c r="F152" s="212" t="str">
        <f>IF(A152="","",INDEX(業者詳細!$E$4:$E$10000,I152,0))</f>
        <v/>
      </c>
      <c r="G152" s="212" t="str">
        <f>IF(A152="","",INDEX(業者詳細!$H$4:$H$10000,I152,0))</f>
        <v/>
      </c>
      <c r="H152" s="212" t="str">
        <f>IF(A152="","",INDEX(業者詳細!$I$4:$I$10000,I152,0))</f>
        <v/>
      </c>
      <c r="I152" s="212" t="str">
        <f>IF(A152="","",MATCH(A152,業者詳細!$B$4:$B$10000,0))</f>
        <v/>
      </c>
    </row>
    <row r="153" spans="1:9" s="208" customFormat="1" ht="15" customHeight="1">
      <c r="A153" s="210"/>
      <c r="B153" s="212" t="str">
        <f>IF(A153="","",INDEX(業者詳細!$C$4:$C$10000,I153,0))</f>
        <v/>
      </c>
      <c r="C153" s="212" t="str">
        <f>IF(A153="","",INDEX(業者詳細!$Z$4:$Z$10000,I153,0))</f>
        <v/>
      </c>
      <c r="D153" s="212" t="str">
        <f>IF(A153="","",INDEX(業者詳細!$F$4:$F$10000,I153,0))</f>
        <v/>
      </c>
      <c r="E153" s="212" t="str">
        <f>IF(A153="","",INDEX(業者詳細!$D$4:$D$10000,I153,0))</f>
        <v/>
      </c>
      <c r="F153" s="212" t="str">
        <f>IF(A153="","",INDEX(業者詳細!$E$4:$E$10000,I153,0))</f>
        <v/>
      </c>
      <c r="G153" s="212" t="str">
        <f>IF(A153="","",INDEX(業者詳細!$H$4:$H$10000,I153,0))</f>
        <v/>
      </c>
      <c r="H153" s="212" t="str">
        <f>IF(A153="","",INDEX(業者詳細!$I$4:$I$10000,I153,0))</f>
        <v/>
      </c>
      <c r="I153" s="212" t="str">
        <f>IF(A153="","",MATCH(A153,業者詳細!$B$4:$B$10000,0))</f>
        <v/>
      </c>
    </row>
    <row r="154" spans="1:9" s="208" customFormat="1" ht="15" customHeight="1">
      <c r="A154" s="210"/>
      <c r="B154" s="212" t="str">
        <f>IF(A154="","",INDEX(業者詳細!$C$4:$C$10000,I154,0))</f>
        <v/>
      </c>
      <c r="C154" s="212" t="str">
        <f>IF(A154="","",INDEX(業者詳細!$Z$4:$Z$10000,I154,0))</f>
        <v/>
      </c>
      <c r="D154" s="212" t="str">
        <f>IF(A154="","",INDEX(業者詳細!$F$4:$F$10000,I154,0))</f>
        <v/>
      </c>
      <c r="E154" s="212" t="str">
        <f>IF(A154="","",INDEX(業者詳細!$D$4:$D$10000,I154,0))</f>
        <v/>
      </c>
      <c r="F154" s="212" t="str">
        <f>IF(A154="","",INDEX(業者詳細!$E$4:$E$10000,I154,0))</f>
        <v/>
      </c>
      <c r="G154" s="212" t="str">
        <f>IF(A154="","",INDEX(業者詳細!$H$4:$H$10000,I154,0))</f>
        <v/>
      </c>
      <c r="H154" s="212" t="str">
        <f>IF(A154="","",INDEX(業者詳細!$I$4:$I$10000,I154,0))</f>
        <v/>
      </c>
      <c r="I154" s="212" t="str">
        <f>IF(A154="","",MATCH(A154,業者詳細!$B$4:$B$10000,0))</f>
        <v/>
      </c>
    </row>
    <row r="155" spans="1:9" s="208" customFormat="1" ht="15" customHeight="1">
      <c r="A155" s="210"/>
      <c r="B155" s="212" t="str">
        <f>IF(A155="","",INDEX(業者詳細!$C$4:$C$10000,I155,0))</f>
        <v/>
      </c>
      <c r="C155" s="212" t="str">
        <f>IF(A155="","",INDEX(業者詳細!$Z$4:$Z$10000,I155,0))</f>
        <v/>
      </c>
      <c r="D155" s="212" t="str">
        <f>IF(A155="","",INDEX(業者詳細!$F$4:$F$10000,I155,0))</f>
        <v/>
      </c>
      <c r="E155" s="212" t="str">
        <f>IF(A155="","",INDEX(業者詳細!$D$4:$D$10000,I155,0))</f>
        <v/>
      </c>
      <c r="F155" s="212" t="str">
        <f>IF(A155="","",INDEX(業者詳細!$E$4:$E$10000,I155,0))</f>
        <v/>
      </c>
      <c r="G155" s="212" t="str">
        <f>IF(A155="","",INDEX(業者詳細!$H$4:$H$10000,I155,0))</f>
        <v/>
      </c>
      <c r="H155" s="212" t="str">
        <f>IF(A155="","",INDEX(業者詳細!$I$4:$I$10000,I155,0))</f>
        <v/>
      </c>
      <c r="I155" s="212" t="str">
        <f>IF(A155="","",MATCH(A155,業者詳細!$B$4:$B$10000,0))</f>
        <v/>
      </c>
    </row>
    <row r="156" spans="1:9" s="208" customFormat="1" ht="15" customHeight="1">
      <c r="A156" s="210"/>
      <c r="B156" s="212" t="str">
        <f>IF(A156="","",INDEX(業者詳細!$C$4:$C$10000,I156,0))</f>
        <v/>
      </c>
      <c r="C156" s="212" t="str">
        <f>IF(A156="","",INDEX(業者詳細!$Z$4:$Z$10000,I156,0))</f>
        <v/>
      </c>
      <c r="D156" s="212" t="str">
        <f>IF(A156="","",INDEX(業者詳細!$F$4:$F$10000,I156,0))</f>
        <v/>
      </c>
      <c r="E156" s="212" t="str">
        <f>IF(A156="","",INDEX(業者詳細!$D$4:$D$10000,I156,0))</f>
        <v/>
      </c>
      <c r="F156" s="212" t="str">
        <f>IF(A156="","",INDEX(業者詳細!$E$4:$E$10000,I156,0))</f>
        <v/>
      </c>
      <c r="G156" s="212" t="str">
        <f>IF(A156="","",INDEX(業者詳細!$H$4:$H$10000,I156,0))</f>
        <v/>
      </c>
      <c r="H156" s="212" t="str">
        <f>IF(A156="","",INDEX(業者詳細!$I$4:$I$10000,I156,0))</f>
        <v/>
      </c>
      <c r="I156" s="212" t="str">
        <f>IF(A156="","",MATCH(A156,業者詳細!$B$4:$B$10000,0))</f>
        <v/>
      </c>
    </row>
    <row r="157" spans="1:9" s="208" customFormat="1" ht="15" customHeight="1">
      <c r="A157" s="210"/>
      <c r="B157" s="212" t="str">
        <f>IF(A157="","",INDEX(業者詳細!$C$4:$C$10000,I157,0))</f>
        <v/>
      </c>
      <c r="C157" s="212" t="str">
        <f>IF(A157="","",INDEX(業者詳細!$Z$4:$Z$10000,I157,0))</f>
        <v/>
      </c>
      <c r="D157" s="212" t="str">
        <f>IF(A157="","",INDEX(業者詳細!$F$4:$F$10000,I157,0))</f>
        <v/>
      </c>
      <c r="E157" s="212" t="str">
        <f>IF(A157="","",INDEX(業者詳細!$D$4:$D$10000,I157,0))</f>
        <v/>
      </c>
      <c r="F157" s="212" t="str">
        <f>IF(A157="","",INDEX(業者詳細!$E$4:$E$10000,I157,0))</f>
        <v/>
      </c>
      <c r="G157" s="212" t="str">
        <f>IF(A157="","",INDEX(業者詳細!$H$4:$H$10000,I157,0))</f>
        <v/>
      </c>
      <c r="H157" s="212" t="str">
        <f>IF(A157="","",INDEX(業者詳細!$I$4:$I$10000,I157,0))</f>
        <v/>
      </c>
      <c r="I157" s="212" t="str">
        <f>IF(A157="","",MATCH(A157,業者詳細!$B$4:$B$10000,0))</f>
        <v/>
      </c>
    </row>
    <row r="158" spans="1:9" s="208" customFormat="1" ht="15" customHeight="1">
      <c r="A158" s="210"/>
      <c r="B158" s="212" t="str">
        <f>IF(A158="","",INDEX(業者詳細!$C$4:$C$10000,I158,0))</f>
        <v/>
      </c>
      <c r="C158" s="212" t="str">
        <f>IF(A158="","",INDEX(業者詳細!$Z$4:$Z$10000,I158,0))</f>
        <v/>
      </c>
      <c r="D158" s="212" t="str">
        <f>IF(A158="","",INDEX(業者詳細!$F$4:$F$10000,I158,0))</f>
        <v/>
      </c>
      <c r="E158" s="212" t="str">
        <f>IF(A158="","",INDEX(業者詳細!$D$4:$D$10000,I158,0))</f>
        <v/>
      </c>
      <c r="F158" s="212" t="str">
        <f>IF(A158="","",INDEX(業者詳細!$E$4:$E$10000,I158,0))</f>
        <v/>
      </c>
      <c r="G158" s="212" t="str">
        <f>IF(A158="","",INDEX(業者詳細!$H$4:$H$10000,I158,0))</f>
        <v/>
      </c>
      <c r="H158" s="212" t="str">
        <f>IF(A158="","",INDEX(業者詳細!$I$4:$I$10000,I158,0))</f>
        <v/>
      </c>
      <c r="I158" s="212" t="str">
        <f>IF(A158="","",MATCH(A158,業者詳細!$B$4:$B$10000,0))</f>
        <v/>
      </c>
    </row>
    <row r="159" spans="1:9" s="208" customFormat="1" ht="15" customHeight="1">
      <c r="A159" s="210"/>
      <c r="B159" s="212" t="str">
        <f>IF(A159="","",INDEX(業者詳細!$C$4:$C$10000,I159,0))</f>
        <v/>
      </c>
      <c r="C159" s="212" t="str">
        <f>IF(A159="","",INDEX(業者詳細!$Z$4:$Z$10000,I159,0))</f>
        <v/>
      </c>
      <c r="D159" s="212" t="str">
        <f>IF(A159="","",INDEX(業者詳細!$F$4:$F$10000,I159,0))</f>
        <v/>
      </c>
      <c r="E159" s="212" t="str">
        <f>IF(A159="","",INDEX(業者詳細!$D$4:$D$10000,I159,0))</f>
        <v/>
      </c>
      <c r="F159" s="212" t="str">
        <f>IF(A159="","",INDEX(業者詳細!$E$4:$E$10000,I159,0))</f>
        <v/>
      </c>
      <c r="G159" s="212" t="str">
        <f>IF(A159="","",INDEX(業者詳細!$H$4:$H$10000,I159,0))</f>
        <v/>
      </c>
      <c r="H159" s="212" t="str">
        <f>IF(A159="","",INDEX(業者詳細!$I$4:$I$10000,I159,0))</f>
        <v/>
      </c>
      <c r="I159" s="212" t="str">
        <f>IF(A159="","",MATCH(A159,業者詳細!$B$4:$B$10000,0))</f>
        <v/>
      </c>
    </row>
    <row r="160" spans="1:9" s="208" customFormat="1" ht="15" customHeight="1">
      <c r="A160" s="210"/>
      <c r="B160" s="212" t="str">
        <f>IF(A160="","",INDEX(業者詳細!$C$4:$C$10000,I160,0))</f>
        <v/>
      </c>
      <c r="C160" s="212" t="str">
        <f>IF(A160="","",INDEX(業者詳細!$Z$4:$Z$10000,I160,0))</f>
        <v/>
      </c>
      <c r="D160" s="212" t="str">
        <f>IF(A160="","",INDEX(業者詳細!$F$4:$F$10000,I160,0))</f>
        <v/>
      </c>
      <c r="E160" s="212" t="str">
        <f>IF(A160="","",INDEX(業者詳細!$D$4:$D$10000,I160,0))</f>
        <v/>
      </c>
      <c r="F160" s="212" t="str">
        <f>IF(A160="","",INDEX(業者詳細!$E$4:$E$10000,I160,0))</f>
        <v/>
      </c>
      <c r="G160" s="212" t="str">
        <f>IF(A160="","",INDEX(業者詳細!$H$4:$H$10000,I160,0))</f>
        <v/>
      </c>
      <c r="H160" s="212" t="str">
        <f>IF(A160="","",INDEX(業者詳細!$I$4:$I$10000,I160,0))</f>
        <v/>
      </c>
      <c r="I160" s="212" t="str">
        <f>IF(A160="","",MATCH(A160,業者詳細!$B$4:$B$10000,0))</f>
        <v/>
      </c>
    </row>
    <row r="161" spans="1:9" s="208" customFormat="1" ht="15" customHeight="1">
      <c r="A161" s="210"/>
      <c r="B161" s="212" t="str">
        <f>IF(A161="","",INDEX(業者詳細!$C$4:$C$10000,I161,0))</f>
        <v/>
      </c>
      <c r="C161" s="212" t="str">
        <f>IF(A161="","",INDEX(業者詳細!$Z$4:$Z$10000,I161,0))</f>
        <v/>
      </c>
      <c r="D161" s="212" t="str">
        <f>IF(A161="","",INDEX(業者詳細!$F$4:$F$10000,I161,0))</f>
        <v/>
      </c>
      <c r="E161" s="212" t="str">
        <f>IF(A161="","",INDEX(業者詳細!$D$4:$D$10000,I161,0))</f>
        <v/>
      </c>
      <c r="F161" s="212" t="str">
        <f>IF(A161="","",INDEX(業者詳細!$E$4:$E$10000,I161,0))</f>
        <v/>
      </c>
      <c r="G161" s="212" t="str">
        <f>IF(A161="","",INDEX(業者詳細!$H$4:$H$10000,I161,0))</f>
        <v/>
      </c>
      <c r="H161" s="212" t="str">
        <f>IF(A161="","",INDEX(業者詳細!$I$4:$I$10000,I161,0))</f>
        <v/>
      </c>
      <c r="I161" s="212" t="str">
        <f>IF(A161="","",MATCH(A161,業者詳細!$B$4:$B$10000,0))</f>
        <v/>
      </c>
    </row>
    <row r="162" spans="1:9" s="208" customFormat="1" ht="15" customHeight="1">
      <c r="A162" s="210"/>
      <c r="B162" s="212" t="str">
        <f>IF(A162="","",INDEX(業者詳細!$C$4:$C$10000,I162,0))</f>
        <v/>
      </c>
      <c r="C162" s="212" t="str">
        <f>IF(A162="","",INDEX(業者詳細!$Z$4:$Z$10000,I162,0))</f>
        <v/>
      </c>
      <c r="D162" s="212" t="str">
        <f>IF(A162="","",INDEX(業者詳細!$F$4:$F$10000,I162,0))</f>
        <v/>
      </c>
      <c r="E162" s="212" t="str">
        <f>IF(A162="","",INDEX(業者詳細!$D$4:$D$10000,I162,0))</f>
        <v/>
      </c>
      <c r="F162" s="212" t="str">
        <f>IF(A162="","",INDEX(業者詳細!$E$4:$E$10000,I162,0))</f>
        <v/>
      </c>
      <c r="G162" s="212" t="str">
        <f>IF(A162="","",INDEX(業者詳細!$H$4:$H$10000,I162,0))</f>
        <v/>
      </c>
      <c r="H162" s="212" t="str">
        <f>IF(A162="","",INDEX(業者詳細!$I$4:$I$10000,I162,0))</f>
        <v/>
      </c>
      <c r="I162" s="212" t="str">
        <f>IF(A162="","",MATCH(A162,業者詳細!$B$4:$B$10000,0))</f>
        <v/>
      </c>
    </row>
    <row r="163" spans="1:9" s="208" customFormat="1" ht="15" customHeight="1">
      <c r="A163" s="210"/>
      <c r="B163" s="212" t="str">
        <f>IF(A163="","",INDEX(業者詳細!$C$4:$C$10000,I163,0))</f>
        <v/>
      </c>
      <c r="C163" s="212" t="str">
        <f>IF(A163="","",INDEX(業者詳細!$Z$4:$Z$10000,I163,0))</f>
        <v/>
      </c>
      <c r="D163" s="212" t="str">
        <f>IF(A163="","",INDEX(業者詳細!$F$4:$F$10000,I163,0))</f>
        <v/>
      </c>
      <c r="E163" s="212" t="str">
        <f>IF(A163="","",INDEX(業者詳細!$D$4:$D$10000,I163,0))</f>
        <v/>
      </c>
      <c r="F163" s="212" t="str">
        <f>IF(A163="","",INDEX(業者詳細!$E$4:$E$10000,I163,0))</f>
        <v/>
      </c>
      <c r="G163" s="212" t="str">
        <f>IF(A163="","",INDEX(業者詳細!$H$4:$H$10000,I163,0))</f>
        <v/>
      </c>
      <c r="H163" s="212" t="str">
        <f>IF(A163="","",INDEX(業者詳細!$I$4:$I$10000,I163,0))</f>
        <v/>
      </c>
      <c r="I163" s="212" t="str">
        <f>IF(A163="","",MATCH(A163,業者詳細!$B$4:$B$10000,0))</f>
        <v/>
      </c>
    </row>
    <row r="164" spans="1:9" s="208" customFormat="1" ht="15" customHeight="1">
      <c r="A164" s="210"/>
      <c r="B164" s="212" t="str">
        <f>IF(A164="","",INDEX(業者詳細!$C$4:$C$10000,I164,0))</f>
        <v/>
      </c>
      <c r="C164" s="212" t="str">
        <f>IF(A164="","",INDEX(業者詳細!$Z$4:$Z$10000,I164,0))</f>
        <v/>
      </c>
      <c r="D164" s="212" t="str">
        <f>IF(A164="","",INDEX(業者詳細!$F$4:$F$10000,I164,0))</f>
        <v/>
      </c>
      <c r="E164" s="212" t="str">
        <f>IF(A164="","",INDEX(業者詳細!$D$4:$D$10000,I164,0))</f>
        <v/>
      </c>
      <c r="F164" s="212" t="str">
        <f>IF(A164="","",INDEX(業者詳細!$E$4:$E$10000,I164,0))</f>
        <v/>
      </c>
      <c r="G164" s="212" t="str">
        <f>IF(A164="","",INDEX(業者詳細!$H$4:$H$10000,I164,0))</f>
        <v/>
      </c>
      <c r="H164" s="212" t="str">
        <f>IF(A164="","",INDEX(業者詳細!$I$4:$I$10000,I164,0))</f>
        <v/>
      </c>
      <c r="I164" s="212" t="str">
        <f>IF(A164="","",MATCH(A164,業者詳細!$B$4:$B$10000,0))</f>
        <v/>
      </c>
    </row>
    <row r="165" spans="1:9" s="208" customFormat="1" ht="15" customHeight="1">
      <c r="A165" s="210"/>
      <c r="B165" s="212" t="str">
        <f>IF(A165="","",INDEX(業者詳細!$C$4:$C$10000,I165,0))</f>
        <v/>
      </c>
      <c r="C165" s="212" t="str">
        <f>IF(A165="","",INDEX(業者詳細!$Z$4:$Z$10000,I165,0))</f>
        <v/>
      </c>
      <c r="D165" s="212" t="str">
        <f>IF(A165="","",INDEX(業者詳細!$F$4:$F$10000,I165,0))</f>
        <v/>
      </c>
      <c r="E165" s="212" t="str">
        <f>IF(A165="","",INDEX(業者詳細!$D$4:$D$10000,I165,0))</f>
        <v/>
      </c>
      <c r="F165" s="212" t="str">
        <f>IF(A165="","",INDEX(業者詳細!$E$4:$E$10000,I165,0))</f>
        <v/>
      </c>
      <c r="G165" s="212" t="str">
        <f>IF(A165="","",INDEX(業者詳細!$H$4:$H$10000,I165,0))</f>
        <v/>
      </c>
      <c r="H165" s="212" t="str">
        <f>IF(A165="","",INDEX(業者詳細!$I$4:$I$10000,I165,0))</f>
        <v/>
      </c>
      <c r="I165" s="212" t="str">
        <f>IF(A165="","",MATCH(A165,業者詳細!$B$4:$B$10000,0))</f>
        <v/>
      </c>
    </row>
    <row r="166" spans="1:9" s="208" customFormat="1" ht="15" customHeight="1">
      <c r="A166" s="210"/>
      <c r="B166" s="212" t="str">
        <f>IF(A166="","",INDEX(業者詳細!$C$4:$C$10000,I166,0))</f>
        <v/>
      </c>
      <c r="C166" s="212" t="str">
        <f>IF(A166="","",INDEX(業者詳細!$Z$4:$Z$10000,I166,0))</f>
        <v/>
      </c>
      <c r="D166" s="212" t="str">
        <f>IF(A166="","",INDEX(業者詳細!$F$4:$F$10000,I166,0))</f>
        <v/>
      </c>
      <c r="E166" s="212" t="str">
        <f>IF(A166="","",INDEX(業者詳細!$D$4:$D$10000,I166,0))</f>
        <v/>
      </c>
      <c r="F166" s="212" t="str">
        <f>IF(A166="","",INDEX(業者詳細!$E$4:$E$10000,I166,0))</f>
        <v/>
      </c>
      <c r="G166" s="212" t="str">
        <f>IF(A166="","",INDEX(業者詳細!$H$4:$H$10000,I166,0))</f>
        <v/>
      </c>
      <c r="H166" s="212" t="str">
        <f>IF(A166="","",INDEX(業者詳細!$I$4:$I$10000,I166,0))</f>
        <v/>
      </c>
      <c r="I166" s="212" t="str">
        <f>IF(A166="","",MATCH(A166,業者詳細!$B$4:$B$10000,0))</f>
        <v/>
      </c>
    </row>
    <row r="167" spans="1:9" s="208" customFormat="1" ht="15" customHeight="1">
      <c r="A167" s="210"/>
      <c r="B167" s="212" t="str">
        <f>IF(A167="","",INDEX(業者詳細!$C$4:$C$10000,I167,0))</f>
        <v/>
      </c>
      <c r="C167" s="212" t="str">
        <f>IF(A167="","",INDEX(業者詳細!$Z$4:$Z$10000,I167,0))</f>
        <v/>
      </c>
      <c r="D167" s="212" t="str">
        <f>IF(A167="","",INDEX(業者詳細!$F$4:$F$10000,I167,0))</f>
        <v/>
      </c>
      <c r="E167" s="212" t="str">
        <f>IF(A167="","",INDEX(業者詳細!$D$4:$D$10000,I167,0))</f>
        <v/>
      </c>
      <c r="F167" s="212" t="str">
        <f>IF(A167="","",INDEX(業者詳細!$E$4:$E$10000,I167,0))</f>
        <v/>
      </c>
      <c r="G167" s="212" t="str">
        <f>IF(A167="","",INDEX(業者詳細!$H$4:$H$10000,I167,0))</f>
        <v/>
      </c>
      <c r="H167" s="212" t="str">
        <f>IF(A167="","",INDEX(業者詳細!$I$4:$I$10000,I167,0))</f>
        <v/>
      </c>
      <c r="I167" s="212" t="str">
        <f>IF(A167="","",MATCH(A167,業者詳細!$B$4:$B$10000,0))</f>
        <v/>
      </c>
    </row>
    <row r="168" spans="1:9" s="208" customFormat="1" ht="15" customHeight="1">
      <c r="A168" s="210"/>
      <c r="B168" s="212" t="str">
        <f>IF(A168="","",INDEX(業者詳細!$C$4:$C$10000,I168,0))</f>
        <v/>
      </c>
      <c r="C168" s="212" t="str">
        <f>IF(A168="","",INDEX(業者詳細!$Z$4:$Z$10000,I168,0))</f>
        <v/>
      </c>
      <c r="D168" s="212" t="str">
        <f>IF(A168="","",INDEX(業者詳細!$F$4:$F$10000,I168,0))</f>
        <v/>
      </c>
      <c r="E168" s="212" t="str">
        <f>IF(A168="","",INDEX(業者詳細!$D$4:$D$10000,I168,0))</f>
        <v/>
      </c>
      <c r="F168" s="212" t="str">
        <f>IF(A168="","",INDEX(業者詳細!$E$4:$E$10000,I168,0))</f>
        <v/>
      </c>
      <c r="G168" s="212" t="str">
        <f>IF(A168="","",INDEX(業者詳細!$H$4:$H$10000,I168,0))</f>
        <v/>
      </c>
      <c r="H168" s="212" t="str">
        <f>IF(A168="","",INDEX(業者詳細!$I$4:$I$10000,I168,0))</f>
        <v/>
      </c>
      <c r="I168" s="212" t="str">
        <f>IF(A168="","",MATCH(A168,業者詳細!$B$4:$B$10000,0))</f>
        <v/>
      </c>
    </row>
    <row r="169" spans="1:9" s="208" customFormat="1" ht="15" customHeight="1">
      <c r="A169" s="210"/>
      <c r="B169" s="212" t="str">
        <f>IF(A169="","",INDEX(業者詳細!$C$4:$C$10000,I169,0))</f>
        <v/>
      </c>
      <c r="C169" s="212" t="str">
        <f>IF(A169="","",INDEX(業者詳細!$Z$4:$Z$10000,I169,0))</f>
        <v/>
      </c>
      <c r="D169" s="212" t="str">
        <f>IF(A169="","",INDEX(業者詳細!$F$4:$F$10000,I169,0))</f>
        <v/>
      </c>
      <c r="E169" s="212" t="str">
        <f>IF(A169="","",INDEX(業者詳細!$D$4:$D$10000,I169,0))</f>
        <v/>
      </c>
      <c r="F169" s="212" t="str">
        <f>IF(A169="","",INDEX(業者詳細!$E$4:$E$10000,I169,0))</f>
        <v/>
      </c>
      <c r="G169" s="212" t="str">
        <f>IF(A169="","",INDEX(業者詳細!$H$4:$H$10000,I169,0))</f>
        <v/>
      </c>
      <c r="H169" s="212" t="str">
        <f>IF(A169="","",INDEX(業者詳細!$I$4:$I$10000,I169,0))</f>
        <v/>
      </c>
      <c r="I169" s="212" t="str">
        <f>IF(A169="","",MATCH(A169,業者詳細!$B$4:$B$10000,0))</f>
        <v/>
      </c>
    </row>
    <row r="170" spans="1:9" s="208" customFormat="1" ht="15" customHeight="1">
      <c r="A170" s="210"/>
      <c r="B170" s="212" t="str">
        <f>IF(A170="","",INDEX(業者詳細!$C$4:$C$10000,I170,0))</f>
        <v/>
      </c>
      <c r="C170" s="212" t="str">
        <f>IF(A170="","",INDEX(業者詳細!$Z$4:$Z$10000,I170,0))</f>
        <v/>
      </c>
      <c r="D170" s="212" t="str">
        <f>IF(A170="","",INDEX(業者詳細!$F$4:$F$10000,I170,0))</f>
        <v/>
      </c>
      <c r="E170" s="212" t="str">
        <f>IF(A170="","",INDEX(業者詳細!$D$4:$D$10000,I170,0))</f>
        <v/>
      </c>
      <c r="F170" s="212" t="str">
        <f>IF(A170="","",INDEX(業者詳細!$E$4:$E$10000,I170,0))</f>
        <v/>
      </c>
      <c r="G170" s="212" t="str">
        <f>IF(A170="","",INDEX(業者詳細!$H$4:$H$10000,I170,0))</f>
        <v/>
      </c>
      <c r="H170" s="212" t="str">
        <f>IF(A170="","",INDEX(業者詳細!$I$4:$I$10000,I170,0))</f>
        <v/>
      </c>
      <c r="I170" s="212" t="str">
        <f>IF(A170="","",MATCH(A170,業者詳細!$B$4:$B$10000,0))</f>
        <v/>
      </c>
    </row>
    <row r="171" spans="1:9" s="208" customFormat="1" ht="15" customHeight="1">
      <c r="A171" s="210"/>
      <c r="B171" s="212" t="str">
        <f>IF(A171="","",INDEX(業者詳細!$C$4:$C$10000,I171,0))</f>
        <v/>
      </c>
      <c r="C171" s="212" t="str">
        <f>IF(A171="","",INDEX(業者詳細!$Z$4:$Z$10000,I171,0))</f>
        <v/>
      </c>
      <c r="D171" s="212" t="str">
        <f>IF(A171="","",INDEX(業者詳細!$F$4:$F$10000,I171,0))</f>
        <v/>
      </c>
      <c r="E171" s="212" t="str">
        <f>IF(A171="","",INDEX(業者詳細!$D$4:$D$10000,I171,0))</f>
        <v/>
      </c>
      <c r="F171" s="212" t="str">
        <f>IF(A171="","",INDEX(業者詳細!$E$4:$E$10000,I171,0))</f>
        <v/>
      </c>
      <c r="G171" s="212" t="str">
        <f>IF(A171="","",INDEX(業者詳細!$H$4:$H$10000,I171,0))</f>
        <v/>
      </c>
      <c r="H171" s="212" t="str">
        <f>IF(A171="","",INDEX(業者詳細!$I$4:$I$10000,I171,0))</f>
        <v/>
      </c>
      <c r="I171" s="212" t="str">
        <f>IF(A171="","",MATCH(A171,業者詳細!$B$4:$B$10000,0))</f>
        <v/>
      </c>
    </row>
    <row r="172" spans="1:9" s="208" customFormat="1" ht="15" customHeight="1">
      <c r="A172" s="210"/>
      <c r="B172" s="212" t="str">
        <f>IF(A172="","",INDEX(業者詳細!$C$4:$C$10000,I172,0))</f>
        <v/>
      </c>
      <c r="C172" s="212" t="str">
        <f>IF(A172="","",INDEX(業者詳細!$Z$4:$Z$10000,I172,0))</f>
        <v/>
      </c>
      <c r="D172" s="212" t="str">
        <f>IF(A172="","",INDEX(業者詳細!$F$4:$F$10000,I172,0))</f>
        <v/>
      </c>
      <c r="E172" s="212" t="str">
        <f>IF(A172="","",INDEX(業者詳細!$D$4:$D$10000,I172,0))</f>
        <v/>
      </c>
      <c r="F172" s="212" t="str">
        <f>IF(A172="","",INDEX(業者詳細!$E$4:$E$10000,I172,0))</f>
        <v/>
      </c>
      <c r="G172" s="212" t="str">
        <f>IF(A172="","",INDEX(業者詳細!$H$4:$H$10000,I172,0))</f>
        <v/>
      </c>
      <c r="H172" s="212" t="str">
        <f>IF(A172="","",INDEX(業者詳細!$I$4:$I$10000,I172,0))</f>
        <v/>
      </c>
      <c r="I172" s="212" t="str">
        <f>IF(A172="","",MATCH(A172,業者詳細!$B$4:$B$10000,0))</f>
        <v/>
      </c>
    </row>
    <row r="173" spans="1:9" s="208" customFormat="1" ht="15" customHeight="1">
      <c r="A173" s="210"/>
      <c r="B173" s="212" t="str">
        <f>IF(A173="","",INDEX(業者詳細!$C$4:$C$10000,I173,0))</f>
        <v/>
      </c>
      <c r="C173" s="212" t="str">
        <f>IF(A173="","",INDEX(業者詳細!$Z$4:$Z$10000,I173,0))</f>
        <v/>
      </c>
      <c r="D173" s="212" t="str">
        <f>IF(A173="","",INDEX(業者詳細!$F$4:$F$10000,I173,0))</f>
        <v/>
      </c>
      <c r="E173" s="212" t="str">
        <f>IF(A173="","",INDEX(業者詳細!$D$4:$D$10000,I173,0))</f>
        <v/>
      </c>
      <c r="F173" s="212" t="str">
        <f>IF(A173="","",INDEX(業者詳細!$E$4:$E$10000,I173,0))</f>
        <v/>
      </c>
      <c r="G173" s="212" t="str">
        <f>IF(A173="","",INDEX(業者詳細!$H$4:$H$10000,I173,0))</f>
        <v/>
      </c>
      <c r="H173" s="212" t="str">
        <f>IF(A173="","",INDEX(業者詳細!$I$4:$I$10000,I173,0))</f>
        <v/>
      </c>
      <c r="I173" s="212" t="str">
        <f>IF(A173="","",MATCH(A173,業者詳細!$B$4:$B$10000,0))</f>
        <v/>
      </c>
    </row>
    <row r="174" spans="1:9" s="208" customFormat="1" ht="15" customHeight="1">
      <c r="A174" s="210"/>
      <c r="B174" s="212" t="str">
        <f>IF(A174="","",INDEX(業者詳細!$C$4:$C$10000,I174,0))</f>
        <v/>
      </c>
      <c r="C174" s="212" t="str">
        <f>IF(A174="","",INDEX(業者詳細!$Z$4:$Z$10000,I174,0))</f>
        <v/>
      </c>
      <c r="D174" s="212" t="str">
        <f>IF(A174="","",INDEX(業者詳細!$F$4:$F$10000,I174,0))</f>
        <v/>
      </c>
      <c r="E174" s="212" t="str">
        <f>IF(A174="","",INDEX(業者詳細!$D$4:$D$10000,I174,0))</f>
        <v/>
      </c>
      <c r="F174" s="212" t="str">
        <f>IF(A174="","",INDEX(業者詳細!$E$4:$E$10000,I174,0))</f>
        <v/>
      </c>
      <c r="G174" s="212" t="str">
        <f>IF(A174="","",INDEX(業者詳細!$H$4:$H$10000,I174,0))</f>
        <v/>
      </c>
      <c r="H174" s="212" t="str">
        <f>IF(A174="","",INDEX(業者詳細!$I$4:$I$10000,I174,0))</f>
        <v/>
      </c>
      <c r="I174" s="212" t="str">
        <f>IF(A174="","",MATCH(A174,業者詳細!$B$4:$B$10000,0))</f>
        <v/>
      </c>
    </row>
    <row r="175" spans="1:9" s="208" customFormat="1" ht="15" customHeight="1">
      <c r="A175" s="210"/>
      <c r="B175" s="212" t="str">
        <f>IF(A175="","",INDEX(業者詳細!$C$4:$C$10000,I175,0))</f>
        <v/>
      </c>
      <c r="C175" s="212" t="str">
        <f>IF(A175="","",INDEX(業者詳細!$Z$4:$Z$10000,I175,0))</f>
        <v/>
      </c>
      <c r="D175" s="212" t="str">
        <f>IF(A175="","",INDEX(業者詳細!$F$4:$F$10000,I175,0))</f>
        <v/>
      </c>
      <c r="E175" s="212" t="str">
        <f>IF(A175="","",INDEX(業者詳細!$D$4:$D$10000,I175,0))</f>
        <v/>
      </c>
      <c r="F175" s="212" t="str">
        <f>IF(A175="","",INDEX(業者詳細!$E$4:$E$10000,I175,0))</f>
        <v/>
      </c>
      <c r="G175" s="212" t="str">
        <f>IF(A175="","",INDEX(業者詳細!$H$4:$H$10000,I175,0))</f>
        <v/>
      </c>
      <c r="H175" s="212" t="str">
        <f>IF(A175="","",INDEX(業者詳細!$I$4:$I$10000,I175,0))</f>
        <v/>
      </c>
      <c r="I175" s="212" t="str">
        <f>IF(A175="","",MATCH(A175,業者詳細!$B$4:$B$10000,0))</f>
        <v/>
      </c>
    </row>
    <row r="176" spans="1:9" s="208" customFormat="1" ht="15" customHeight="1">
      <c r="A176" s="210"/>
      <c r="B176" s="212" t="str">
        <f>IF(A176="","",INDEX(業者詳細!$C$4:$C$10000,I176,0))</f>
        <v/>
      </c>
      <c r="C176" s="212" t="str">
        <f>IF(A176="","",INDEX(業者詳細!$Z$4:$Z$10000,I176,0))</f>
        <v/>
      </c>
      <c r="D176" s="212" t="str">
        <f>IF(A176="","",INDEX(業者詳細!$F$4:$F$10000,I176,0))</f>
        <v/>
      </c>
      <c r="E176" s="212" t="str">
        <f>IF(A176="","",INDEX(業者詳細!$D$4:$D$10000,I176,0))</f>
        <v/>
      </c>
      <c r="F176" s="212" t="str">
        <f>IF(A176="","",INDEX(業者詳細!$E$4:$E$10000,I176,0))</f>
        <v/>
      </c>
      <c r="G176" s="212" t="str">
        <f>IF(A176="","",INDEX(業者詳細!$H$4:$H$10000,I176,0))</f>
        <v/>
      </c>
      <c r="H176" s="212" t="str">
        <f>IF(A176="","",INDEX(業者詳細!$I$4:$I$10000,I176,0))</f>
        <v/>
      </c>
      <c r="I176" s="212" t="str">
        <f>IF(A176="","",MATCH(A176,業者詳細!$B$4:$B$10000,0))</f>
        <v/>
      </c>
    </row>
    <row r="177" spans="1:9" s="208" customFormat="1" ht="15" customHeight="1">
      <c r="A177" s="210"/>
      <c r="B177" s="212" t="str">
        <f>IF(A177="","",INDEX(業者詳細!$C$4:$C$10000,I177,0))</f>
        <v/>
      </c>
      <c r="C177" s="212" t="str">
        <f>IF(A177="","",INDEX(業者詳細!$Z$4:$Z$10000,I177,0))</f>
        <v/>
      </c>
      <c r="D177" s="212" t="str">
        <f>IF(A177="","",INDEX(業者詳細!$F$4:$F$10000,I177,0))</f>
        <v/>
      </c>
      <c r="E177" s="212" t="str">
        <f>IF(A177="","",INDEX(業者詳細!$D$4:$D$10000,I177,0))</f>
        <v/>
      </c>
      <c r="F177" s="212" t="str">
        <f>IF(A177="","",INDEX(業者詳細!$E$4:$E$10000,I177,0))</f>
        <v/>
      </c>
      <c r="G177" s="212" t="str">
        <f>IF(A177="","",INDEX(業者詳細!$H$4:$H$10000,I177,0))</f>
        <v/>
      </c>
      <c r="H177" s="212" t="str">
        <f>IF(A177="","",INDEX(業者詳細!$I$4:$I$10000,I177,0))</f>
        <v/>
      </c>
      <c r="I177" s="212" t="str">
        <f>IF(A177="","",MATCH(A177,業者詳細!$B$4:$B$10000,0))</f>
        <v/>
      </c>
    </row>
    <row r="178" spans="1:9" s="208" customFormat="1" ht="15" customHeight="1">
      <c r="A178" s="210"/>
      <c r="B178" s="212" t="str">
        <f>IF(A178="","",INDEX(業者詳細!$C$4:$C$10000,I178,0))</f>
        <v/>
      </c>
      <c r="C178" s="212" t="str">
        <f>IF(A178="","",INDEX(業者詳細!$Z$4:$Z$10000,I178,0))</f>
        <v/>
      </c>
      <c r="D178" s="212" t="str">
        <f>IF(A178="","",INDEX(業者詳細!$F$4:$F$10000,I178,0))</f>
        <v/>
      </c>
      <c r="E178" s="212" t="str">
        <f>IF(A178="","",INDEX(業者詳細!$D$4:$D$10000,I178,0))</f>
        <v/>
      </c>
      <c r="F178" s="212" t="str">
        <f>IF(A178="","",INDEX(業者詳細!$E$4:$E$10000,I178,0))</f>
        <v/>
      </c>
      <c r="G178" s="212" t="str">
        <f>IF(A178="","",INDEX(業者詳細!$H$4:$H$10000,I178,0))</f>
        <v/>
      </c>
      <c r="H178" s="212" t="str">
        <f>IF(A178="","",INDEX(業者詳細!$I$4:$I$10000,I178,0))</f>
        <v/>
      </c>
      <c r="I178" s="212" t="str">
        <f>IF(A178="","",MATCH(A178,業者詳細!$B$4:$B$10000,0))</f>
        <v/>
      </c>
    </row>
    <row r="179" spans="1:9" s="208" customFormat="1" ht="15" customHeight="1">
      <c r="A179" s="210"/>
      <c r="B179" s="212" t="str">
        <f>IF(A179="","",INDEX(業者詳細!$C$4:$C$10000,I179,0))</f>
        <v/>
      </c>
      <c r="C179" s="212" t="str">
        <f>IF(A179="","",INDEX(業者詳細!$Z$4:$Z$10000,I179,0))</f>
        <v/>
      </c>
      <c r="D179" s="212" t="str">
        <f>IF(A179="","",INDEX(業者詳細!$F$4:$F$10000,I179,0))</f>
        <v/>
      </c>
      <c r="E179" s="212" t="str">
        <f>IF(A179="","",INDEX(業者詳細!$D$4:$D$10000,I179,0))</f>
        <v/>
      </c>
      <c r="F179" s="212" t="str">
        <f>IF(A179="","",INDEX(業者詳細!$E$4:$E$10000,I179,0))</f>
        <v/>
      </c>
      <c r="G179" s="212" t="str">
        <f>IF(A179="","",INDEX(業者詳細!$H$4:$H$10000,I179,0))</f>
        <v/>
      </c>
      <c r="H179" s="212" t="str">
        <f>IF(A179="","",INDEX(業者詳細!$I$4:$I$10000,I179,0))</f>
        <v/>
      </c>
      <c r="I179" s="212" t="str">
        <f>IF(A179="","",MATCH(A179,業者詳細!$B$4:$B$10000,0))</f>
        <v/>
      </c>
    </row>
    <row r="180" spans="1:9" s="208" customFormat="1" ht="15" customHeight="1">
      <c r="A180" s="210"/>
      <c r="B180" s="212" t="str">
        <f>IF(A180="","",INDEX(業者詳細!$C$4:$C$10000,I180,0))</f>
        <v/>
      </c>
      <c r="C180" s="212" t="str">
        <f>IF(A180="","",INDEX(業者詳細!$Z$4:$Z$10000,I180,0))</f>
        <v/>
      </c>
      <c r="D180" s="212" t="str">
        <f>IF(A180="","",INDEX(業者詳細!$F$4:$F$10000,I180,0))</f>
        <v/>
      </c>
      <c r="E180" s="212" t="str">
        <f>IF(A180="","",INDEX(業者詳細!$D$4:$D$10000,I180,0))</f>
        <v/>
      </c>
      <c r="F180" s="212" t="str">
        <f>IF(A180="","",INDEX(業者詳細!$E$4:$E$10000,I180,0))</f>
        <v/>
      </c>
      <c r="G180" s="212" t="str">
        <f>IF(A180="","",INDEX(業者詳細!$H$4:$H$10000,I180,0))</f>
        <v/>
      </c>
      <c r="H180" s="212" t="str">
        <f>IF(A180="","",INDEX(業者詳細!$I$4:$I$10000,I180,0))</f>
        <v/>
      </c>
      <c r="I180" s="212" t="str">
        <f>IF(A180="","",MATCH(A180,業者詳細!$B$4:$B$10000,0))</f>
        <v/>
      </c>
    </row>
    <row r="181" spans="1:9" s="208" customFormat="1" ht="15" customHeight="1">
      <c r="A181" s="210"/>
      <c r="B181" s="212" t="str">
        <f>IF(A181="","",INDEX(業者詳細!$C$4:$C$10000,I181,0))</f>
        <v/>
      </c>
      <c r="C181" s="212" t="str">
        <f>IF(A181="","",INDEX(業者詳細!$Z$4:$Z$10000,I181,0))</f>
        <v/>
      </c>
      <c r="D181" s="212" t="str">
        <f>IF(A181="","",INDEX(業者詳細!$F$4:$F$10000,I181,0))</f>
        <v/>
      </c>
      <c r="E181" s="212" t="str">
        <f>IF(A181="","",INDEX(業者詳細!$D$4:$D$10000,I181,0))</f>
        <v/>
      </c>
      <c r="F181" s="212" t="str">
        <f>IF(A181="","",INDEX(業者詳細!$E$4:$E$10000,I181,0))</f>
        <v/>
      </c>
      <c r="G181" s="212" t="str">
        <f>IF(A181="","",INDEX(業者詳細!$H$4:$H$10000,I181,0))</f>
        <v/>
      </c>
      <c r="H181" s="212" t="str">
        <f>IF(A181="","",INDEX(業者詳細!$I$4:$I$10000,I181,0))</f>
        <v/>
      </c>
      <c r="I181" s="212" t="str">
        <f>IF(A181="","",MATCH(A181,業者詳細!$B$4:$B$10000,0))</f>
        <v/>
      </c>
    </row>
    <row r="182" spans="1:9" s="208" customFormat="1" ht="15" customHeight="1">
      <c r="A182" s="210"/>
      <c r="B182" s="212" t="str">
        <f>IF(A182="","",INDEX(業者詳細!$C$4:$C$10000,I182,0))</f>
        <v/>
      </c>
      <c r="C182" s="212" t="str">
        <f>IF(A182="","",INDEX(業者詳細!$Z$4:$Z$10000,I182,0))</f>
        <v/>
      </c>
      <c r="D182" s="212" t="str">
        <f>IF(A182="","",INDEX(業者詳細!$F$4:$F$10000,I182,0))</f>
        <v/>
      </c>
      <c r="E182" s="212" t="str">
        <f>IF(A182="","",INDEX(業者詳細!$D$4:$D$10000,I182,0))</f>
        <v/>
      </c>
      <c r="F182" s="212" t="str">
        <f>IF(A182="","",INDEX(業者詳細!$E$4:$E$10000,I182,0))</f>
        <v/>
      </c>
      <c r="G182" s="212" t="str">
        <f>IF(A182="","",INDEX(業者詳細!$H$4:$H$10000,I182,0))</f>
        <v/>
      </c>
      <c r="H182" s="212" t="str">
        <f>IF(A182="","",INDEX(業者詳細!$I$4:$I$10000,I182,0))</f>
        <v/>
      </c>
      <c r="I182" s="212" t="str">
        <f>IF(A182="","",MATCH(A182,業者詳細!$B$4:$B$10000,0))</f>
        <v/>
      </c>
    </row>
    <row r="183" spans="1:9" s="208" customFormat="1" ht="15" customHeight="1">
      <c r="A183" s="210"/>
      <c r="B183" s="212" t="str">
        <f>IF(A183="","",INDEX(業者詳細!$C$4:$C$10000,I183,0))</f>
        <v/>
      </c>
      <c r="C183" s="212" t="str">
        <f>IF(A183="","",INDEX(業者詳細!$Z$4:$Z$10000,I183,0))</f>
        <v/>
      </c>
      <c r="D183" s="212" t="str">
        <f>IF(A183="","",INDEX(業者詳細!$F$4:$F$10000,I183,0))</f>
        <v/>
      </c>
      <c r="E183" s="212" t="str">
        <f>IF(A183="","",INDEX(業者詳細!$D$4:$D$10000,I183,0))</f>
        <v/>
      </c>
      <c r="F183" s="212" t="str">
        <f>IF(A183="","",INDEX(業者詳細!$E$4:$E$10000,I183,0))</f>
        <v/>
      </c>
      <c r="G183" s="212" t="str">
        <f>IF(A183="","",INDEX(業者詳細!$H$4:$H$10000,I183,0))</f>
        <v/>
      </c>
      <c r="H183" s="212" t="str">
        <f>IF(A183="","",INDEX(業者詳細!$I$4:$I$10000,I183,0))</f>
        <v/>
      </c>
      <c r="I183" s="212" t="str">
        <f>IF(A183="","",MATCH(A183,業者詳細!$B$4:$B$10000,0))</f>
        <v/>
      </c>
    </row>
    <row r="184" spans="1:9" s="208" customFormat="1" ht="15" customHeight="1">
      <c r="A184" s="210"/>
      <c r="B184" s="212" t="str">
        <f>IF(A184="","",INDEX(業者詳細!$C$4:$C$10000,I184,0))</f>
        <v/>
      </c>
      <c r="C184" s="212" t="str">
        <f>IF(A184="","",INDEX(業者詳細!$Z$4:$Z$10000,I184,0))</f>
        <v/>
      </c>
      <c r="D184" s="212" t="str">
        <f>IF(A184="","",INDEX(業者詳細!$F$4:$F$10000,I184,0))</f>
        <v/>
      </c>
      <c r="E184" s="212" t="str">
        <f>IF(A184="","",INDEX(業者詳細!$D$4:$D$10000,I184,0))</f>
        <v/>
      </c>
      <c r="F184" s="212" t="str">
        <f>IF(A184="","",INDEX(業者詳細!$E$4:$E$10000,I184,0))</f>
        <v/>
      </c>
      <c r="G184" s="212" t="str">
        <f>IF(A184="","",INDEX(業者詳細!$H$4:$H$10000,I184,0))</f>
        <v/>
      </c>
      <c r="H184" s="212" t="str">
        <f>IF(A184="","",INDEX(業者詳細!$I$4:$I$10000,I184,0))</f>
        <v/>
      </c>
      <c r="I184" s="212" t="str">
        <f>IF(A184="","",MATCH(A184,業者詳細!$B$4:$B$10000,0))</f>
        <v/>
      </c>
    </row>
    <row r="185" spans="1:9" s="208" customFormat="1" ht="15" customHeight="1">
      <c r="A185" s="210"/>
      <c r="B185" s="212" t="str">
        <f>IF(A185="","",INDEX(業者詳細!$C$4:$C$10000,I185,0))</f>
        <v/>
      </c>
      <c r="C185" s="212" t="str">
        <f>IF(A185="","",INDEX(業者詳細!$Z$4:$Z$10000,I185,0))</f>
        <v/>
      </c>
      <c r="D185" s="212" t="str">
        <f>IF(A185="","",INDEX(業者詳細!$F$4:$F$10000,I185,0))</f>
        <v/>
      </c>
      <c r="E185" s="212" t="str">
        <f>IF(A185="","",INDEX(業者詳細!$D$4:$D$10000,I185,0))</f>
        <v/>
      </c>
      <c r="F185" s="212" t="str">
        <f>IF(A185="","",INDEX(業者詳細!$E$4:$E$10000,I185,0))</f>
        <v/>
      </c>
      <c r="G185" s="212" t="str">
        <f>IF(A185="","",INDEX(業者詳細!$H$4:$H$10000,I185,0))</f>
        <v/>
      </c>
      <c r="H185" s="212" t="str">
        <f>IF(A185="","",INDEX(業者詳細!$I$4:$I$10000,I185,0))</f>
        <v/>
      </c>
      <c r="I185" s="212" t="str">
        <f>IF(A185="","",MATCH(A185,業者詳細!$B$4:$B$10000,0))</f>
        <v/>
      </c>
    </row>
    <row r="186" spans="1:9" s="208" customFormat="1" ht="15" customHeight="1">
      <c r="A186" s="210"/>
      <c r="B186" s="212" t="str">
        <f>IF(A186="","",INDEX(業者詳細!$C$4:$C$10000,I186,0))</f>
        <v/>
      </c>
      <c r="C186" s="212" t="str">
        <f>IF(A186="","",INDEX(業者詳細!$Z$4:$Z$10000,I186,0))</f>
        <v/>
      </c>
      <c r="D186" s="212" t="str">
        <f>IF(A186="","",INDEX(業者詳細!$F$4:$F$10000,I186,0))</f>
        <v/>
      </c>
      <c r="E186" s="212" t="str">
        <f>IF(A186="","",INDEX(業者詳細!$D$4:$D$10000,I186,0))</f>
        <v/>
      </c>
      <c r="F186" s="212" t="str">
        <f>IF(A186="","",INDEX(業者詳細!$E$4:$E$10000,I186,0))</f>
        <v/>
      </c>
      <c r="G186" s="212" t="str">
        <f>IF(A186="","",INDEX(業者詳細!$H$4:$H$10000,I186,0))</f>
        <v/>
      </c>
      <c r="H186" s="212" t="str">
        <f>IF(A186="","",INDEX(業者詳細!$I$4:$I$10000,I186,0))</f>
        <v/>
      </c>
      <c r="I186" s="212" t="str">
        <f>IF(A186="","",MATCH(A186,業者詳細!$B$4:$B$10000,0))</f>
        <v/>
      </c>
    </row>
    <row r="187" spans="1:9" s="208" customFormat="1" ht="15" customHeight="1">
      <c r="A187" s="210"/>
      <c r="B187" s="212" t="str">
        <f>IF(A187="","",INDEX(業者詳細!$C$4:$C$10000,I187,0))</f>
        <v/>
      </c>
      <c r="C187" s="212" t="str">
        <f>IF(A187="","",INDEX(業者詳細!$Z$4:$Z$10000,I187,0))</f>
        <v/>
      </c>
      <c r="D187" s="212" t="str">
        <f>IF(A187="","",INDEX(業者詳細!$F$4:$F$10000,I187,0))</f>
        <v/>
      </c>
      <c r="E187" s="212" t="str">
        <f>IF(A187="","",INDEX(業者詳細!$D$4:$D$10000,I187,0))</f>
        <v/>
      </c>
      <c r="F187" s="212" t="str">
        <f>IF(A187="","",INDEX(業者詳細!$E$4:$E$10000,I187,0))</f>
        <v/>
      </c>
      <c r="G187" s="212" t="str">
        <f>IF(A187="","",INDEX(業者詳細!$H$4:$H$10000,I187,0))</f>
        <v/>
      </c>
      <c r="H187" s="212" t="str">
        <f>IF(A187="","",INDEX(業者詳細!$I$4:$I$10000,I187,0))</f>
        <v/>
      </c>
      <c r="I187" s="212" t="str">
        <f>IF(A187="","",MATCH(A187,業者詳細!$B$4:$B$10000,0))</f>
        <v/>
      </c>
    </row>
    <row r="188" spans="1:9" s="208" customFormat="1" ht="15" customHeight="1">
      <c r="A188" s="210"/>
      <c r="B188" s="212" t="str">
        <f>IF(A188="","",INDEX(業者詳細!$C$4:$C$10000,I188,0))</f>
        <v/>
      </c>
      <c r="C188" s="212" t="str">
        <f>IF(A188="","",INDEX(業者詳細!$Z$4:$Z$10000,I188,0))</f>
        <v/>
      </c>
      <c r="D188" s="212" t="str">
        <f>IF(A188="","",INDEX(業者詳細!$F$4:$F$10000,I188,0))</f>
        <v/>
      </c>
      <c r="E188" s="212" t="str">
        <f>IF(A188="","",INDEX(業者詳細!$D$4:$D$10000,I188,0))</f>
        <v/>
      </c>
      <c r="F188" s="212" t="str">
        <f>IF(A188="","",INDEX(業者詳細!$E$4:$E$10000,I188,0))</f>
        <v/>
      </c>
      <c r="G188" s="212" t="str">
        <f>IF(A188="","",INDEX(業者詳細!$H$4:$H$10000,I188,0))</f>
        <v/>
      </c>
      <c r="H188" s="212" t="str">
        <f>IF(A188="","",INDEX(業者詳細!$I$4:$I$10000,I188,0))</f>
        <v/>
      </c>
      <c r="I188" s="212" t="str">
        <f>IF(A188="","",MATCH(A188,業者詳細!$B$4:$B$10000,0))</f>
        <v/>
      </c>
    </row>
    <row r="189" spans="1:9" s="208" customFormat="1" ht="15" customHeight="1">
      <c r="A189" s="210"/>
      <c r="B189" s="212" t="str">
        <f>IF(A189="","",INDEX(業者詳細!$C$4:$C$10000,I189,0))</f>
        <v/>
      </c>
      <c r="C189" s="212" t="str">
        <f>IF(A189="","",INDEX(業者詳細!$Z$4:$Z$10000,I189,0))</f>
        <v/>
      </c>
      <c r="D189" s="212" t="str">
        <f>IF(A189="","",INDEX(業者詳細!$F$4:$F$10000,I189,0))</f>
        <v/>
      </c>
      <c r="E189" s="212" t="str">
        <f>IF(A189="","",INDEX(業者詳細!$D$4:$D$10000,I189,0))</f>
        <v/>
      </c>
      <c r="F189" s="212" t="str">
        <f>IF(A189="","",INDEX(業者詳細!$E$4:$E$10000,I189,0))</f>
        <v/>
      </c>
      <c r="G189" s="212" t="str">
        <f>IF(A189="","",INDEX(業者詳細!$H$4:$H$10000,I189,0))</f>
        <v/>
      </c>
      <c r="H189" s="212" t="str">
        <f>IF(A189="","",INDEX(業者詳細!$I$4:$I$10000,I189,0))</f>
        <v/>
      </c>
      <c r="I189" s="212" t="str">
        <f>IF(A189="","",MATCH(A189,業者詳細!$B$4:$B$10000,0))</f>
        <v/>
      </c>
    </row>
    <row r="190" spans="1:9" s="208" customFormat="1" ht="15" customHeight="1">
      <c r="A190" s="210"/>
      <c r="B190" s="212" t="str">
        <f>IF(A190="","",INDEX(業者詳細!$C$4:$C$10000,I190,0))</f>
        <v/>
      </c>
      <c r="C190" s="212" t="str">
        <f>IF(A190="","",INDEX(業者詳細!$Z$4:$Z$10000,I190,0))</f>
        <v/>
      </c>
      <c r="D190" s="212" t="str">
        <f>IF(A190="","",INDEX(業者詳細!$F$4:$F$10000,I190,0))</f>
        <v/>
      </c>
      <c r="E190" s="212" t="str">
        <f>IF(A190="","",INDEX(業者詳細!$D$4:$D$10000,I190,0))</f>
        <v/>
      </c>
      <c r="F190" s="212" t="str">
        <f>IF(A190="","",INDEX(業者詳細!$E$4:$E$10000,I190,0))</f>
        <v/>
      </c>
      <c r="G190" s="212" t="str">
        <f>IF(A190="","",INDEX(業者詳細!$H$4:$H$10000,I190,0))</f>
        <v/>
      </c>
      <c r="H190" s="212" t="str">
        <f>IF(A190="","",INDEX(業者詳細!$I$4:$I$10000,I190,0))</f>
        <v/>
      </c>
      <c r="I190" s="212" t="str">
        <f>IF(A190="","",MATCH(A190,業者詳細!$B$4:$B$10000,0))</f>
        <v/>
      </c>
    </row>
    <row r="191" spans="1:9" s="208" customFormat="1" ht="15" customHeight="1">
      <c r="A191" s="210"/>
      <c r="B191" s="212" t="str">
        <f>IF(A191="","",INDEX(業者詳細!$C$4:$C$10000,I191,0))</f>
        <v/>
      </c>
      <c r="C191" s="212" t="str">
        <f>IF(A191="","",INDEX(業者詳細!$Z$4:$Z$10000,I191,0))</f>
        <v/>
      </c>
      <c r="D191" s="212" t="str">
        <f>IF(A191="","",INDEX(業者詳細!$F$4:$F$10000,I191,0))</f>
        <v/>
      </c>
      <c r="E191" s="212" t="str">
        <f>IF(A191="","",INDEX(業者詳細!$D$4:$D$10000,I191,0))</f>
        <v/>
      </c>
      <c r="F191" s="212" t="str">
        <f>IF(A191="","",INDEX(業者詳細!$E$4:$E$10000,I191,0))</f>
        <v/>
      </c>
      <c r="G191" s="212" t="str">
        <f>IF(A191="","",INDEX(業者詳細!$H$4:$H$10000,I191,0))</f>
        <v/>
      </c>
      <c r="H191" s="212" t="str">
        <f>IF(A191="","",INDEX(業者詳細!$I$4:$I$10000,I191,0))</f>
        <v/>
      </c>
      <c r="I191" s="212" t="str">
        <f>IF(A191="","",MATCH(A191,業者詳細!$B$4:$B$10000,0))</f>
        <v/>
      </c>
    </row>
    <row r="192" spans="1:9" s="208" customFormat="1" ht="15" customHeight="1">
      <c r="A192" s="210"/>
      <c r="B192" s="212" t="str">
        <f>IF(A192="","",INDEX(業者詳細!$C$4:$C$10000,I192,0))</f>
        <v/>
      </c>
      <c r="C192" s="212" t="str">
        <f>IF(A192="","",INDEX(業者詳細!$Z$4:$Z$10000,I192,0))</f>
        <v/>
      </c>
      <c r="D192" s="212" t="str">
        <f>IF(A192="","",INDEX(業者詳細!$F$4:$F$10000,I192,0))</f>
        <v/>
      </c>
      <c r="E192" s="212" t="str">
        <f>IF(A192="","",INDEX(業者詳細!$D$4:$D$10000,I192,0))</f>
        <v/>
      </c>
      <c r="F192" s="212" t="str">
        <f>IF(A192="","",INDEX(業者詳細!$E$4:$E$10000,I192,0))</f>
        <v/>
      </c>
      <c r="G192" s="212" t="str">
        <f>IF(A192="","",INDEX(業者詳細!$H$4:$H$10000,I192,0))</f>
        <v/>
      </c>
      <c r="H192" s="212" t="str">
        <f>IF(A192="","",INDEX(業者詳細!$I$4:$I$10000,I192,0))</f>
        <v/>
      </c>
      <c r="I192" s="212" t="str">
        <f>IF(A192="","",MATCH(A192,業者詳細!$B$4:$B$10000,0))</f>
        <v/>
      </c>
    </row>
    <row r="193" spans="1:9" s="208" customFormat="1" ht="15" customHeight="1">
      <c r="A193" s="210"/>
      <c r="B193" s="212" t="str">
        <f>IF(A193="","",INDEX(業者詳細!$C$4:$C$10000,I193,0))</f>
        <v/>
      </c>
      <c r="C193" s="212" t="str">
        <f>IF(A193="","",INDEX(業者詳細!$Z$4:$Z$10000,I193,0))</f>
        <v/>
      </c>
      <c r="D193" s="212" t="str">
        <f>IF(A193="","",INDEX(業者詳細!$F$4:$F$10000,I193,0))</f>
        <v/>
      </c>
      <c r="E193" s="212" t="str">
        <f>IF(A193="","",INDEX(業者詳細!$D$4:$D$10000,I193,0))</f>
        <v/>
      </c>
      <c r="F193" s="212" t="str">
        <f>IF(A193="","",INDEX(業者詳細!$E$4:$E$10000,I193,0))</f>
        <v/>
      </c>
      <c r="G193" s="212" t="str">
        <f>IF(A193="","",INDEX(業者詳細!$H$4:$H$10000,I193,0))</f>
        <v/>
      </c>
      <c r="H193" s="212" t="str">
        <f>IF(A193="","",INDEX(業者詳細!$I$4:$I$10000,I193,0))</f>
        <v/>
      </c>
      <c r="I193" s="212" t="str">
        <f>IF(A193="","",MATCH(A193,業者詳細!$B$4:$B$10000,0))</f>
        <v/>
      </c>
    </row>
    <row r="194" spans="1:9" s="208" customFormat="1" ht="15" customHeight="1">
      <c r="A194" s="210"/>
      <c r="B194" s="212" t="str">
        <f>IF(A194="","",INDEX(業者詳細!$C$4:$C$10000,I194,0))</f>
        <v/>
      </c>
      <c r="C194" s="212" t="str">
        <f>IF(A194="","",INDEX(業者詳細!$Z$4:$Z$10000,I194,0))</f>
        <v/>
      </c>
      <c r="D194" s="212" t="str">
        <f>IF(A194="","",INDEX(業者詳細!$F$4:$F$10000,I194,0))</f>
        <v/>
      </c>
      <c r="E194" s="212" t="str">
        <f>IF(A194="","",INDEX(業者詳細!$D$4:$D$10000,I194,0))</f>
        <v/>
      </c>
      <c r="F194" s="212" t="str">
        <f>IF(A194="","",INDEX(業者詳細!$E$4:$E$10000,I194,0))</f>
        <v/>
      </c>
      <c r="G194" s="212" t="str">
        <f>IF(A194="","",INDEX(業者詳細!$H$4:$H$10000,I194,0))</f>
        <v/>
      </c>
      <c r="H194" s="212" t="str">
        <f>IF(A194="","",INDEX(業者詳細!$I$4:$I$10000,I194,0))</f>
        <v/>
      </c>
      <c r="I194" s="212" t="str">
        <f>IF(A194="","",MATCH(A194,業者詳細!$B$4:$B$10000,0))</f>
        <v/>
      </c>
    </row>
    <row r="195" spans="1:9" s="208" customFormat="1" ht="15" customHeight="1">
      <c r="A195" s="210"/>
      <c r="B195" s="212" t="str">
        <f>IF(A195="","",INDEX(業者詳細!$C$4:$C$10000,I195,0))</f>
        <v/>
      </c>
      <c r="C195" s="212" t="str">
        <f>IF(A195="","",INDEX(業者詳細!$Z$4:$Z$10000,I195,0))</f>
        <v/>
      </c>
      <c r="D195" s="212" t="str">
        <f>IF(A195="","",INDEX(業者詳細!$F$4:$F$10000,I195,0))</f>
        <v/>
      </c>
      <c r="E195" s="212" t="str">
        <f>IF(A195="","",INDEX(業者詳細!$D$4:$D$10000,I195,0))</f>
        <v/>
      </c>
      <c r="F195" s="212" t="str">
        <f>IF(A195="","",INDEX(業者詳細!$E$4:$E$10000,I195,0))</f>
        <v/>
      </c>
      <c r="G195" s="212" t="str">
        <f>IF(A195="","",INDEX(業者詳細!$H$4:$H$10000,I195,0))</f>
        <v/>
      </c>
      <c r="H195" s="212" t="str">
        <f>IF(A195="","",INDEX(業者詳細!$I$4:$I$10000,I195,0))</f>
        <v/>
      </c>
      <c r="I195" s="212" t="str">
        <f>IF(A195="","",MATCH(A195,業者詳細!$B$4:$B$10000,0))</f>
        <v/>
      </c>
    </row>
    <row r="196" spans="1:9" s="208" customFormat="1" ht="15" customHeight="1">
      <c r="A196" s="210"/>
      <c r="B196" s="212" t="str">
        <f>IF(A196="","",INDEX(業者詳細!$C$4:$C$10000,I196,0))</f>
        <v/>
      </c>
      <c r="C196" s="212" t="str">
        <f>IF(A196="","",INDEX(業者詳細!$Z$4:$Z$10000,I196,0))</f>
        <v/>
      </c>
      <c r="D196" s="212" t="str">
        <f>IF(A196="","",INDEX(業者詳細!$F$4:$F$10000,I196,0))</f>
        <v/>
      </c>
      <c r="E196" s="212" t="str">
        <f>IF(A196="","",INDEX(業者詳細!$D$4:$D$10000,I196,0))</f>
        <v/>
      </c>
      <c r="F196" s="212" t="str">
        <f>IF(A196="","",INDEX(業者詳細!$E$4:$E$10000,I196,0))</f>
        <v/>
      </c>
      <c r="G196" s="212" t="str">
        <f>IF(A196="","",INDEX(業者詳細!$H$4:$H$10000,I196,0))</f>
        <v/>
      </c>
      <c r="H196" s="212" t="str">
        <f>IF(A196="","",INDEX(業者詳細!$I$4:$I$10000,I196,0))</f>
        <v/>
      </c>
      <c r="I196" s="212" t="str">
        <f>IF(A196="","",MATCH(A196,業者詳細!$B$4:$B$10000,0))</f>
        <v/>
      </c>
    </row>
    <row r="197" spans="1:9" s="208" customFormat="1" ht="15" customHeight="1">
      <c r="A197" s="210"/>
      <c r="B197" s="212" t="str">
        <f>IF(A197="","",INDEX(業者詳細!$C$4:$C$10000,I197,0))</f>
        <v/>
      </c>
      <c r="C197" s="212" t="str">
        <f>IF(A197="","",INDEX(業者詳細!$Z$4:$Z$10000,I197,0))</f>
        <v/>
      </c>
      <c r="D197" s="212" t="str">
        <f>IF(A197="","",INDEX(業者詳細!$F$4:$F$10000,I197,0))</f>
        <v/>
      </c>
      <c r="E197" s="212" t="str">
        <f>IF(A197="","",INDEX(業者詳細!$D$4:$D$10000,I197,0))</f>
        <v/>
      </c>
      <c r="F197" s="212" t="str">
        <f>IF(A197="","",INDEX(業者詳細!$E$4:$E$10000,I197,0))</f>
        <v/>
      </c>
      <c r="G197" s="212" t="str">
        <f>IF(A197="","",INDEX(業者詳細!$H$4:$H$10000,I197,0))</f>
        <v/>
      </c>
      <c r="H197" s="212" t="str">
        <f>IF(A197="","",INDEX(業者詳細!$I$4:$I$10000,I197,0))</f>
        <v/>
      </c>
      <c r="I197" s="212" t="str">
        <f>IF(A197="","",MATCH(A197,業者詳細!$B$4:$B$10000,0))</f>
        <v/>
      </c>
    </row>
    <row r="198" spans="1:9" s="208" customFormat="1" ht="15" customHeight="1">
      <c r="A198" s="210"/>
      <c r="B198" s="212" t="str">
        <f>IF(A198="","",INDEX(業者詳細!$C$4:$C$10000,I198,0))</f>
        <v/>
      </c>
      <c r="C198" s="212" t="str">
        <f>IF(A198="","",INDEX(業者詳細!$Z$4:$Z$10000,I198,0))</f>
        <v/>
      </c>
      <c r="D198" s="212" t="str">
        <f>IF(A198="","",INDEX(業者詳細!$F$4:$F$10000,I198,0))</f>
        <v/>
      </c>
      <c r="E198" s="212" t="str">
        <f>IF(A198="","",INDEX(業者詳細!$D$4:$D$10000,I198,0))</f>
        <v/>
      </c>
      <c r="F198" s="212" t="str">
        <f>IF(A198="","",INDEX(業者詳細!$E$4:$E$10000,I198,0))</f>
        <v/>
      </c>
      <c r="G198" s="212" t="str">
        <f>IF(A198="","",INDEX(業者詳細!$H$4:$H$10000,I198,0))</f>
        <v/>
      </c>
      <c r="H198" s="212" t="str">
        <f>IF(A198="","",INDEX(業者詳細!$I$4:$I$10000,I198,0))</f>
        <v/>
      </c>
      <c r="I198" s="212" t="str">
        <f>IF(A198="","",MATCH(A198,業者詳細!$B$4:$B$10000,0))</f>
        <v/>
      </c>
    </row>
    <row r="199" spans="1:9" s="208" customFormat="1" ht="15" customHeight="1">
      <c r="A199" s="210"/>
      <c r="B199" s="212" t="str">
        <f>IF(A199="","",INDEX(業者詳細!$C$4:$C$10000,I199,0))</f>
        <v/>
      </c>
      <c r="C199" s="212" t="str">
        <f>IF(A199="","",INDEX(業者詳細!$Z$4:$Z$10000,I199,0))</f>
        <v/>
      </c>
      <c r="D199" s="212" t="str">
        <f>IF(A199="","",INDEX(業者詳細!$F$4:$F$10000,I199,0))</f>
        <v/>
      </c>
      <c r="E199" s="212" t="str">
        <f>IF(A199="","",INDEX(業者詳細!$D$4:$D$10000,I199,0))</f>
        <v/>
      </c>
      <c r="F199" s="212" t="str">
        <f>IF(A199="","",INDEX(業者詳細!$E$4:$E$10000,I199,0))</f>
        <v/>
      </c>
      <c r="G199" s="212" t="str">
        <f>IF(A199="","",INDEX(業者詳細!$H$4:$H$10000,I199,0))</f>
        <v/>
      </c>
      <c r="H199" s="212" t="str">
        <f>IF(A199="","",INDEX(業者詳細!$I$4:$I$10000,I199,0))</f>
        <v/>
      </c>
      <c r="I199" s="212" t="str">
        <f>IF(A199="","",MATCH(A199,業者詳細!$B$4:$B$10000,0))</f>
        <v/>
      </c>
    </row>
    <row r="200" spans="1:9" s="208" customFormat="1" ht="15" customHeight="1">
      <c r="A200" s="210"/>
      <c r="B200" s="212" t="str">
        <f>IF(A200="","",INDEX(業者詳細!$C$4:$C$10000,I200,0))</f>
        <v/>
      </c>
      <c r="C200" s="212" t="str">
        <f>IF(A200="","",INDEX(業者詳細!$Z$4:$Z$10000,I200,0))</f>
        <v/>
      </c>
      <c r="D200" s="212" t="str">
        <f>IF(A200="","",INDEX(業者詳細!$F$4:$F$10000,I200,0))</f>
        <v/>
      </c>
      <c r="E200" s="212" t="str">
        <f>IF(A200="","",INDEX(業者詳細!$D$4:$D$10000,I200,0))</f>
        <v/>
      </c>
      <c r="F200" s="212" t="str">
        <f>IF(A200="","",INDEX(業者詳細!$E$4:$E$10000,I200,0))</f>
        <v/>
      </c>
      <c r="G200" s="212" t="str">
        <f>IF(A200="","",INDEX(業者詳細!$H$4:$H$10000,I200,0))</f>
        <v/>
      </c>
      <c r="H200" s="212" t="str">
        <f>IF(A200="","",INDEX(業者詳細!$I$4:$I$10000,I200,0))</f>
        <v/>
      </c>
      <c r="I200" s="212" t="str">
        <f>IF(A200="","",MATCH(A200,業者詳細!$B$4:$B$10000,0))</f>
        <v/>
      </c>
    </row>
    <row r="201" spans="1:9" s="208" customFormat="1" ht="15" customHeight="1">
      <c r="A201" s="210"/>
      <c r="B201" s="212" t="str">
        <f>IF(A201="","",INDEX(業者詳細!$C$4:$C$10000,I201,0))</f>
        <v/>
      </c>
      <c r="C201" s="212" t="str">
        <f>IF(A201="","",INDEX(業者詳細!$Z$4:$Z$10000,I201,0))</f>
        <v/>
      </c>
      <c r="D201" s="212" t="str">
        <f>IF(A201="","",INDEX(業者詳細!$F$4:$F$10000,I201,0))</f>
        <v/>
      </c>
      <c r="E201" s="212" t="str">
        <f>IF(A201="","",INDEX(業者詳細!$D$4:$D$10000,I201,0))</f>
        <v/>
      </c>
      <c r="F201" s="212" t="str">
        <f>IF(A201="","",INDEX(業者詳細!$E$4:$E$10000,I201,0))</f>
        <v/>
      </c>
      <c r="G201" s="212" t="str">
        <f>IF(A201="","",INDEX(業者詳細!$H$4:$H$10000,I201,0))</f>
        <v/>
      </c>
      <c r="H201" s="212" t="str">
        <f>IF(A201="","",INDEX(業者詳細!$I$4:$I$10000,I201,0))</f>
        <v/>
      </c>
      <c r="I201" s="212" t="str">
        <f>IF(A201="","",MATCH(A201,業者詳細!$B$4:$B$10000,0))</f>
        <v/>
      </c>
    </row>
    <row r="202" spans="1:9" s="208" customFormat="1" ht="15" customHeight="1">
      <c r="A202" s="210"/>
      <c r="B202" s="212" t="str">
        <f>IF(A202="","",INDEX(業者詳細!$C$4:$C$10000,I202,0))</f>
        <v/>
      </c>
      <c r="C202" s="212" t="str">
        <f>IF(A202="","",INDEX(業者詳細!$Z$4:$Z$10000,I202,0))</f>
        <v/>
      </c>
      <c r="D202" s="212" t="str">
        <f>IF(A202="","",INDEX(業者詳細!$F$4:$F$10000,I202,0))</f>
        <v/>
      </c>
      <c r="E202" s="212" t="str">
        <f>IF(A202="","",INDEX(業者詳細!$D$4:$D$10000,I202,0))</f>
        <v/>
      </c>
      <c r="F202" s="212" t="str">
        <f>IF(A202="","",INDEX(業者詳細!$E$4:$E$10000,I202,0))</f>
        <v/>
      </c>
      <c r="G202" s="212" t="str">
        <f>IF(A202="","",INDEX(業者詳細!$H$4:$H$10000,I202,0))</f>
        <v/>
      </c>
      <c r="H202" s="212" t="str">
        <f>IF(A202="","",INDEX(業者詳細!$I$4:$I$10000,I202,0))</f>
        <v/>
      </c>
      <c r="I202" s="212" t="str">
        <f>IF(A202="","",MATCH(A202,業者詳細!$B$4:$B$10000,0))</f>
        <v/>
      </c>
    </row>
    <row r="203" spans="1:9" s="208" customFormat="1" ht="15" customHeight="1">
      <c r="A203" s="210"/>
      <c r="B203" s="212" t="str">
        <f>IF(A203="","",INDEX(業者詳細!$C$4:$C$10000,I203,0))</f>
        <v/>
      </c>
      <c r="C203" s="212" t="str">
        <f>IF(A203="","",INDEX(業者詳細!$Z$4:$Z$10000,I203,0))</f>
        <v/>
      </c>
      <c r="D203" s="212" t="str">
        <f>IF(A203="","",INDEX(業者詳細!$F$4:$F$10000,I203,0))</f>
        <v/>
      </c>
      <c r="E203" s="212" t="str">
        <f>IF(A203="","",INDEX(業者詳細!$D$4:$D$10000,I203,0))</f>
        <v/>
      </c>
      <c r="F203" s="212" t="str">
        <f>IF(A203="","",INDEX(業者詳細!$E$4:$E$10000,I203,0))</f>
        <v/>
      </c>
      <c r="G203" s="212" t="str">
        <f>IF(A203="","",INDEX(業者詳細!$H$4:$H$10000,I203,0))</f>
        <v/>
      </c>
      <c r="H203" s="212" t="str">
        <f>IF(A203="","",INDEX(業者詳細!$I$4:$I$10000,I203,0))</f>
        <v/>
      </c>
      <c r="I203" s="212" t="str">
        <f>IF(A203="","",MATCH(A203,業者詳細!$B$4:$B$10000,0))</f>
        <v/>
      </c>
    </row>
    <row r="204" spans="1:9" s="208" customFormat="1" ht="15" customHeight="1">
      <c r="A204" s="210"/>
      <c r="B204" s="212" t="str">
        <f>IF(A204="","",INDEX(業者詳細!$C$4:$C$10000,I204,0))</f>
        <v/>
      </c>
      <c r="C204" s="212" t="str">
        <f>IF(A204="","",INDEX(業者詳細!$Z$4:$Z$10000,I204,0))</f>
        <v/>
      </c>
      <c r="D204" s="212" t="str">
        <f>IF(A204="","",INDEX(業者詳細!$F$4:$F$10000,I204,0))</f>
        <v/>
      </c>
      <c r="E204" s="212" t="str">
        <f>IF(A204="","",INDEX(業者詳細!$D$4:$D$10000,I204,0))</f>
        <v/>
      </c>
      <c r="F204" s="212" t="str">
        <f>IF(A204="","",INDEX(業者詳細!$E$4:$E$10000,I204,0))</f>
        <v/>
      </c>
      <c r="G204" s="212" t="str">
        <f>IF(A204="","",INDEX(業者詳細!$H$4:$H$10000,I204,0))</f>
        <v/>
      </c>
      <c r="H204" s="212" t="str">
        <f>IF(A204="","",INDEX(業者詳細!$I$4:$I$10000,I204,0))</f>
        <v/>
      </c>
      <c r="I204" s="212" t="str">
        <f>IF(A204="","",MATCH(A204,業者詳細!$B$4:$B$10000,0))</f>
        <v/>
      </c>
    </row>
    <row r="205" spans="1:9" s="208" customFormat="1" ht="15" customHeight="1">
      <c r="A205" s="210"/>
      <c r="B205" s="212" t="str">
        <f>IF(A205="","",INDEX(業者詳細!$C$4:$C$10000,I205,0))</f>
        <v/>
      </c>
      <c r="C205" s="212" t="str">
        <f>IF(A205="","",INDEX(業者詳細!$Z$4:$Z$10000,I205,0))</f>
        <v/>
      </c>
      <c r="D205" s="212" t="str">
        <f>IF(A205="","",INDEX(業者詳細!$F$4:$F$10000,I205,0))</f>
        <v/>
      </c>
      <c r="E205" s="212" t="str">
        <f>IF(A205="","",INDEX(業者詳細!$D$4:$D$10000,I205,0))</f>
        <v/>
      </c>
      <c r="F205" s="212" t="str">
        <f>IF(A205="","",INDEX(業者詳細!$E$4:$E$10000,I205,0))</f>
        <v/>
      </c>
      <c r="G205" s="212" t="str">
        <f>IF(A205="","",INDEX(業者詳細!$H$4:$H$10000,I205,0))</f>
        <v/>
      </c>
      <c r="H205" s="212" t="str">
        <f>IF(A205="","",INDEX(業者詳細!$I$4:$I$10000,I205,0))</f>
        <v/>
      </c>
      <c r="I205" s="212" t="str">
        <f>IF(A205="","",MATCH(A205,業者詳細!$B$4:$B$10000,0))</f>
        <v/>
      </c>
    </row>
    <row r="206" spans="1:9" s="208" customFormat="1" ht="15" customHeight="1">
      <c r="A206" s="210"/>
      <c r="B206" s="212" t="str">
        <f>IF(A206="","",INDEX(業者詳細!$C$4:$C$10000,I206,0))</f>
        <v/>
      </c>
      <c r="C206" s="212" t="str">
        <f>IF(A206="","",INDEX(業者詳細!$Z$4:$Z$10000,I206,0))</f>
        <v/>
      </c>
      <c r="D206" s="212" t="str">
        <f>IF(A206="","",INDEX(業者詳細!$F$4:$F$10000,I206,0))</f>
        <v/>
      </c>
      <c r="E206" s="212" t="str">
        <f>IF(A206="","",INDEX(業者詳細!$D$4:$D$10000,I206,0))</f>
        <v/>
      </c>
      <c r="F206" s="212" t="str">
        <f>IF(A206="","",INDEX(業者詳細!$E$4:$E$10000,I206,0))</f>
        <v/>
      </c>
      <c r="G206" s="212" t="str">
        <f>IF(A206="","",INDEX(業者詳細!$H$4:$H$10000,I206,0))</f>
        <v/>
      </c>
      <c r="H206" s="212" t="str">
        <f>IF(A206="","",INDEX(業者詳細!$I$4:$I$10000,I206,0))</f>
        <v/>
      </c>
      <c r="I206" s="212" t="str">
        <f>IF(A206="","",MATCH(A206,業者詳細!$B$4:$B$10000,0))</f>
        <v/>
      </c>
    </row>
    <row r="207" spans="1:9" s="208" customFormat="1" ht="15" customHeight="1">
      <c r="A207" s="210"/>
      <c r="B207" s="212" t="str">
        <f>IF(A207="","",INDEX(業者詳細!$C$4:$C$10000,I207,0))</f>
        <v/>
      </c>
      <c r="C207" s="212" t="str">
        <f>IF(A207="","",INDEX(業者詳細!$Z$4:$Z$10000,I207,0))</f>
        <v/>
      </c>
      <c r="D207" s="212" t="str">
        <f>IF(A207="","",INDEX(業者詳細!$F$4:$F$10000,I207,0))</f>
        <v/>
      </c>
      <c r="E207" s="212" t="str">
        <f>IF(A207="","",INDEX(業者詳細!$D$4:$D$10000,I207,0))</f>
        <v/>
      </c>
      <c r="F207" s="212" t="str">
        <f>IF(A207="","",INDEX(業者詳細!$E$4:$E$10000,I207,0))</f>
        <v/>
      </c>
      <c r="G207" s="212" t="str">
        <f>IF(A207="","",INDEX(業者詳細!$H$4:$H$10000,I207,0))</f>
        <v/>
      </c>
      <c r="H207" s="212" t="str">
        <f>IF(A207="","",INDEX(業者詳細!$I$4:$I$10000,I207,0))</f>
        <v/>
      </c>
      <c r="I207" s="212" t="str">
        <f>IF(A207="","",MATCH(A207,業者詳細!$B$4:$B$10000,0))</f>
        <v/>
      </c>
    </row>
    <row r="208" spans="1:9" s="208" customFormat="1" ht="15" customHeight="1">
      <c r="A208" s="210"/>
      <c r="B208" s="212" t="str">
        <f>IF(A208="","",INDEX(業者詳細!$C$4:$C$10000,I208,0))</f>
        <v/>
      </c>
      <c r="C208" s="212" t="str">
        <f>IF(A208="","",INDEX(業者詳細!$Z$4:$Z$10000,I208,0))</f>
        <v/>
      </c>
      <c r="D208" s="212" t="str">
        <f>IF(A208="","",INDEX(業者詳細!$F$4:$F$10000,I208,0))</f>
        <v/>
      </c>
      <c r="E208" s="212" t="str">
        <f>IF(A208="","",INDEX(業者詳細!$D$4:$D$10000,I208,0))</f>
        <v/>
      </c>
      <c r="F208" s="212" t="str">
        <f>IF(A208="","",INDEX(業者詳細!$E$4:$E$10000,I208,0))</f>
        <v/>
      </c>
      <c r="G208" s="212" t="str">
        <f>IF(A208="","",INDEX(業者詳細!$H$4:$H$10000,I208,0))</f>
        <v/>
      </c>
      <c r="H208" s="212" t="str">
        <f>IF(A208="","",INDEX(業者詳細!$I$4:$I$10000,I208,0))</f>
        <v/>
      </c>
      <c r="I208" s="212" t="str">
        <f>IF(A208="","",MATCH(A208,業者詳細!$B$4:$B$10000,0))</f>
        <v/>
      </c>
    </row>
    <row r="209" spans="1:9" s="208" customFormat="1" ht="15" customHeight="1">
      <c r="A209" s="210"/>
      <c r="B209" s="212" t="str">
        <f>IF(A209="","",INDEX(業者詳細!$C$4:$C$10000,I209,0))</f>
        <v/>
      </c>
      <c r="C209" s="212" t="str">
        <f>IF(A209="","",INDEX(業者詳細!$Z$4:$Z$10000,I209,0))</f>
        <v/>
      </c>
      <c r="D209" s="212" t="str">
        <f>IF(A209="","",INDEX(業者詳細!$F$4:$F$10000,I209,0))</f>
        <v/>
      </c>
      <c r="E209" s="212" t="str">
        <f>IF(A209="","",INDEX(業者詳細!$D$4:$D$10000,I209,0))</f>
        <v/>
      </c>
      <c r="F209" s="212" t="str">
        <f>IF(A209="","",INDEX(業者詳細!$E$4:$E$10000,I209,0))</f>
        <v/>
      </c>
      <c r="G209" s="212" t="str">
        <f>IF(A209="","",INDEX(業者詳細!$H$4:$H$10000,I209,0))</f>
        <v/>
      </c>
      <c r="H209" s="212" t="str">
        <f>IF(A209="","",INDEX(業者詳細!$I$4:$I$10000,I209,0))</f>
        <v/>
      </c>
      <c r="I209" s="212" t="str">
        <f>IF(A209="","",MATCH(A209,業者詳細!$B$4:$B$10000,0))</f>
        <v/>
      </c>
    </row>
    <row r="210" spans="1:9" s="208" customFormat="1" ht="15" customHeight="1">
      <c r="A210" s="210"/>
      <c r="B210" s="212" t="str">
        <f>IF(A210="","",INDEX(業者詳細!$C$4:$C$10000,I210,0))</f>
        <v/>
      </c>
      <c r="C210" s="212" t="str">
        <f>IF(A210="","",INDEX(業者詳細!$Z$4:$Z$10000,I210,0))</f>
        <v/>
      </c>
      <c r="D210" s="212" t="str">
        <f>IF(A210="","",INDEX(業者詳細!$F$4:$F$10000,I210,0))</f>
        <v/>
      </c>
      <c r="E210" s="212" t="str">
        <f>IF(A210="","",INDEX(業者詳細!$D$4:$D$10000,I210,0))</f>
        <v/>
      </c>
      <c r="F210" s="212" t="str">
        <f>IF(A210="","",INDEX(業者詳細!$E$4:$E$10000,I210,0))</f>
        <v/>
      </c>
      <c r="G210" s="212" t="str">
        <f>IF(A210="","",INDEX(業者詳細!$H$4:$H$10000,I210,0))</f>
        <v/>
      </c>
      <c r="H210" s="212" t="str">
        <f>IF(A210="","",INDEX(業者詳細!$I$4:$I$10000,I210,0))</f>
        <v/>
      </c>
      <c r="I210" s="212" t="str">
        <f>IF(A210="","",MATCH(A210,業者詳細!$B$4:$B$10000,0))</f>
        <v/>
      </c>
    </row>
    <row r="211" spans="1:9" s="208" customFormat="1" ht="15" customHeight="1">
      <c r="A211" s="210"/>
      <c r="B211" s="212" t="str">
        <f>IF(A211="","",INDEX(業者詳細!$C$4:$C$10000,I211,0))</f>
        <v/>
      </c>
      <c r="C211" s="212" t="str">
        <f>IF(A211="","",INDEX(業者詳細!$Z$4:$Z$10000,I211,0))</f>
        <v/>
      </c>
      <c r="D211" s="212" t="str">
        <f>IF(A211="","",INDEX(業者詳細!$F$4:$F$10000,I211,0))</f>
        <v/>
      </c>
      <c r="E211" s="212" t="str">
        <f>IF(A211="","",INDEX(業者詳細!$D$4:$D$10000,I211,0))</f>
        <v/>
      </c>
      <c r="F211" s="212" t="str">
        <f>IF(A211="","",INDEX(業者詳細!$E$4:$E$10000,I211,0))</f>
        <v/>
      </c>
      <c r="G211" s="212" t="str">
        <f>IF(A211="","",INDEX(業者詳細!$H$4:$H$10000,I211,0))</f>
        <v/>
      </c>
      <c r="H211" s="212" t="str">
        <f>IF(A211="","",INDEX(業者詳細!$I$4:$I$10000,I211,0))</f>
        <v/>
      </c>
      <c r="I211" s="212" t="str">
        <f>IF(A211="","",MATCH(A211,業者詳細!$B$4:$B$10000,0))</f>
        <v/>
      </c>
    </row>
    <row r="212" spans="1:9" s="208" customFormat="1" ht="15" customHeight="1">
      <c r="A212" s="210"/>
      <c r="B212" s="212" t="str">
        <f>IF(A212="","",INDEX(業者詳細!$C$4:$C$10000,I212,0))</f>
        <v/>
      </c>
      <c r="C212" s="212" t="str">
        <f>IF(A212="","",INDEX(業者詳細!$Z$4:$Z$10000,I212,0))</f>
        <v/>
      </c>
      <c r="D212" s="212" t="str">
        <f>IF(A212="","",INDEX(業者詳細!$F$4:$F$10000,I212,0))</f>
        <v/>
      </c>
      <c r="E212" s="212" t="str">
        <f>IF(A212="","",INDEX(業者詳細!$D$4:$D$10000,I212,0))</f>
        <v/>
      </c>
      <c r="F212" s="212" t="str">
        <f>IF(A212="","",INDEX(業者詳細!$E$4:$E$10000,I212,0))</f>
        <v/>
      </c>
      <c r="G212" s="212" t="str">
        <f>IF(A212="","",INDEX(業者詳細!$H$4:$H$10000,I212,0))</f>
        <v/>
      </c>
      <c r="H212" s="212" t="str">
        <f>IF(A212="","",INDEX(業者詳細!$I$4:$I$10000,I212,0))</f>
        <v/>
      </c>
      <c r="I212" s="212" t="str">
        <f>IF(A212="","",MATCH(A212,業者詳細!$B$4:$B$10000,0))</f>
        <v/>
      </c>
    </row>
    <row r="213" spans="1:9" s="208" customFormat="1" ht="15" customHeight="1">
      <c r="A213" s="210"/>
      <c r="B213" s="212" t="str">
        <f>IF(A213="","",INDEX(業者詳細!$C$4:$C$10000,I213,0))</f>
        <v/>
      </c>
      <c r="C213" s="212" t="str">
        <f>IF(A213="","",INDEX(業者詳細!$Z$4:$Z$10000,I213,0))</f>
        <v/>
      </c>
      <c r="D213" s="212" t="str">
        <f>IF(A213="","",INDEX(業者詳細!$F$4:$F$10000,I213,0))</f>
        <v/>
      </c>
      <c r="E213" s="212" t="str">
        <f>IF(A213="","",INDEX(業者詳細!$D$4:$D$10000,I213,0))</f>
        <v/>
      </c>
      <c r="F213" s="212" t="str">
        <f>IF(A213="","",INDEX(業者詳細!$E$4:$E$10000,I213,0))</f>
        <v/>
      </c>
      <c r="G213" s="212" t="str">
        <f>IF(A213="","",INDEX(業者詳細!$H$4:$H$10000,I213,0))</f>
        <v/>
      </c>
      <c r="H213" s="212" t="str">
        <f>IF(A213="","",INDEX(業者詳細!$I$4:$I$10000,I213,0))</f>
        <v/>
      </c>
      <c r="I213" s="212" t="str">
        <f>IF(A213="","",MATCH(A213,業者詳細!$B$4:$B$10000,0))</f>
        <v/>
      </c>
    </row>
    <row r="214" spans="1:9" s="208" customFormat="1" ht="15" customHeight="1">
      <c r="A214" s="210"/>
      <c r="B214" s="212" t="str">
        <f>IF(A214="","",INDEX(業者詳細!$C$4:$C$10000,I214,0))</f>
        <v/>
      </c>
      <c r="C214" s="212" t="str">
        <f>IF(A214="","",INDEX(業者詳細!$Z$4:$Z$10000,I214,0))</f>
        <v/>
      </c>
      <c r="D214" s="212" t="str">
        <f>IF(A214="","",INDEX(業者詳細!$F$4:$F$10000,I214,0))</f>
        <v/>
      </c>
      <c r="E214" s="212" t="str">
        <f>IF(A214="","",INDEX(業者詳細!$D$4:$D$10000,I214,0))</f>
        <v/>
      </c>
      <c r="F214" s="212" t="str">
        <f>IF(A214="","",INDEX(業者詳細!$E$4:$E$10000,I214,0))</f>
        <v/>
      </c>
      <c r="G214" s="212" t="str">
        <f>IF(A214="","",INDEX(業者詳細!$H$4:$H$10000,I214,0))</f>
        <v/>
      </c>
      <c r="H214" s="212" t="str">
        <f>IF(A214="","",INDEX(業者詳細!$I$4:$I$10000,I214,0))</f>
        <v/>
      </c>
      <c r="I214" s="212" t="str">
        <f>IF(A214="","",MATCH(A214,業者詳細!$B$4:$B$10000,0))</f>
        <v/>
      </c>
    </row>
    <row r="215" spans="1:9" s="208" customFormat="1" ht="15" customHeight="1">
      <c r="A215" s="210"/>
      <c r="B215" s="212" t="str">
        <f>IF(A215="","",INDEX(業者詳細!$C$4:$C$10000,I215,0))</f>
        <v/>
      </c>
      <c r="C215" s="212" t="str">
        <f>IF(A215="","",INDEX(業者詳細!$Z$4:$Z$10000,I215,0))</f>
        <v/>
      </c>
      <c r="D215" s="212" t="str">
        <f>IF(A215="","",INDEX(業者詳細!$F$4:$F$10000,I215,0))</f>
        <v/>
      </c>
      <c r="E215" s="212" t="str">
        <f>IF(A215="","",INDEX(業者詳細!$D$4:$D$10000,I215,0))</f>
        <v/>
      </c>
      <c r="F215" s="212" t="str">
        <f>IF(A215="","",INDEX(業者詳細!$E$4:$E$10000,I215,0))</f>
        <v/>
      </c>
      <c r="G215" s="212" t="str">
        <f>IF(A215="","",INDEX(業者詳細!$H$4:$H$10000,I215,0))</f>
        <v/>
      </c>
      <c r="H215" s="212" t="str">
        <f>IF(A215="","",INDEX(業者詳細!$I$4:$I$10000,I215,0))</f>
        <v/>
      </c>
      <c r="I215" s="212" t="str">
        <f>IF(A215="","",MATCH(A215,業者詳細!$B$4:$B$10000,0))</f>
        <v/>
      </c>
    </row>
    <row r="216" spans="1:9" s="208" customFormat="1" ht="15" customHeight="1">
      <c r="A216" s="210"/>
      <c r="B216" s="212" t="str">
        <f>IF(A216="","",INDEX(業者詳細!$C$4:$C$10000,I216,0))</f>
        <v/>
      </c>
      <c r="C216" s="212" t="str">
        <f>IF(A216="","",INDEX(業者詳細!$Z$4:$Z$10000,I216,0))</f>
        <v/>
      </c>
      <c r="D216" s="212" t="str">
        <f>IF(A216="","",INDEX(業者詳細!$F$4:$F$10000,I216,0))</f>
        <v/>
      </c>
      <c r="E216" s="212" t="str">
        <f>IF(A216="","",INDEX(業者詳細!$D$4:$D$10000,I216,0))</f>
        <v/>
      </c>
      <c r="F216" s="212" t="str">
        <f>IF(A216="","",INDEX(業者詳細!$E$4:$E$10000,I216,0))</f>
        <v/>
      </c>
      <c r="G216" s="212" t="str">
        <f>IF(A216="","",INDEX(業者詳細!$H$4:$H$10000,I216,0))</f>
        <v/>
      </c>
      <c r="H216" s="212" t="str">
        <f>IF(A216="","",INDEX(業者詳細!$I$4:$I$10000,I216,0))</f>
        <v/>
      </c>
      <c r="I216" s="212" t="str">
        <f>IF(A216="","",MATCH(A216,業者詳細!$B$4:$B$10000,0))</f>
        <v/>
      </c>
    </row>
    <row r="217" spans="1:9" s="208" customFormat="1" ht="15" customHeight="1">
      <c r="A217" s="210"/>
      <c r="B217" s="212" t="str">
        <f>IF(A217="","",INDEX(業者詳細!$C$4:$C$10000,I217,0))</f>
        <v/>
      </c>
      <c r="C217" s="212" t="str">
        <f>IF(A217="","",INDEX(業者詳細!$Z$4:$Z$10000,I217,0))</f>
        <v/>
      </c>
      <c r="D217" s="212" t="str">
        <f>IF(A217="","",INDEX(業者詳細!$F$4:$F$10000,I217,0))</f>
        <v/>
      </c>
      <c r="E217" s="212" t="str">
        <f>IF(A217="","",INDEX(業者詳細!$D$4:$D$10000,I217,0))</f>
        <v/>
      </c>
      <c r="F217" s="212" t="str">
        <f>IF(A217="","",INDEX(業者詳細!$E$4:$E$10000,I217,0))</f>
        <v/>
      </c>
      <c r="G217" s="212" t="str">
        <f>IF(A217="","",INDEX(業者詳細!$H$4:$H$10000,I217,0))</f>
        <v/>
      </c>
      <c r="H217" s="212" t="str">
        <f>IF(A217="","",INDEX(業者詳細!$I$4:$I$10000,I217,0))</f>
        <v/>
      </c>
      <c r="I217" s="212" t="str">
        <f>IF(A217="","",MATCH(A217,業者詳細!$B$4:$B$10000,0))</f>
        <v/>
      </c>
    </row>
    <row r="218" spans="1:9" s="208" customFormat="1" ht="15" customHeight="1">
      <c r="A218" s="210"/>
      <c r="B218" s="212" t="str">
        <f>IF(A218="","",INDEX(業者詳細!$C$4:$C$10000,I218,0))</f>
        <v/>
      </c>
      <c r="C218" s="212" t="str">
        <f>IF(A218="","",INDEX(業者詳細!$Z$4:$Z$10000,I218,0))</f>
        <v/>
      </c>
      <c r="D218" s="212" t="str">
        <f>IF(A218="","",INDEX(業者詳細!$F$4:$F$10000,I218,0))</f>
        <v/>
      </c>
      <c r="E218" s="212" t="str">
        <f>IF(A218="","",INDEX(業者詳細!$D$4:$D$10000,I218,0))</f>
        <v/>
      </c>
      <c r="F218" s="212" t="str">
        <f>IF(A218="","",INDEX(業者詳細!$E$4:$E$10000,I218,0))</f>
        <v/>
      </c>
      <c r="G218" s="212" t="str">
        <f>IF(A218="","",INDEX(業者詳細!$H$4:$H$10000,I218,0))</f>
        <v/>
      </c>
      <c r="H218" s="212" t="str">
        <f>IF(A218="","",INDEX(業者詳細!$I$4:$I$10000,I218,0))</f>
        <v/>
      </c>
      <c r="I218" s="212" t="str">
        <f>IF(A218="","",MATCH(A218,業者詳細!$B$4:$B$10000,0))</f>
        <v/>
      </c>
    </row>
    <row r="219" spans="1:9" s="208" customFormat="1" ht="15" customHeight="1">
      <c r="A219" s="210"/>
      <c r="B219" s="212" t="str">
        <f>IF(A219="","",INDEX(業者詳細!$C$4:$C$10000,I219,0))</f>
        <v/>
      </c>
      <c r="C219" s="212" t="str">
        <f>IF(A219="","",INDEX(業者詳細!$Z$4:$Z$10000,I219,0))</f>
        <v/>
      </c>
      <c r="D219" s="212" t="str">
        <f>IF(A219="","",INDEX(業者詳細!$F$4:$F$10000,I219,0))</f>
        <v/>
      </c>
      <c r="E219" s="212" t="str">
        <f>IF(A219="","",INDEX(業者詳細!$D$4:$D$10000,I219,0))</f>
        <v/>
      </c>
      <c r="F219" s="212" t="str">
        <f>IF(A219="","",INDEX(業者詳細!$E$4:$E$10000,I219,0))</f>
        <v/>
      </c>
      <c r="G219" s="212" t="str">
        <f>IF(A219="","",INDEX(業者詳細!$H$4:$H$10000,I219,0))</f>
        <v/>
      </c>
      <c r="H219" s="212" t="str">
        <f>IF(A219="","",INDEX(業者詳細!$I$4:$I$10000,I219,0))</f>
        <v/>
      </c>
      <c r="I219" s="212" t="str">
        <f>IF(A219="","",MATCH(A219,業者詳細!$B$4:$B$10000,0))</f>
        <v/>
      </c>
    </row>
    <row r="220" spans="1:9" s="208" customFormat="1" ht="15" customHeight="1">
      <c r="A220" s="210"/>
      <c r="B220" s="212" t="str">
        <f>IF(A220="","",INDEX(業者詳細!$C$4:$C$10000,I220,0))</f>
        <v/>
      </c>
      <c r="C220" s="212" t="str">
        <f>IF(A220="","",INDEX(業者詳細!$Z$4:$Z$10000,I220,0))</f>
        <v/>
      </c>
      <c r="D220" s="212" t="str">
        <f>IF(A220="","",INDEX(業者詳細!$F$4:$F$10000,I220,0))</f>
        <v/>
      </c>
      <c r="E220" s="212" t="str">
        <f>IF(A220="","",INDEX(業者詳細!$D$4:$D$10000,I220,0))</f>
        <v/>
      </c>
      <c r="F220" s="212" t="str">
        <f>IF(A220="","",INDEX(業者詳細!$E$4:$E$10000,I220,0))</f>
        <v/>
      </c>
      <c r="G220" s="212" t="str">
        <f>IF(A220="","",INDEX(業者詳細!$H$4:$H$10000,I220,0))</f>
        <v/>
      </c>
      <c r="H220" s="212" t="str">
        <f>IF(A220="","",INDEX(業者詳細!$I$4:$I$10000,I220,0))</f>
        <v/>
      </c>
      <c r="I220" s="212" t="str">
        <f>IF(A220="","",MATCH(A220,業者詳細!$B$4:$B$10000,0))</f>
        <v/>
      </c>
    </row>
    <row r="221" spans="1:9" s="208" customFormat="1" ht="15" customHeight="1">
      <c r="A221" s="210"/>
      <c r="B221" s="212" t="str">
        <f>IF(A221="","",INDEX(業者詳細!$C$4:$C$10000,I221,0))</f>
        <v/>
      </c>
      <c r="C221" s="212" t="str">
        <f>IF(A221="","",INDEX(業者詳細!$Z$4:$Z$10000,I221,0))</f>
        <v/>
      </c>
      <c r="D221" s="212" t="str">
        <f>IF(A221="","",INDEX(業者詳細!$F$4:$F$10000,I221,0))</f>
        <v/>
      </c>
      <c r="E221" s="212" t="str">
        <f>IF(A221="","",INDEX(業者詳細!$D$4:$D$10000,I221,0))</f>
        <v/>
      </c>
      <c r="F221" s="212" t="str">
        <f>IF(A221="","",INDEX(業者詳細!$E$4:$E$10000,I221,0))</f>
        <v/>
      </c>
      <c r="G221" s="212" t="str">
        <f>IF(A221="","",INDEX(業者詳細!$H$4:$H$10000,I221,0))</f>
        <v/>
      </c>
      <c r="H221" s="212" t="str">
        <f>IF(A221="","",INDEX(業者詳細!$I$4:$I$10000,I221,0))</f>
        <v/>
      </c>
      <c r="I221" s="212" t="str">
        <f>IF(A221="","",MATCH(A221,業者詳細!$B$4:$B$10000,0))</f>
        <v/>
      </c>
    </row>
    <row r="222" spans="1:9" s="208" customFormat="1" ht="15" customHeight="1">
      <c r="A222" s="210"/>
      <c r="B222" s="212" t="str">
        <f>IF(A222="","",INDEX(業者詳細!$C$4:$C$10000,I222,0))</f>
        <v/>
      </c>
      <c r="C222" s="212" t="str">
        <f>IF(A222="","",INDEX(業者詳細!$Z$4:$Z$10000,I222,0))</f>
        <v/>
      </c>
      <c r="D222" s="212" t="str">
        <f>IF(A222="","",INDEX(業者詳細!$F$4:$F$10000,I222,0))</f>
        <v/>
      </c>
      <c r="E222" s="212" t="str">
        <f>IF(A222="","",INDEX(業者詳細!$D$4:$D$10000,I222,0))</f>
        <v/>
      </c>
      <c r="F222" s="212" t="str">
        <f>IF(A222="","",INDEX(業者詳細!$E$4:$E$10000,I222,0))</f>
        <v/>
      </c>
      <c r="G222" s="212" t="str">
        <f>IF(A222="","",INDEX(業者詳細!$H$4:$H$10000,I222,0))</f>
        <v/>
      </c>
      <c r="H222" s="212" t="str">
        <f>IF(A222="","",INDEX(業者詳細!$I$4:$I$10000,I222,0))</f>
        <v/>
      </c>
      <c r="I222" s="212" t="str">
        <f>IF(A222="","",MATCH(A222,業者詳細!$B$4:$B$10000,0))</f>
        <v/>
      </c>
    </row>
    <row r="223" spans="1:9" s="208" customFormat="1" ht="15" customHeight="1">
      <c r="A223" s="210"/>
      <c r="B223" s="212" t="str">
        <f>IF(A223="","",INDEX(業者詳細!$C$4:$C$10000,I223,0))</f>
        <v/>
      </c>
      <c r="C223" s="212" t="str">
        <f>IF(A223="","",INDEX(業者詳細!$Z$4:$Z$10000,I223,0))</f>
        <v/>
      </c>
      <c r="D223" s="212" t="str">
        <f>IF(A223="","",INDEX(業者詳細!$F$4:$F$10000,I223,0))</f>
        <v/>
      </c>
      <c r="E223" s="212" t="str">
        <f>IF(A223="","",INDEX(業者詳細!$D$4:$D$10000,I223,0))</f>
        <v/>
      </c>
      <c r="F223" s="212" t="str">
        <f>IF(A223="","",INDEX(業者詳細!$E$4:$E$10000,I223,0))</f>
        <v/>
      </c>
      <c r="G223" s="212" t="str">
        <f>IF(A223="","",INDEX(業者詳細!$H$4:$H$10000,I223,0))</f>
        <v/>
      </c>
      <c r="H223" s="212" t="str">
        <f>IF(A223="","",INDEX(業者詳細!$I$4:$I$10000,I223,0))</f>
        <v/>
      </c>
      <c r="I223" s="212" t="str">
        <f>IF(A223="","",MATCH(A223,業者詳細!$B$4:$B$10000,0))</f>
        <v/>
      </c>
    </row>
    <row r="224" spans="1:9" s="208" customFormat="1" ht="15" customHeight="1">
      <c r="A224" s="210"/>
      <c r="B224" s="212" t="str">
        <f>IF(A224="","",INDEX(業者詳細!$C$4:$C$10000,I224,0))</f>
        <v/>
      </c>
      <c r="C224" s="212" t="str">
        <f>IF(A224="","",INDEX(業者詳細!$Z$4:$Z$10000,I224,0))</f>
        <v/>
      </c>
      <c r="D224" s="212" t="str">
        <f>IF(A224="","",INDEX(業者詳細!$F$4:$F$10000,I224,0))</f>
        <v/>
      </c>
      <c r="E224" s="212" t="str">
        <f>IF(A224="","",INDEX(業者詳細!$D$4:$D$10000,I224,0))</f>
        <v/>
      </c>
      <c r="F224" s="212" t="str">
        <f>IF(A224="","",INDEX(業者詳細!$E$4:$E$10000,I224,0))</f>
        <v/>
      </c>
      <c r="G224" s="212" t="str">
        <f>IF(A224="","",INDEX(業者詳細!$H$4:$H$10000,I224,0))</f>
        <v/>
      </c>
      <c r="H224" s="212" t="str">
        <f>IF(A224="","",INDEX(業者詳細!$I$4:$I$10000,I224,0))</f>
        <v/>
      </c>
      <c r="I224" s="212" t="str">
        <f>IF(A224="","",MATCH(A224,業者詳細!$B$4:$B$10000,0))</f>
        <v/>
      </c>
    </row>
    <row r="225" spans="1:9" s="208" customFormat="1" ht="15" customHeight="1">
      <c r="A225" s="210"/>
      <c r="B225" s="212" t="str">
        <f>IF(A225="","",INDEX(業者詳細!$C$4:$C$10000,I225,0))</f>
        <v/>
      </c>
      <c r="C225" s="212" t="str">
        <f>IF(A225="","",INDEX(業者詳細!$Z$4:$Z$10000,I225,0))</f>
        <v/>
      </c>
      <c r="D225" s="212" t="str">
        <f>IF(A225="","",INDEX(業者詳細!$F$4:$F$10000,I225,0))</f>
        <v/>
      </c>
      <c r="E225" s="212" t="str">
        <f>IF(A225="","",INDEX(業者詳細!$D$4:$D$10000,I225,0))</f>
        <v/>
      </c>
      <c r="F225" s="212" t="str">
        <f>IF(A225="","",INDEX(業者詳細!$E$4:$E$10000,I225,0))</f>
        <v/>
      </c>
      <c r="G225" s="212" t="str">
        <f>IF(A225="","",INDEX(業者詳細!$H$4:$H$10000,I225,0))</f>
        <v/>
      </c>
      <c r="H225" s="212" t="str">
        <f>IF(A225="","",INDEX(業者詳細!$I$4:$I$10000,I225,0))</f>
        <v/>
      </c>
      <c r="I225" s="212" t="str">
        <f>IF(A225="","",MATCH(A225,業者詳細!$B$4:$B$10000,0))</f>
        <v/>
      </c>
    </row>
    <row r="226" spans="1:9" s="208" customFormat="1" ht="15" customHeight="1">
      <c r="A226" s="210"/>
      <c r="B226" s="212" t="str">
        <f>IF(A226="","",INDEX(業者詳細!$C$4:$C$10000,I226,0))</f>
        <v/>
      </c>
      <c r="C226" s="212" t="str">
        <f>IF(A226="","",INDEX(業者詳細!$Z$4:$Z$10000,I226,0))</f>
        <v/>
      </c>
      <c r="D226" s="212" t="str">
        <f>IF(A226="","",INDEX(業者詳細!$F$4:$F$10000,I226,0))</f>
        <v/>
      </c>
      <c r="E226" s="212" t="str">
        <f>IF(A226="","",INDEX(業者詳細!$D$4:$D$10000,I226,0))</f>
        <v/>
      </c>
      <c r="F226" s="212" t="str">
        <f>IF(A226="","",INDEX(業者詳細!$E$4:$E$10000,I226,0))</f>
        <v/>
      </c>
      <c r="G226" s="212" t="str">
        <f>IF(A226="","",INDEX(業者詳細!$H$4:$H$10000,I226,0))</f>
        <v/>
      </c>
      <c r="H226" s="212" t="str">
        <f>IF(A226="","",INDEX(業者詳細!$I$4:$I$10000,I226,0))</f>
        <v/>
      </c>
      <c r="I226" s="212" t="str">
        <f>IF(A226="","",MATCH(A226,業者詳細!$B$4:$B$10000,0))</f>
        <v/>
      </c>
    </row>
    <row r="227" spans="1:9" s="208" customFormat="1" ht="15" customHeight="1">
      <c r="A227" s="210"/>
      <c r="B227" s="212" t="str">
        <f>IF(A227="","",INDEX(業者詳細!$C$4:$C$10000,I227,0))</f>
        <v/>
      </c>
      <c r="C227" s="212" t="str">
        <f>IF(A227="","",INDEX(業者詳細!$Z$4:$Z$10000,I227,0))</f>
        <v/>
      </c>
      <c r="D227" s="212" t="str">
        <f>IF(A227="","",INDEX(業者詳細!$F$4:$F$10000,I227,0))</f>
        <v/>
      </c>
      <c r="E227" s="212" t="str">
        <f>IF(A227="","",INDEX(業者詳細!$D$4:$D$10000,I227,0))</f>
        <v/>
      </c>
      <c r="F227" s="212" t="str">
        <f>IF(A227="","",INDEX(業者詳細!$E$4:$E$10000,I227,0))</f>
        <v/>
      </c>
      <c r="G227" s="212" t="str">
        <f>IF(A227="","",INDEX(業者詳細!$H$4:$H$10000,I227,0))</f>
        <v/>
      </c>
      <c r="H227" s="212" t="str">
        <f>IF(A227="","",INDEX(業者詳細!$I$4:$I$10000,I227,0))</f>
        <v/>
      </c>
      <c r="I227" s="212" t="str">
        <f>IF(A227="","",MATCH(A227,業者詳細!$B$4:$B$10000,0))</f>
        <v/>
      </c>
    </row>
  </sheetData>
  <autoFilter ref="A1:I1">
    <sortState ref="A2:H227">
      <sortCondition ref="A1"/>
    </sortState>
  </autoFilter>
  <phoneticPr fontId="4"/>
  <pageMargins left="0.7" right="0.7" top="0.75" bottom="0.75" header="0.3" footer="0.3"/>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7030A0"/>
  </sheetPr>
  <dimension ref="B2:X750"/>
  <sheetViews>
    <sheetView view="pageBreakPreview" zoomScale="70" zoomScaleSheetLayoutView="70" workbookViewId="0">
      <selection activeCell="B2" sqref="B2"/>
    </sheetView>
  </sheetViews>
  <sheetFormatPr defaultColWidth="9.109375" defaultRowHeight="13.2"/>
  <cols>
    <col min="1" max="1" width="9.109375" style="215"/>
    <col min="2" max="2" width="3.88671875" style="215" customWidth="1"/>
    <col min="3" max="3" width="11" style="216" customWidth="1"/>
    <col min="4" max="12" width="9.109375" style="215"/>
    <col min="13" max="16" width="9.109375" style="217"/>
    <col min="17" max="16384" width="9.109375" style="215"/>
  </cols>
  <sheetData>
    <row r="1" spans="2:24" ht="9" customHeight="1"/>
    <row r="2" spans="2:24" ht="18" customHeight="1">
      <c r="M2" s="229" t="s">
        <v>5148</v>
      </c>
    </row>
    <row r="3" spans="2:24" ht="18" customHeight="1"/>
    <row r="4" spans="2:24" ht="18" customHeight="1">
      <c r="B4" s="218" t="s">
        <v>4571</v>
      </c>
      <c r="C4" s="222" t="str">
        <f>IF(M10="","",INDEX(業者詳細!$A$4:$AA$10000,O10,26))</f>
        <v>319-2255</v>
      </c>
      <c r="D4" s="225"/>
      <c r="I4" s="228"/>
      <c r="R4" s="237"/>
      <c r="S4" s="237"/>
      <c r="T4" s="237"/>
      <c r="U4" s="237"/>
      <c r="V4" s="237"/>
      <c r="W4" s="237"/>
      <c r="X4" s="237"/>
    </row>
    <row r="5" spans="2:24" ht="9" customHeight="1">
      <c r="B5" s="218"/>
      <c r="C5" s="222"/>
      <c r="D5" s="225"/>
      <c r="I5" s="228"/>
      <c r="R5" s="237"/>
      <c r="S5" s="237"/>
      <c r="T5" s="237"/>
      <c r="U5" s="237"/>
      <c r="V5" s="237"/>
      <c r="W5" s="237"/>
      <c r="X5" s="237"/>
    </row>
    <row r="6" spans="2:24" ht="18" customHeight="1"/>
    <row r="7" spans="2:24" ht="18" customHeight="1">
      <c r="B7" s="219" t="str">
        <f>IF(M10="","",INDEX(業者詳細!$A$4:$AA$10000,O10,6))</f>
        <v>茨城県常陸大宮市野中町3275-17</v>
      </c>
      <c r="C7" s="219"/>
      <c r="D7" s="219"/>
      <c r="E7" s="219"/>
      <c r="F7" s="219"/>
      <c r="G7" s="219"/>
      <c r="H7" s="219"/>
      <c r="I7" s="219"/>
      <c r="J7" s="219"/>
      <c r="K7" s="219"/>
      <c r="L7" s="219"/>
    </row>
    <row r="8" spans="2:24" ht="21" customHeight="1">
      <c r="C8" s="223"/>
    </row>
    <row r="9" spans="2:24" ht="15" customHeight="1">
      <c r="C9" s="223"/>
      <c r="E9" s="226"/>
      <c r="I9" s="225"/>
    </row>
    <row r="10" spans="2:24" ht="18" customHeight="1">
      <c r="B10" s="220" t="str">
        <f>IF(M10="","",INDEX(業者詳細!$A$4:$AA$10000,O10,3))</f>
        <v>株式会社環境技研コンサルタント常陸大宮事務所</v>
      </c>
      <c r="C10" s="220"/>
      <c r="D10" s="220"/>
      <c r="E10" s="220"/>
      <c r="F10" s="220"/>
      <c r="G10" s="220"/>
      <c r="H10" s="227" t="s">
        <v>4048</v>
      </c>
      <c r="I10" s="227"/>
      <c r="J10" s="227"/>
      <c r="M10" s="230">
        <f>IF(抽出!$A$2="","",抽出!$A$2)</f>
        <v>627</v>
      </c>
      <c r="N10" s="232"/>
      <c r="O10" s="233">
        <f>IF(M10="","",MATCH(M10,業者詳細!$B$4:$B$10000,0))</f>
        <v>459</v>
      </c>
      <c r="P10" s="233">
        <v>1</v>
      </c>
    </row>
    <row r="11" spans="2:24" ht="18" customHeight="1">
      <c r="B11" s="221"/>
      <c r="C11" s="221"/>
      <c r="D11" s="221"/>
      <c r="E11" s="221"/>
      <c r="F11" s="221"/>
      <c r="G11" s="221"/>
      <c r="H11" s="227"/>
      <c r="I11" s="227"/>
      <c r="J11" s="227"/>
      <c r="M11" s="231"/>
      <c r="N11" s="231"/>
      <c r="O11" s="234"/>
      <c r="P11" s="234"/>
    </row>
    <row r="12" spans="2:24" ht="18" customHeight="1">
      <c r="B12" s="221"/>
      <c r="C12" s="221"/>
      <c r="D12" s="221"/>
      <c r="E12" s="221"/>
      <c r="F12" s="221"/>
      <c r="G12" s="221"/>
      <c r="H12" s="227"/>
      <c r="I12" s="227"/>
      <c r="J12" s="227"/>
      <c r="M12" s="231"/>
      <c r="N12" s="231"/>
      <c r="O12" s="234"/>
      <c r="P12" s="234"/>
    </row>
    <row r="13" spans="2:24" ht="18" customHeight="1">
      <c r="B13" s="221"/>
      <c r="C13" s="221"/>
      <c r="D13" s="221"/>
      <c r="E13" s="221"/>
      <c r="F13" s="221"/>
      <c r="G13" s="221"/>
      <c r="H13" s="227"/>
      <c r="I13" s="227"/>
      <c r="J13" s="227"/>
      <c r="M13" s="231"/>
      <c r="N13" s="231"/>
      <c r="O13" s="234"/>
      <c r="P13" s="234"/>
    </row>
    <row r="14" spans="2:24" ht="18" customHeight="1">
      <c r="B14" s="221"/>
      <c r="C14" s="221"/>
      <c r="D14" s="221"/>
      <c r="E14" s="221"/>
      <c r="F14" s="221"/>
      <c r="G14" s="221"/>
      <c r="H14" s="227"/>
      <c r="I14" s="227"/>
      <c r="J14" s="227"/>
      <c r="M14" s="231"/>
      <c r="N14" s="231"/>
      <c r="O14" s="234"/>
      <c r="P14" s="234"/>
    </row>
    <row r="15" spans="2:24" ht="18" customHeight="1">
      <c r="C15" s="224" t="s">
        <v>5053</v>
      </c>
    </row>
    <row r="16" spans="2:24" ht="9" customHeight="1">
      <c r="C16" s="223"/>
    </row>
    <row r="17" spans="2:16" ht="18" customHeight="1"/>
    <row r="18" spans="2:16" ht="18" customHeight="1"/>
    <row r="19" spans="2:16" ht="18" customHeight="1">
      <c r="B19" s="218" t="s">
        <v>4571</v>
      </c>
      <c r="C19" s="222" t="str">
        <f>IF(M25="","",INDEX(業者詳細!$A$4:$AA$10000,O25,26))</f>
        <v/>
      </c>
      <c r="D19" s="225"/>
      <c r="I19" s="228"/>
    </row>
    <row r="20" spans="2:16" ht="9" customHeight="1">
      <c r="B20" s="218"/>
      <c r="C20" s="222"/>
      <c r="D20" s="225"/>
      <c r="I20" s="228"/>
    </row>
    <row r="21" spans="2:16" ht="18" customHeight="1"/>
    <row r="22" spans="2:16" ht="18" customHeight="1">
      <c r="B22" s="219" t="str">
        <f>IF(M25="","",INDEX(業者詳細!$A$4:$AA$10000,O25,6))</f>
        <v/>
      </c>
      <c r="C22" s="219"/>
      <c r="D22" s="219"/>
      <c r="E22" s="219"/>
      <c r="F22" s="219"/>
      <c r="G22" s="219"/>
      <c r="H22" s="219"/>
      <c r="I22" s="219"/>
      <c r="J22" s="219"/>
      <c r="K22" s="219"/>
      <c r="L22" s="219"/>
    </row>
    <row r="23" spans="2:16" ht="21" customHeight="1">
      <c r="C23" s="223"/>
    </row>
    <row r="24" spans="2:16" ht="15" customHeight="1">
      <c r="C24" s="223"/>
      <c r="E24" s="226"/>
      <c r="I24" s="225"/>
    </row>
    <row r="25" spans="2:16" ht="18" customHeight="1">
      <c r="B25" s="220" t="str">
        <f>IF(M25="","",INDEX(業者詳細!$A$4:$AA$10000,O25,3))</f>
        <v/>
      </c>
      <c r="C25" s="220"/>
      <c r="D25" s="220"/>
      <c r="E25" s="220"/>
      <c r="F25" s="220"/>
      <c r="G25" s="220"/>
      <c r="H25" s="227" t="s">
        <v>4048</v>
      </c>
      <c r="I25" s="227"/>
      <c r="J25" s="227"/>
      <c r="M25" s="230" t="str">
        <f>IF(抽出!$A$3="","",抽出!$A$3)</f>
        <v/>
      </c>
      <c r="N25" s="232"/>
      <c r="O25" s="233" t="str">
        <f>IF(M25="","",MATCH(M25,業者詳細!$B$4:$B$10000,0))</f>
        <v/>
      </c>
      <c r="P25" s="233">
        <v>1</v>
      </c>
    </row>
    <row r="26" spans="2:16" ht="18" customHeight="1">
      <c r="B26" s="221"/>
      <c r="C26" s="221"/>
      <c r="D26" s="221"/>
      <c r="E26" s="221"/>
      <c r="F26" s="221"/>
      <c r="G26" s="221"/>
      <c r="H26" s="227"/>
      <c r="I26" s="227"/>
      <c r="J26" s="227"/>
      <c r="M26" s="231"/>
      <c r="N26" s="231"/>
      <c r="O26" s="234"/>
      <c r="P26" s="234"/>
    </row>
    <row r="27" spans="2:16" ht="18" customHeight="1">
      <c r="B27" s="221"/>
      <c r="C27" s="221"/>
      <c r="D27" s="221"/>
      <c r="E27" s="221"/>
      <c r="F27" s="221"/>
      <c r="G27" s="221"/>
      <c r="H27" s="227"/>
      <c r="I27" s="227"/>
      <c r="J27" s="227"/>
      <c r="M27" s="231"/>
      <c r="N27" s="231"/>
      <c r="O27" s="234"/>
      <c r="P27" s="234"/>
    </row>
    <row r="28" spans="2:16" ht="18" customHeight="1">
      <c r="B28" s="221"/>
      <c r="C28" s="221"/>
      <c r="D28" s="221"/>
      <c r="E28" s="221"/>
      <c r="F28" s="221"/>
      <c r="G28" s="221"/>
      <c r="H28" s="227"/>
      <c r="I28" s="227"/>
      <c r="J28" s="227"/>
      <c r="M28" s="231"/>
      <c r="N28" s="231"/>
      <c r="O28" s="234"/>
      <c r="P28" s="234"/>
    </row>
    <row r="29" spans="2:16" ht="18" customHeight="1">
      <c r="B29" s="221"/>
      <c r="C29" s="221"/>
      <c r="D29" s="221"/>
      <c r="E29" s="221"/>
      <c r="F29" s="221"/>
      <c r="G29" s="221"/>
      <c r="H29" s="227"/>
      <c r="I29" s="227"/>
      <c r="J29" s="227"/>
      <c r="M29" s="231"/>
      <c r="N29" s="231"/>
      <c r="O29" s="234"/>
      <c r="P29" s="234"/>
    </row>
    <row r="30" spans="2:16" ht="18" customHeight="1">
      <c r="C30" s="224" t="s">
        <v>5053</v>
      </c>
    </row>
    <row r="31" spans="2:16" ht="9" customHeight="1">
      <c r="C31" s="223"/>
    </row>
    <row r="32" spans="2:16" ht="18" customHeight="1"/>
    <row r="33" spans="2:17" ht="18" customHeight="1"/>
    <row r="34" spans="2:17" ht="18" customHeight="1">
      <c r="B34" s="218" t="s">
        <v>4571</v>
      </c>
      <c r="C34" s="222" t="str">
        <f>IF(M40="","",INDEX(業者詳細!$A$4:$AA$10000,O40,26))</f>
        <v/>
      </c>
      <c r="D34" s="225"/>
      <c r="I34" s="228"/>
    </row>
    <row r="35" spans="2:17" ht="9" customHeight="1">
      <c r="B35" s="218"/>
      <c r="C35" s="222"/>
      <c r="D35" s="225"/>
      <c r="I35" s="228"/>
    </row>
    <row r="36" spans="2:17" ht="18" customHeight="1"/>
    <row r="37" spans="2:17" ht="18" customHeight="1">
      <c r="B37" s="219" t="str">
        <f>IF(M40="","",INDEX(業者詳細!$A$4:$AA$10000,O40,6))</f>
        <v/>
      </c>
      <c r="C37" s="219"/>
      <c r="D37" s="219"/>
      <c r="E37" s="219"/>
      <c r="F37" s="219"/>
      <c r="G37" s="219"/>
      <c r="H37" s="219"/>
      <c r="I37" s="219"/>
      <c r="J37" s="219"/>
      <c r="K37" s="219"/>
      <c r="L37" s="219"/>
    </row>
    <row r="38" spans="2:17" ht="21" customHeight="1">
      <c r="C38" s="223"/>
    </row>
    <row r="39" spans="2:17" ht="15" customHeight="1">
      <c r="C39" s="223"/>
      <c r="E39" s="226"/>
      <c r="I39" s="225"/>
    </row>
    <row r="40" spans="2:17" ht="18" customHeight="1">
      <c r="B40" s="220" t="str">
        <f>IF(M40="","",INDEX(業者詳細!$A$4:$AA$10000,O40,3))</f>
        <v/>
      </c>
      <c r="C40" s="220"/>
      <c r="D40" s="220"/>
      <c r="E40" s="220"/>
      <c r="F40" s="220"/>
      <c r="G40" s="220"/>
      <c r="H40" s="227" t="s">
        <v>4048</v>
      </c>
      <c r="I40" s="227"/>
      <c r="J40" s="227"/>
      <c r="M40" s="230" t="str">
        <f>IF(抽出!$A$4="","",抽出!$A$4)</f>
        <v/>
      </c>
      <c r="N40" s="232"/>
      <c r="O40" s="233" t="str">
        <f>IF(M40="","",MATCH(M40,業者詳細!$B$4:$B$10000,0))</f>
        <v/>
      </c>
      <c r="P40" s="233">
        <v>1</v>
      </c>
    </row>
    <row r="41" spans="2:17" ht="18" customHeight="1">
      <c r="B41" s="221"/>
      <c r="C41" s="221"/>
      <c r="D41" s="221"/>
      <c r="E41" s="221"/>
      <c r="F41" s="221"/>
      <c r="G41" s="221"/>
      <c r="H41" s="227"/>
      <c r="I41" s="227"/>
      <c r="J41" s="227"/>
      <c r="P41" s="235"/>
      <c r="Q41" s="236"/>
    </row>
    <row r="42" spans="2:17" ht="18" customHeight="1">
      <c r="B42" s="221"/>
      <c r="C42" s="221"/>
      <c r="D42" s="221"/>
      <c r="E42" s="221"/>
      <c r="F42" s="221"/>
      <c r="G42" s="221"/>
      <c r="H42" s="227"/>
      <c r="I42" s="227"/>
      <c r="J42" s="227"/>
    </row>
    <row r="43" spans="2:17" ht="18" customHeight="1">
      <c r="B43" s="221"/>
      <c r="C43" s="221"/>
      <c r="D43" s="221"/>
      <c r="E43" s="221"/>
      <c r="F43" s="221"/>
      <c r="G43" s="221"/>
      <c r="H43" s="227"/>
      <c r="I43" s="227"/>
      <c r="J43" s="227"/>
    </row>
    <row r="44" spans="2:17" ht="18" customHeight="1">
      <c r="B44" s="221"/>
      <c r="C44" s="221"/>
      <c r="D44" s="221"/>
      <c r="E44" s="221"/>
      <c r="F44" s="221"/>
      <c r="G44" s="221"/>
      <c r="H44" s="227"/>
      <c r="I44" s="227"/>
      <c r="J44" s="227"/>
    </row>
    <row r="45" spans="2:17" ht="18" customHeight="1">
      <c r="C45" s="224" t="s">
        <v>5053</v>
      </c>
    </row>
    <row r="46" spans="2:17" ht="9" customHeight="1">
      <c r="C46" s="223"/>
    </row>
    <row r="47" spans="2:17" ht="18" customHeight="1"/>
    <row r="48" spans="2:17" ht="18" customHeight="1"/>
    <row r="49" spans="2:16" ht="18" customHeight="1">
      <c r="B49" s="218" t="s">
        <v>4571</v>
      </c>
      <c r="C49" s="222" t="str">
        <f>IF(M55="","",INDEX(業者詳細!$A$4:$AA$10000,O55,26))</f>
        <v/>
      </c>
      <c r="D49" s="225"/>
      <c r="I49" s="228"/>
    </row>
    <row r="50" spans="2:16" ht="9" customHeight="1">
      <c r="B50" s="218"/>
      <c r="C50" s="222"/>
      <c r="D50" s="225"/>
      <c r="I50" s="228"/>
    </row>
    <row r="51" spans="2:16" ht="18" customHeight="1">
      <c r="B51" s="221"/>
      <c r="C51" s="221"/>
      <c r="D51" s="221"/>
      <c r="E51" s="221"/>
      <c r="F51" s="221"/>
      <c r="G51" s="221"/>
      <c r="H51" s="227"/>
      <c r="I51" s="227"/>
      <c r="J51" s="227"/>
    </row>
    <row r="52" spans="2:16" ht="18" customHeight="1">
      <c r="B52" s="219" t="str">
        <f>IF(M55="","",INDEX(業者詳細!$A$4:$AA$10000,O55,6))</f>
        <v/>
      </c>
      <c r="C52" s="219"/>
      <c r="D52" s="219"/>
      <c r="E52" s="219"/>
      <c r="F52" s="219"/>
      <c r="G52" s="219"/>
      <c r="H52" s="219"/>
      <c r="I52" s="219"/>
      <c r="J52" s="219"/>
      <c r="K52" s="219"/>
      <c r="L52" s="219"/>
    </row>
    <row r="53" spans="2:16" ht="21" customHeight="1">
      <c r="C53" s="223"/>
    </row>
    <row r="54" spans="2:16" ht="15" customHeight="1">
      <c r="C54" s="223"/>
      <c r="E54" s="226"/>
      <c r="I54" s="225"/>
    </row>
    <row r="55" spans="2:16" ht="18" customHeight="1">
      <c r="B55" s="220" t="str">
        <f>IF(M55="","",INDEX(業者詳細!$A$4:$AA$10000,O55,3))</f>
        <v/>
      </c>
      <c r="C55" s="220"/>
      <c r="D55" s="220"/>
      <c r="E55" s="220"/>
      <c r="F55" s="220"/>
      <c r="G55" s="220"/>
      <c r="H55" s="227" t="s">
        <v>4048</v>
      </c>
      <c r="I55" s="227"/>
      <c r="J55" s="227"/>
      <c r="M55" s="230" t="str">
        <f>IF(抽出!$A$5="","",抽出!$A$5)</f>
        <v/>
      </c>
      <c r="N55" s="232"/>
      <c r="O55" s="233" t="str">
        <f>IF(M55="","",MATCH(M55,業者詳細!$B$4:$B$10000,0))</f>
        <v/>
      </c>
      <c r="P55" s="233">
        <v>1</v>
      </c>
    </row>
    <row r="56" spans="2:16" ht="18" customHeight="1">
      <c r="B56" s="221"/>
      <c r="C56" s="221"/>
      <c r="D56" s="221"/>
      <c r="E56" s="221"/>
      <c r="F56" s="221"/>
      <c r="G56" s="221"/>
      <c r="H56" s="227"/>
      <c r="I56" s="227"/>
      <c r="J56" s="227"/>
    </row>
    <row r="57" spans="2:16" ht="18" customHeight="1">
      <c r="B57" s="221"/>
      <c r="C57" s="221"/>
      <c r="D57" s="221"/>
      <c r="E57" s="221"/>
      <c r="F57" s="221"/>
      <c r="G57" s="221"/>
      <c r="H57" s="227"/>
      <c r="I57" s="227"/>
      <c r="J57" s="227"/>
    </row>
    <row r="58" spans="2:16" ht="18" customHeight="1">
      <c r="B58" s="221"/>
      <c r="C58" s="221"/>
      <c r="D58" s="221"/>
      <c r="E58" s="221"/>
      <c r="F58" s="221"/>
      <c r="G58" s="221"/>
      <c r="H58" s="227"/>
      <c r="I58" s="227"/>
      <c r="J58" s="227"/>
    </row>
    <row r="59" spans="2:16" ht="18" customHeight="1">
      <c r="B59" s="221"/>
      <c r="C59" s="221"/>
      <c r="D59" s="221"/>
      <c r="E59" s="221"/>
      <c r="F59" s="221"/>
      <c r="G59" s="221"/>
      <c r="H59" s="227"/>
      <c r="I59" s="227"/>
      <c r="J59" s="227"/>
    </row>
    <row r="60" spans="2:16" ht="18" customHeight="1">
      <c r="C60" s="224" t="s">
        <v>5053</v>
      </c>
    </row>
    <row r="61" spans="2:16" ht="9" customHeight="1">
      <c r="C61" s="223"/>
    </row>
    <row r="62" spans="2:16" ht="18" customHeight="1"/>
    <row r="63" spans="2:16" ht="18" customHeight="1"/>
    <row r="64" spans="2:16" ht="18" customHeight="1">
      <c r="B64" s="218" t="s">
        <v>4571</v>
      </c>
      <c r="C64" s="222" t="str">
        <f>IF(M70="","",INDEX(業者詳細!$A$4:$AA$10000,O70,26))</f>
        <v/>
      </c>
      <c r="D64" s="225"/>
      <c r="I64" s="228"/>
    </row>
    <row r="65" spans="2:16" ht="9" customHeight="1">
      <c r="B65" s="218"/>
      <c r="C65" s="222"/>
      <c r="D65" s="225"/>
      <c r="I65" s="228"/>
    </row>
    <row r="66" spans="2:16" ht="18" customHeight="1">
      <c r="B66" s="221"/>
      <c r="C66" s="221"/>
      <c r="D66" s="221"/>
      <c r="E66" s="221"/>
      <c r="F66" s="221"/>
      <c r="G66" s="221"/>
      <c r="H66" s="227"/>
      <c r="I66" s="227"/>
      <c r="J66" s="227"/>
    </row>
    <row r="67" spans="2:16" ht="18" customHeight="1">
      <c r="B67" s="219" t="str">
        <f>IF(M70="","",INDEX(業者詳細!$A$4:$AA$10000,O70,6))</f>
        <v/>
      </c>
      <c r="C67" s="219"/>
      <c r="D67" s="219"/>
      <c r="E67" s="219"/>
      <c r="F67" s="219"/>
      <c r="G67" s="219"/>
      <c r="H67" s="219"/>
      <c r="I67" s="219"/>
      <c r="J67" s="219"/>
      <c r="K67" s="219"/>
      <c r="L67" s="219"/>
    </row>
    <row r="68" spans="2:16" ht="21" customHeight="1">
      <c r="C68" s="223"/>
    </row>
    <row r="69" spans="2:16" ht="15" customHeight="1">
      <c r="C69" s="223"/>
      <c r="E69" s="226"/>
      <c r="I69" s="225"/>
    </row>
    <row r="70" spans="2:16" ht="18" customHeight="1">
      <c r="B70" s="220" t="str">
        <f>IF(M70="","",INDEX(業者詳細!$A$4:$AA$10000,O70,3))</f>
        <v/>
      </c>
      <c r="C70" s="220"/>
      <c r="D70" s="220"/>
      <c r="E70" s="220"/>
      <c r="F70" s="220"/>
      <c r="G70" s="220"/>
      <c r="H70" s="227" t="s">
        <v>4048</v>
      </c>
      <c r="I70" s="227"/>
      <c r="J70" s="227"/>
      <c r="M70" s="230" t="str">
        <f>IF(抽出!$A$6="","",抽出!$A$6)</f>
        <v/>
      </c>
      <c r="N70" s="232"/>
      <c r="O70" s="233" t="str">
        <f>IF(M70="","",MATCH(M70,業者詳細!$B$4:$B$10000,0))</f>
        <v/>
      </c>
      <c r="P70" s="233">
        <v>1</v>
      </c>
    </row>
    <row r="71" spans="2:16" ht="18" customHeight="1">
      <c r="B71" s="221"/>
      <c r="C71" s="221"/>
      <c r="D71" s="221"/>
      <c r="E71" s="221"/>
      <c r="F71" s="221"/>
      <c r="G71" s="221"/>
      <c r="H71" s="227"/>
      <c r="I71" s="227"/>
      <c r="J71" s="227"/>
    </row>
    <row r="72" spans="2:16" ht="18" customHeight="1">
      <c r="B72" s="221"/>
      <c r="C72" s="221"/>
      <c r="D72" s="221"/>
      <c r="E72" s="221"/>
      <c r="F72" s="221"/>
      <c r="G72" s="221"/>
      <c r="H72" s="227"/>
      <c r="I72" s="227"/>
      <c r="J72" s="227"/>
    </row>
    <row r="73" spans="2:16" ht="18" customHeight="1">
      <c r="B73" s="221"/>
      <c r="C73" s="221"/>
      <c r="D73" s="221"/>
      <c r="E73" s="221"/>
      <c r="F73" s="221"/>
      <c r="G73" s="221"/>
      <c r="H73" s="227"/>
      <c r="I73" s="227"/>
      <c r="J73" s="227"/>
    </row>
    <row r="74" spans="2:16" ht="18" customHeight="1">
      <c r="B74" s="221"/>
      <c r="C74" s="221"/>
      <c r="D74" s="221"/>
      <c r="E74" s="221"/>
      <c r="F74" s="221"/>
      <c r="G74" s="221"/>
      <c r="H74" s="227"/>
      <c r="I74" s="227"/>
      <c r="J74" s="227"/>
    </row>
    <row r="75" spans="2:16" ht="18" customHeight="1">
      <c r="C75" s="224" t="s">
        <v>5053</v>
      </c>
    </row>
    <row r="76" spans="2:16" ht="9" customHeight="1">
      <c r="C76" s="223"/>
    </row>
    <row r="77" spans="2:16" ht="18" customHeight="1"/>
    <row r="78" spans="2:16" ht="18" customHeight="1"/>
    <row r="79" spans="2:16" ht="18" customHeight="1">
      <c r="B79" s="218" t="s">
        <v>4571</v>
      </c>
      <c r="C79" s="222" t="str">
        <f>IF(M85="","",INDEX(業者詳細!$A$4:$AA$10000,O85,26))</f>
        <v/>
      </c>
      <c r="D79" s="225"/>
      <c r="I79" s="228"/>
    </row>
    <row r="80" spans="2:16" ht="9" customHeight="1">
      <c r="B80" s="218"/>
      <c r="C80" s="222"/>
      <c r="D80" s="225"/>
      <c r="I80" s="228"/>
    </row>
    <row r="81" spans="2:16" ht="18" customHeight="1"/>
    <row r="82" spans="2:16" ht="18" customHeight="1">
      <c r="B82" s="219" t="str">
        <f>IF(M85="","",INDEX(業者詳細!$A$4:$AA$10000,O85,6))</f>
        <v/>
      </c>
      <c r="C82" s="219"/>
      <c r="D82" s="219"/>
      <c r="E82" s="219"/>
      <c r="F82" s="219"/>
      <c r="G82" s="219"/>
      <c r="H82" s="219"/>
      <c r="I82" s="219"/>
      <c r="J82" s="219"/>
      <c r="K82" s="219"/>
      <c r="L82" s="219"/>
    </row>
    <row r="83" spans="2:16" ht="21" customHeight="1">
      <c r="C83" s="223"/>
    </row>
    <row r="84" spans="2:16" ht="15" customHeight="1">
      <c r="C84" s="223"/>
      <c r="E84" s="226"/>
      <c r="I84" s="225"/>
    </row>
    <row r="85" spans="2:16" ht="18" customHeight="1">
      <c r="B85" s="220" t="str">
        <f>IF(M85="","",INDEX(業者詳細!$A$4:$AA$10000,O85,3))</f>
        <v/>
      </c>
      <c r="C85" s="220"/>
      <c r="D85" s="220"/>
      <c r="E85" s="220"/>
      <c r="F85" s="220"/>
      <c r="G85" s="220"/>
      <c r="H85" s="227" t="s">
        <v>4048</v>
      </c>
      <c r="I85" s="227"/>
      <c r="J85" s="227"/>
      <c r="M85" s="230" t="str">
        <f>IF(抽出!$A$7="","",抽出!$A$7)</f>
        <v/>
      </c>
      <c r="N85" s="232"/>
      <c r="O85" s="233" t="str">
        <f>IF(M85="","",MATCH(M85,業者詳細!$B$4:$B$10000,0))</f>
        <v/>
      </c>
      <c r="P85" s="233">
        <v>1</v>
      </c>
    </row>
    <row r="86" spans="2:16" ht="18" customHeight="1">
      <c r="B86" s="221"/>
      <c r="C86" s="221"/>
      <c r="D86" s="221"/>
      <c r="E86" s="221"/>
      <c r="F86" s="221"/>
      <c r="G86" s="221"/>
      <c r="H86" s="227"/>
      <c r="I86" s="227"/>
      <c r="J86" s="227"/>
    </row>
    <row r="87" spans="2:16" ht="18" customHeight="1">
      <c r="B87" s="221"/>
      <c r="C87" s="221"/>
      <c r="D87" s="221"/>
      <c r="E87" s="221"/>
      <c r="F87" s="221"/>
      <c r="G87" s="221"/>
      <c r="H87" s="227"/>
      <c r="I87" s="227"/>
      <c r="J87" s="227"/>
    </row>
    <row r="88" spans="2:16" ht="18" customHeight="1">
      <c r="B88" s="221"/>
      <c r="C88" s="221"/>
      <c r="D88" s="221"/>
      <c r="E88" s="221"/>
      <c r="F88" s="221"/>
      <c r="G88" s="221"/>
      <c r="H88" s="227"/>
      <c r="I88" s="227"/>
      <c r="J88" s="227"/>
    </row>
    <row r="89" spans="2:16" ht="18" customHeight="1">
      <c r="B89" s="221"/>
      <c r="C89" s="221"/>
      <c r="D89" s="221"/>
      <c r="E89" s="221"/>
      <c r="F89" s="221"/>
      <c r="G89" s="221"/>
      <c r="H89" s="227"/>
      <c r="I89" s="227"/>
      <c r="J89" s="227"/>
    </row>
    <row r="90" spans="2:16" ht="18" customHeight="1">
      <c r="C90" s="224" t="s">
        <v>5053</v>
      </c>
    </row>
    <row r="91" spans="2:16" ht="9" customHeight="1">
      <c r="C91" s="223"/>
    </row>
    <row r="92" spans="2:16" ht="18" customHeight="1"/>
    <row r="93" spans="2:16" ht="18" customHeight="1"/>
    <row r="94" spans="2:16" ht="18" customHeight="1">
      <c r="B94" s="218" t="s">
        <v>4571</v>
      </c>
      <c r="C94" s="222" t="str">
        <f>IF(M100="","",INDEX(業者詳細!$A$4:$AA$10000,O100,26))</f>
        <v/>
      </c>
      <c r="D94" s="225"/>
      <c r="I94" s="228"/>
    </row>
    <row r="95" spans="2:16" ht="9" customHeight="1">
      <c r="B95" s="218"/>
      <c r="C95" s="222"/>
      <c r="D95" s="225"/>
      <c r="I95" s="228"/>
    </row>
    <row r="96" spans="2:16" ht="18" customHeight="1"/>
    <row r="97" spans="2:16" ht="18" customHeight="1">
      <c r="B97" s="219" t="str">
        <f>IF(M100="","",INDEX(業者詳細!$A$4:$AA$10000,O100,6))</f>
        <v/>
      </c>
      <c r="C97" s="219"/>
      <c r="D97" s="219"/>
      <c r="E97" s="219"/>
      <c r="F97" s="219"/>
      <c r="G97" s="219"/>
      <c r="H97" s="219"/>
      <c r="I97" s="219"/>
      <c r="J97" s="219"/>
      <c r="K97" s="219"/>
      <c r="L97" s="219"/>
    </row>
    <row r="98" spans="2:16" ht="21" customHeight="1">
      <c r="C98" s="223"/>
    </row>
    <row r="99" spans="2:16" ht="15" customHeight="1">
      <c r="C99" s="223"/>
      <c r="E99" s="226"/>
      <c r="I99" s="225"/>
    </row>
    <row r="100" spans="2:16" ht="18" customHeight="1">
      <c r="B100" s="220" t="str">
        <f>IF(M100="","",INDEX(業者詳細!$A$4:$AA$10000,O100,3))</f>
        <v/>
      </c>
      <c r="C100" s="220"/>
      <c r="D100" s="220"/>
      <c r="E100" s="220"/>
      <c r="F100" s="220"/>
      <c r="G100" s="220"/>
      <c r="H100" s="227" t="s">
        <v>4048</v>
      </c>
      <c r="I100" s="227"/>
      <c r="J100" s="227"/>
      <c r="M100" s="230" t="str">
        <f>IF(抽出!$A$8="","",抽出!$A$8)</f>
        <v/>
      </c>
      <c r="N100" s="232"/>
      <c r="O100" s="233" t="str">
        <f>IF(M100="","",MATCH(M100,業者詳細!$B$4:$B$10000,0))</f>
        <v/>
      </c>
      <c r="P100" s="233">
        <v>1</v>
      </c>
    </row>
    <row r="101" spans="2:16" ht="18" customHeight="1">
      <c r="B101" s="221"/>
      <c r="C101" s="221"/>
      <c r="D101" s="221"/>
      <c r="E101" s="221"/>
      <c r="F101" s="221"/>
      <c r="G101" s="221"/>
      <c r="H101" s="227"/>
      <c r="I101" s="227"/>
      <c r="J101" s="227"/>
    </row>
    <row r="102" spans="2:16" ht="18" customHeight="1">
      <c r="B102" s="221"/>
      <c r="C102" s="221"/>
      <c r="D102" s="221"/>
      <c r="E102" s="221"/>
      <c r="F102" s="221"/>
      <c r="G102" s="221"/>
      <c r="H102" s="227"/>
      <c r="I102" s="227"/>
      <c r="J102" s="227"/>
    </row>
    <row r="103" spans="2:16" ht="18" customHeight="1">
      <c r="B103" s="221"/>
      <c r="C103" s="221"/>
      <c r="D103" s="221"/>
      <c r="E103" s="221"/>
      <c r="F103" s="221"/>
      <c r="G103" s="221"/>
      <c r="H103" s="227"/>
      <c r="I103" s="227"/>
      <c r="J103" s="227"/>
    </row>
    <row r="104" spans="2:16" ht="18" customHeight="1">
      <c r="B104" s="221"/>
      <c r="C104" s="221"/>
      <c r="D104" s="221"/>
      <c r="E104" s="221"/>
      <c r="F104" s="221"/>
      <c r="G104" s="221"/>
      <c r="H104" s="227"/>
      <c r="I104" s="227"/>
      <c r="J104" s="227"/>
    </row>
    <row r="105" spans="2:16" ht="18" customHeight="1">
      <c r="C105" s="224" t="s">
        <v>5053</v>
      </c>
    </row>
    <row r="106" spans="2:16" ht="9" customHeight="1">
      <c r="C106" s="223"/>
    </row>
    <row r="107" spans="2:16" ht="18" customHeight="1"/>
    <row r="108" spans="2:16" ht="18" customHeight="1"/>
    <row r="109" spans="2:16" ht="18" customHeight="1">
      <c r="B109" s="218" t="s">
        <v>4571</v>
      </c>
      <c r="C109" s="222" t="str">
        <f>IF(M115="","",INDEX(業者詳細!$A$4:$AA$10000,O115,26))</f>
        <v/>
      </c>
      <c r="D109" s="225"/>
      <c r="I109" s="228"/>
    </row>
    <row r="110" spans="2:16" ht="9" customHeight="1">
      <c r="B110" s="218"/>
      <c r="C110" s="222"/>
      <c r="D110" s="225"/>
      <c r="I110" s="228"/>
    </row>
    <row r="111" spans="2:16" ht="18" customHeight="1"/>
    <row r="112" spans="2:16" ht="18" customHeight="1">
      <c r="B112" s="219" t="str">
        <f>IF(M115="","",INDEX(業者詳細!$A$4:$AA$10000,O115,6))</f>
        <v/>
      </c>
      <c r="C112" s="219"/>
      <c r="D112" s="219"/>
      <c r="E112" s="219"/>
      <c r="F112" s="219"/>
      <c r="G112" s="219"/>
      <c r="H112" s="219"/>
      <c r="I112" s="219"/>
      <c r="J112" s="219"/>
      <c r="K112" s="219"/>
      <c r="L112" s="219"/>
    </row>
    <row r="113" spans="2:16" ht="21" customHeight="1">
      <c r="C113" s="223"/>
    </row>
    <row r="114" spans="2:16" ht="15" customHeight="1">
      <c r="C114" s="223"/>
      <c r="E114" s="226"/>
      <c r="I114" s="225"/>
    </row>
    <row r="115" spans="2:16" ht="18" customHeight="1">
      <c r="B115" s="220" t="str">
        <f>IF(M115="","",INDEX(業者詳細!$A$4:$AA$10000,O115,3))</f>
        <v/>
      </c>
      <c r="C115" s="220"/>
      <c r="D115" s="220"/>
      <c r="E115" s="220"/>
      <c r="F115" s="220"/>
      <c r="G115" s="220"/>
      <c r="H115" s="227" t="s">
        <v>4048</v>
      </c>
      <c r="I115" s="227"/>
      <c r="J115" s="227"/>
      <c r="M115" s="230" t="str">
        <f>IF(抽出!$A$9="","",抽出!$A$9)</f>
        <v/>
      </c>
      <c r="N115" s="232"/>
      <c r="O115" s="233" t="str">
        <f>IF(M115="","",MATCH(M115,業者詳細!$B$4:$B$10000,0))</f>
        <v/>
      </c>
      <c r="P115" s="233">
        <v>1</v>
      </c>
    </row>
    <row r="116" spans="2:16" ht="18" customHeight="1">
      <c r="B116" s="221"/>
      <c r="C116" s="221"/>
      <c r="D116" s="221"/>
      <c r="E116" s="221"/>
      <c r="F116" s="221"/>
      <c r="G116" s="221"/>
      <c r="H116" s="227"/>
      <c r="I116" s="227"/>
      <c r="J116" s="227"/>
    </row>
    <row r="117" spans="2:16" ht="18" customHeight="1">
      <c r="B117" s="221"/>
      <c r="C117" s="221"/>
      <c r="D117" s="221"/>
      <c r="E117" s="221"/>
      <c r="F117" s="221"/>
      <c r="G117" s="221"/>
      <c r="H117" s="227"/>
      <c r="I117" s="227"/>
      <c r="J117" s="227"/>
    </row>
    <row r="118" spans="2:16" ht="18" customHeight="1">
      <c r="B118" s="221"/>
      <c r="C118" s="221"/>
      <c r="D118" s="221"/>
      <c r="E118" s="221"/>
      <c r="F118" s="221"/>
      <c r="G118" s="221"/>
      <c r="H118" s="227"/>
      <c r="I118" s="227"/>
      <c r="J118" s="227"/>
    </row>
    <row r="119" spans="2:16" ht="18" customHeight="1">
      <c r="B119" s="221"/>
      <c r="C119" s="221"/>
      <c r="D119" s="221"/>
      <c r="E119" s="221"/>
      <c r="F119" s="221"/>
      <c r="G119" s="221"/>
      <c r="H119" s="227"/>
      <c r="I119" s="227"/>
      <c r="J119" s="227"/>
    </row>
    <row r="120" spans="2:16" ht="18" customHeight="1">
      <c r="C120" s="224" t="s">
        <v>5053</v>
      </c>
    </row>
    <row r="121" spans="2:16" ht="9" customHeight="1">
      <c r="C121" s="223"/>
    </row>
    <row r="122" spans="2:16" ht="18" customHeight="1"/>
    <row r="123" spans="2:16" ht="18" customHeight="1"/>
    <row r="124" spans="2:16" ht="18" customHeight="1">
      <c r="B124" s="218" t="s">
        <v>4571</v>
      </c>
      <c r="C124" s="222" t="str">
        <f>IF(M130="","",INDEX(業者詳細!$A$4:$AA$10000,O130,26))</f>
        <v/>
      </c>
      <c r="D124" s="225"/>
      <c r="I124" s="228"/>
    </row>
    <row r="125" spans="2:16" ht="9" customHeight="1">
      <c r="B125" s="218"/>
      <c r="C125" s="222"/>
      <c r="D125" s="225"/>
      <c r="I125" s="228"/>
    </row>
    <row r="126" spans="2:16" ht="18" customHeight="1"/>
    <row r="127" spans="2:16" ht="18" customHeight="1">
      <c r="B127" s="219" t="str">
        <f>IF(M130="","",INDEX(業者詳細!$A$4:$AA$10000,O130,6))</f>
        <v/>
      </c>
      <c r="C127" s="219"/>
      <c r="D127" s="219"/>
      <c r="E127" s="219"/>
      <c r="F127" s="219"/>
      <c r="G127" s="219"/>
      <c r="H127" s="219"/>
      <c r="I127" s="219"/>
      <c r="J127" s="219"/>
      <c r="K127" s="219"/>
      <c r="L127" s="219"/>
    </row>
    <row r="128" spans="2:16" ht="21" customHeight="1">
      <c r="C128" s="223"/>
    </row>
    <row r="129" spans="2:16" ht="15" customHeight="1">
      <c r="C129" s="223"/>
      <c r="E129" s="226"/>
      <c r="I129" s="225"/>
    </row>
    <row r="130" spans="2:16" ht="18" customHeight="1">
      <c r="B130" s="220" t="str">
        <f>IF(M130="","",INDEX(業者詳細!$A$4:$AA$10000,O130,3))</f>
        <v/>
      </c>
      <c r="C130" s="220"/>
      <c r="D130" s="220"/>
      <c r="E130" s="220"/>
      <c r="F130" s="220"/>
      <c r="G130" s="220"/>
      <c r="H130" s="227" t="s">
        <v>4048</v>
      </c>
      <c r="I130" s="227"/>
      <c r="J130" s="227"/>
      <c r="M130" s="230" t="str">
        <f>IF(抽出!$A$10="","",抽出!$A$10)</f>
        <v/>
      </c>
      <c r="N130" s="232"/>
      <c r="O130" s="233" t="str">
        <f>IF(M130="","",MATCH(M130,業者詳細!$B$4:$B$10000,0))</f>
        <v/>
      </c>
      <c r="P130" s="233">
        <v>1</v>
      </c>
    </row>
    <row r="131" spans="2:16" ht="18" customHeight="1">
      <c r="B131" s="221"/>
      <c r="C131" s="221"/>
      <c r="D131" s="221"/>
      <c r="E131" s="221"/>
      <c r="F131" s="221"/>
      <c r="G131" s="221"/>
      <c r="H131" s="227"/>
      <c r="I131" s="227"/>
      <c r="J131" s="227"/>
    </row>
    <row r="132" spans="2:16" ht="18" customHeight="1">
      <c r="B132" s="221"/>
      <c r="C132" s="221"/>
      <c r="D132" s="221"/>
      <c r="E132" s="221"/>
      <c r="F132" s="221"/>
      <c r="G132" s="221"/>
      <c r="H132" s="227"/>
      <c r="I132" s="227"/>
      <c r="J132" s="227"/>
    </row>
    <row r="133" spans="2:16" ht="18" customHeight="1">
      <c r="B133" s="221"/>
      <c r="C133" s="221"/>
      <c r="D133" s="221"/>
      <c r="E133" s="221"/>
      <c r="F133" s="221"/>
      <c r="G133" s="221"/>
      <c r="H133" s="227"/>
      <c r="I133" s="227"/>
      <c r="J133" s="227"/>
    </row>
    <row r="134" spans="2:16" ht="18" customHeight="1">
      <c r="B134" s="221"/>
      <c r="C134" s="221"/>
      <c r="D134" s="221"/>
      <c r="E134" s="221"/>
      <c r="F134" s="221"/>
      <c r="G134" s="221"/>
      <c r="H134" s="227"/>
      <c r="I134" s="227"/>
      <c r="J134" s="227"/>
    </row>
    <row r="135" spans="2:16" ht="18" customHeight="1">
      <c r="C135" s="224" t="s">
        <v>5053</v>
      </c>
    </row>
    <row r="136" spans="2:16" ht="9" customHeight="1">
      <c r="C136" s="223"/>
    </row>
    <row r="137" spans="2:16" ht="18" customHeight="1"/>
    <row r="138" spans="2:16" ht="18" customHeight="1"/>
    <row r="139" spans="2:16" ht="18" customHeight="1">
      <c r="B139" s="218" t="s">
        <v>4571</v>
      </c>
      <c r="C139" s="222" t="str">
        <f>IF(M145="","",INDEX(業者詳細!$A$4:$AA$10000,O145,26))</f>
        <v/>
      </c>
      <c r="D139" s="225"/>
      <c r="I139" s="228"/>
    </row>
    <row r="140" spans="2:16" ht="9" customHeight="1">
      <c r="B140" s="218"/>
      <c r="C140" s="222"/>
      <c r="D140" s="225"/>
      <c r="I140" s="228"/>
    </row>
    <row r="141" spans="2:16" ht="18" customHeight="1"/>
    <row r="142" spans="2:16" ht="18" customHeight="1">
      <c r="B142" s="219" t="str">
        <f>IF(M145="","",INDEX(業者詳細!$A$4:$AA$10000,O145,6))</f>
        <v/>
      </c>
      <c r="C142" s="219"/>
      <c r="D142" s="219"/>
      <c r="E142" s="219"/>
      <c r="F142" s="219"/>
      <c r="G142" s="219"/>
      <c r="H142" s="219"/>
      <c r="I142" s="219"/>
      <c r="J142" s="219"/>
      <c r="K142" s="219"/>
      <c r="L142" s="219"/>
    </row>
    <row r="143" spans="2:16" ht="21" customHeight="1">
      <c r="C143" s="223"/>
    </row>
    <row r="144" spans="2:16" ht="15" customHeight="1">
      <c r="C144" s="223"/>
      <c r="E144" s="226"/>
      <c r="I144" s="225"/>
    </row>
    <row r="145" spans="2:16" ht="18" customHeight="1">
      <c r="B145" s="220" t="str">
        <f>IF(M145="","",INDEX(業者詳細!$A$4:$AA$10000,O145,3))</f>
        <v/>
      </c>
      <c r="C145" s="220"/>
      <c r="D145" s="220"/>
      <c r="E145" s="220"/>
      <c r="F145" s="220"/>
      <c r="G145" s="220"/>
      <c r="H145" s="227" t="s">
        <v>4048</v>
      </c>
      <c r="I145" s="227"/>
      <c r="J145" s="227"/>
      <c r="M145" s="230" t="str">
        <f>IF(抽出!$A$11="","",抽出!$A$11)</f>
        <v/>
      </c>
      <c r="N145" s="232"/>
      <c r="O145" s="233" t="str">
        <f>IF(M145="","",MATCH(M145,業者詳細!$B$4:$B$10000,0))</f>
        <v/>
      </c>
      <c r="P145" s="233">
        <v>1</v>
      </c>
    </row>
    <row r="146" spans="2:16" ht="18" customHeight="1">
      <c r="B146" s="221"/>
      <c r="C146" s="221"/>
      <c r="D146" s="221"/>
      <c r="E146" s="221"/>
      <c r="F146" s="221"/>
      <c r="G146" s="221"/>
      <c r="H146" s="227"/>
      <c r="I146" s="227"/>
      <c r="J146" s="227"/>
    </row>
    <row r="147" spans="2:16" ht="18" customHeight="1">
      <c r="B147" s="221"/>
      <c r="C147" s="221"/>
      <c r="D147" s="221"/>
      <c r="E147" s="221"/>
      <c r="F147" s="221"/>
      <c r="G147" s="221"/>
      <c r="H147" s="227"/>
      <c r="I147" s="227"/>
      <c r="J147" s="227"/>
    </row>
    <row r="148" spans="2:16" ht="18" customHeight="1">
      <c r="B148" s="221"/>
      <c r="C148" s="221"/>
      <c r="D148" s="221"/>
      <c r="E148" s="221"/>
      <c r="F148" s="221"/>
      <c r="G148" s="221"/>
      <c r="H148" s="227"/>
      <c r="I148" s="227"/>
      <c r="J148" s="227"/>
    </row>
    <row r="149" spans="2:16" ht="18" customHeight="1">
      <c r="B149" s="221"/>
      <c r="C149" s="221"/>
      <c r="D149" s="221"/>
      <c r="E149" s="221"/>
      <c r="F149" s="221"/>
      <c r="G149" s="221"/>
      <c r="H149" s="227"/>
      <c r="I149" s="227"/>
      <c r="J149" s="227"/>
    </row>
    <row r="150" spans="2:16" ht="18" customHeight="1">
      <c r="B150" s="221"/>
      <c r="C150" s="224" t="s">
        <v>5053</v>
      </c>
      <c r="D150" s="221"/>
      <c r="E150" s="221"/>
      <c r="F150" s="221"/>
      <c r="G150" s="221"/>
      <c r="H150" s="227"/>
      <c r="I150" s="227"/>
      <c r="J150" s="227"/>
    </row>
    <row r="151" spans="2:16" ht="9" customHeight="1">
      <c r="C151" s="223"/>
    </row>
    <row r="152" spans="2:16" ht="18" customHeight="1"/>
    <row r="153" spans="2:16" ht="18" customHeight="1"/>
    <row r="154" spans="2:16" ht="18" customHeight="1">
      <c r="B154" s="218" t="s">
        <v>4571</v>
      </c>
      <c r="C154" s="222" t="str">
        <f>IF(M160="","",INDEX(業者詳細!$A$4:$AA$10000,O160,26))</f>
        <v/>
      </c>
      <c r="D154" s="225"/>
      <c r="I154" s="228"/>
    </row>
    <row r="155" spans="2:16" ht="9" customHeight="1">
      <c r="B155" s="218"/>
      <c r="C155" s="222"/>
      <c r="D155" s="225"/>
      <c r="I155" s="228"/>
    </row>
    <row r="156" spans="2:16" ht="18" customHeight="1"/>
    <row r="157" spans="2:16" ht="18" customHeight="1">
      <c r="B157" s="219" t="str">
        <f>IF(M160="","",INDEX(業者詳細!$A$4:$AA$10000,O160,6))</f>
        <v/>
      </c>
      <c r="C157" s="219"/>
      <c r="D157" s="219"/>
      <c r="E157" s="219"/>
      <c r="F157" s="219"/>
      <c r="G157" s="219"/>
      <c r="H157" s="219"/>
      <c r="I157" s="219"/>
      <c r="J157" s="219"/>
      <c r="K157" s="219"/>
      <c r="L157" s="219"/>
    </row>
    <row r="158" spans="2:16" ht="21" customHeight="1">
      <c r="C158" s="223"/>
    </row>
    <row r="159" spans="2:16" ht="15" customHeight="1">
      <c r="C159" s="223"/>
      <c r="E159" s="226"/>
      <c r="I159" s="225"/>
    </row>
    <row r="160" spans="2:16" ht="18" customHeight="1">
      <c r="B160" s="220" t="str">
        <f>IF(M160="","",INDEX(業者詳細!$A$4:$AA$10000,O160,3))</f>
        <v/>
      </c>
      <c r="C160" s="220"/>
      <c r="D160" s="220"/>
      <c r="E160" s="220"/>
      <c r="F160" s="220"/>
      <c r="G160" s="220"/>
      <c r="H160" s="227" t="s">
        <v>4048</v>
      </c>
      <c r="I160" s="227"/>
      <c r="J160" s="227"/>
      <c r="M160" s="230" t="str">
        <f>IF(抽出!$A$12="","",抽出!$A$12)</f>
        <v/>
      </c>
      <c r="N160" s="232"/>
      <c r="O160" s="233" t="str">
        <f>IF(M160="","",MATCH(M160,業者詳細!$B$4:$B$10000,0))</f>
        <v/>
      </c>
      <c r="P160" s="233">
        <v>1</v>
      </c>
    </row>
    <row r="161" spans="2:16" ht="18" customHeight="1">
      <c r="B161" s="221"/>
      <c r="C161" s="221"/>
      <c r="D161" s="221"/>
      <c r="E161" s="221"/>
      <c r="F161" s="221"/>
      <c r="G161" s="221"/>
      <c r="H161" s="227"/>
      <c r="I161" s="227"/>
      <c r="J161" s="227"/>
    </row>
    <row r="162" spans="2:16" ht="18" customHeight="1">
      <c r="B162" s="221"/>
      <c r="C162" s="221"/>
      <c r="D162" s="221"/>
      <c r="E162" s="221"/>
      <c r="F162" s="221"/>
      <c r="G162" s="221"/>
      <c r="H162" s="227"/>
      <c r="I162" s="227"/>
      <c r="J162" s="227"/>
    </row>
    <row r="163" spans="2:16" ht="18" customHeight="1">
      <c r="B163" s="221"/>
      <c r="C163" s="221"/>
      <c r="D163" s="221"/>
      <c r="E163" s="221"/>
      <c r="F163" s="221"/>
      <c r="G163" s="221"/>
      <c r="H163" s="227"/>
      <c r="I163" s="227"/>
      <c r="J163" s="227"/>
    </row>
    <row r="164" spans="2:16" ht="18" customHeight="1">
      <c r="B164" s="221"/>
      <c r="C164" s="221"/>
      <c r="D164" s="221"/>
      <c r="E164" s="221"/>
      <c r="F164" s="221"/>
      <c r="G164" s="221"/>
      <c r="H164" s="227"/>
      <c r="I164" s="227"/>
      <c r="J164" s="227"/>
    </row>
    <row r="165" spans="2:16" ht="18" customHeight="1">
      <c r="B165" s="221"/>
      <c r="C165" s="221"/>
      <c r="D165" s="221"/>
      <c r="E165" s="221"/>
      <c r="F165" s="221"/>
      <c r="G165" s="221"/>
      <c r="H165" s="227"/>
      <c r="I165" s="227"/>
      <c r="J165" s="227"/>
    </row>
    <row r="166" spans="2:16" ht="9" customHeight="1">
      <c r="C166" s="223"/>
    </row>
    <row r="167" spans="2:16" ht="18" customHeight="1"/>
    <row r="168" spans="2:16" ht="18" customHeight="1"/>
    <row r="169" spans="2:16" ht="18" customHeight="1">
      <c r="B169" s="218" t="s">
        <v>4571</v>
      </c>
      <c r="C169" s="222" t="str">
        <f>IF(M175="","",INDEX(業者詳細!$A$4:$AA$10000,O175,26))</f>
        <v/>
      </c>
      <c r="D169" s="225"/>
      <c r="I169" s="228"/>
    </row>
    <row r="170" spans="2:16" ht="9" customHeight="1">
      <c r="B170" s="218"/>
      <c r="C170" s="222"/>
      <c r="D170" s="225"/>
      <c r="I170" s="228"/>
    </row>
    <row r="171" spans="2:16" ht="18" customHeight="1"/>
    <row r="172" spans="2:16" ht="18" customHeight="1">
      <c r="B172" s="219" t="str">
        <f>IF(M175="","",INDEX(業者詳細!$A$4:$AA$10000,O175,6))</f>
        <v/>
      </c>
      <c r="C172" s="219"/>
      <c r="D172" s="219"/>
      <c r="E172" s="219"/>
      <c r="F172" s="219"/>
      <c r="G172" s="219"/>
      <c r="H172" s="219"/>
      <c r="I172" s="219"/>
      <c r="J172" s="219"/>
      <c r="K172" s="219"/>
      <c r="L172" s="219"/>
    </row>
    <row r="173" spans="2:16" ht="21" customHeight="1">
      <c r="C173" s="223"/>
    </row>
    <row r="174" spans="2:16" ht="15" customHeight="1">
      <c r="C174" s="223"/>
      <c r="E174" s="226"/>
      <c r="I174" s="225"/>
    </row>
    <row r="175" spans="2:16" ht="18" customHeight="1">
      <c r="B175" s="220" t="str">
        <f>IF(M175="","",INDEX(業者詳細!$A$4:$AA$10000,O175,3))</f>
        <v/>
      </c>
      <c r="C175" s="220"/>
      <c r="D175" s="220"/>
      <c r="E175" s="220"/>
      <c r="F175" s="220"/>
      <c r="G175" s="220"/>
      <c r="H175" s="227" t="s">
        <v>4048</v>
      </c>
      <c r="I175" s="227"/>
      <c r="J175" s="227"/>
      <c r="M175" s="230" t="str">
        <f>IF(抽出!$A$13="","",抽出!$A$13)</f>
        <v/>
      </c>
      <c r="N175" s="232"/>
      <c r="O175" s="233" t="str">
        <f>IF(M175="","",MATCH(M175,業者詳細!$B$4:$B$10000,0))</f>
        <v/>
      </c>
      <c r="P175" s="233">
        <v>1</v>
      </c>
    </row>
    <row r="176" spans="2:16" ht="18" customHeight="1">
      <c r="B176" s="221"/>
      <c r="C176" s="221"/>
      <c r="D176" s="221"/>
      <c r="E176" s="221"/>
      <c r="F176" s="221"/>
      <c r="G176" s="221"/>
      <c r="H176" s="227"/>
      <c r="I176" s="227"/>
      <c r="J176" s="227"/>
    </row>
    <row r="177" spans="2:16" ht="18" customHeight="1">
      <c r="B177" s="221"/>
      <c r="C177" s="221"/>
      <c r="D177" s="221"/>
      <c r="E177" s="221"/>
      <c r="F177" s="221"/>
      <c r="G177" s="221"/>
      <c r="H177" s="227"/>
      <c r="I177" s="227"/>
      <c r="J177" s="227"/>
    </row>
    <row r="178" spans="2:16" ht="18" customHeight="1">
      <c r="B178" s="221"/>
      <c r="C178" s="221"/>
      <c r="D178" s="221"/>
      <c r="E178" s="221"/>
      <c r="F178" s="221"/>
      <c r="G178" s="221"/>
      <c r="H178" s="227"/>
      <c r="I178" s="227"/>
      <c r="J178" s="227"/>
    </row>
    <row r="179" spans="2:16" ht="18" customHeight="1">
      <c r="B179" s="221"/>
      <c r="C179" s="221"/>
      <c r="D179" s="221"/>
      <c r="E179" s="221"/>
      <c r="F179" s="221"/>
      <c r="G179" s="221"/>
      <c r="H179" s="227"/>
      <c r="I179" s="227"/>
      <c r="J179" s="227"/>
    </row>
    <row r="180" spans="2:16" ht="18" customHeight="1">
      <c r="B180" s="221"/>
      <c r="C180" s="221"/>
      <c r="D180" s="221"/>
      <c r="E180" s="221"/>
      <c r="F180" s="221"/>
      <c r="G180" s="221"/>
      <c r="H180" s="227"/>
      <c r="I180" s="227"/>
      <c r="J180" s="227"/>
    </row>
    <row r="181" spans="2:16" ht="9" customHeight="1">
      <c r="C181" s="223"/>
    </row>
    <row r="182" spans="2:16" ht="18" customHeight="1"/>
    <row r="183" spans="2:16" ht="18" customHeight="1"/>
    <row r="184" spans="2:16" ht="18" customHeight="1">
      <c r="B184" s="218" t="s">
        <v>4571</v>
      </c>
      <c r="C184" s="222" t="str">
        <f>IF(M190="","",INDEX(業者詳細!$A$4:$AA$10000,O190,26))</f>
        <v/>
      </c>
      <c r="D184" s="225"/>
      <c r="I184" s="228"/>
    </row>
    <row r="185" spans="2:16" ht="9" customHeight="1">
      <c r="B185" s="218"/>
      <c r="C185" s="222"/>
      <c r="D185" s="225"/>
      <c r="I185" s="228"/>
    </row>
    <row r="186" spans="2:16" ht="18" customHeight="1"/>
    <row r="187" spans="2:16" ht="18" customHeight="1">
      <c r="B187" s="219" t="str">
        <f>IF(M190="","",INDEX(業者詳細!$A$4:$AA$10000,O190,6))</f>
        <v/>
      </c>
      <c r="C187" s="219"/>
      <c r="D187" s="219"/>
      <c r="E187" s="219"/>
      <c r="F187" s="219"/>
      <c r="G187" s="219"/>
      <c r="H187" s="219"/>
      <c r="I187" s="219"/>
      <c r="J187" s="219"/>
      <c r="K187" s="219"/>
      <c r="L187" s="219"/>
    </row>
    <row r="188" spans="2:16" ht="21" customHeight="1">
      <c r="C188" s="223"/>
    </row>
    <row r="189" spans="2:16" ht="15" customHeight="1">
      <c r="C189" s="223"/>
      <c r="E189" s="226"/>
      <c r="I189" s="225"/>
    </row>
    <row r="190" spans="2:16" ht="18" customHeight="1">
      <c r="B190" s="220" t="str">
        <f>IF(M190="","",INDEX(業者詳細!$A$4:$AA$10000,O190,3))</f>
        <v/>
      </c>
      <c r="C190" s="220"/>
      <c r="D190" s="220"/>
      <c r="E190" s="220"/>
      <c r="F190" s="220"/>
      <c r="G190" s="220"/>
      <c r="H190" s="227" t="s">
        <v>4048</v>
      </c>
      <c r="I190" s="227"/>
      <c r="J190" s="227"/>
      <c r="M190" s="230" t="str">
        <f>IF(抽出!$A$14="","",抽出!$A$14)</f>
        <v/>
      </c>
      <c r="N190" s="232"/>
      <c r="O190" s="233" t="str">
        <f>IF(M190="","",MATCH(M190,業者詳細!$B$4:$B$10000,0))</f>
        <v/>
      </c>
      <c r="P190" s="233">
        <v>1</v>
      </c>
    </row>
    <row r="191" spans="2:16" ht="18" customHeight="1">
      <c r="B191" s="221"/>
      <c r="C191" s="221"/>
      <c r="D191" s="221"/>
      <c r="E191" s="221"/>
      <c r="F191" s="221"/>
      <c r="G191" s="221"/>
      <c r="H191" s="227"/>
      <c r="I191" s="227"/>
      <c r="J191" s="227"/>
    </row>
    <row r="192" spans="2:16" ht="18" customHeight="1">
      <c r="B192" s="221"/>
      <c r="C192" s="221"/>
      <c r="D192" s="221"/>
      <c r="E192" s="221"/>
      <c r="F192" s="221"/>
      <c r="G192" s="221"/>
      <c r="H192" s="227"/>
      <c r="I192" s="227"/>
      <c r="J192" s="227"/>
    </row>
    <row r="193" spans="2:16" ht="18" customHeight="1">
      <c r="B193" s="221"/>
      <c r="C193" s="221"/>
      <c r="D193" s="221"/>
      <c r="E193" s="221"/>
      <c r="F193" s="221"/>
      <c r="G193" s="221"/>
      <c r="H193" s="227"/>
      <c r="I193" s="227"/>
      <c r="J193" s="227"/>
    </row>
    <row r="194" spans="2:16" ht="18" customHeight="1">
      <c r="B194" s="221"/>
      <c r="C194" s="221"/>
      <c r="D194" s="221"/>
      <c r="E194" s="221"/>
      <c r="F194" s="221"/>
      <c r="G194" s="221"/>
      <c r="H194" s="227"/>
      <c r="I194" s="227"/>
      <c r="J194" s="227"/>
    </row>
    <row r="195" spans="2:16" ht="18" customHeight="1">
      <c r="B195" s="221"/>
      <c r="C195" s="221"/>
      <c r="D195" s="221"/>
      <c r="E195" s="221"/>
      <c r="F195" s="221"/>
      <c r="G195" s="221"/>
      <c r="H195" s="227"/>
      <c r="I195" s="227"/>
      <c r="J195" s="227"/>
    </row>
    <row r="196" spans="2:16" ht="9" customHeight="1">
      <c r="C196" s="223"/>
    </row>
    <row r="197" spans="2:16" ht="18" customHeight="1"/>
    <row r="198" spans="2:16" ht="18" customHeight="1"/>
    <row r="199" spans="2:16" ht="18" customHeight="1">
      <c r="B199" s="218" t="s">
        <v>4571</v>
      </c>
      <c r="C199" s="222" t="str">
        <f>IF(M205="","",INDEX(業者詳細!$A$4:$AA$10000,O205,26))</f>
        <v/>
      </c>
      <c r="D199" s="225"/>
      <c r="I199" s="228"/>
    </row>
    <row r="200" spans="2:16" ht="9" customHeight="1">
      <c r="B200" s="218"/>
      <c r="C200" s="222"/>
      <c r="D200" s="225"/>
      <c r="I200" s="228"/>
    </row>
    <row r="201" spans="2:16" ht="18" customHeight="1">
      <c r="B201" s="221"/>
      <c r="C201" s="221"/>
      <c r="D201" s="221"/>
      <c r="E201" s="221"/>
      <c r="F201" s="221"/>
      <c r="G201" s="221"/>
      <c r="H201" s="227"/>
      <c r="I201" s="227"/>
      <c r="J201" s="227"/>
    </row>
    <row r="202" spans="2:16" ht="18" customHeight="1">
      <c r="B202" s="219" t="str">
        <f>IF(M205="","",INDEX(業者詳細!$A$4:$AA$10000,O205,6))</f>
        <v/>
      </c>
      <c r="C202" s="219"/>
      <c r="D202" s="219"/>
      <c r="E202" s="219"/>
      <c r="F202" s="219"/>
      <c r="G202" s="219"/>
      <c r="H202" s="219"/>
      <c r="I202" s="219"/>
      <c r="J202" s="219"/>
      <c r="K202" s="219"/>
      <c r="L202" s="219"/>
    </row>
    <row r="203" spans="2:16" ht="21" customHeight="1">
      <c r="C203" s="223"/>
    </row>
    <row r="204" spans="2:16" ht="15" customHeight="1">
      <c r="C204" s="223"/>
      <c r="E204" s="226"/>
      <c r="I204" s="225"/>
    </row>
    <row r="205" spans="2:16" ht="18" customHeight="1">
      <c r="B205" s="220" t="str">
        <f>IF(M205="","",INDEX(業者詳細!$A$4:$AA$10000,O205,3))</f>
        <v/>
      </c>
      <c r="C205" s="220"/>
      <c r="D205" s="220"/>
      <c r="E205" s="220"/>
      <c r="F205" s="220"/>
      <c r="G205" s="220"/>
      <c r="H205" s="227" t="s">
        <v>4048</v>
      </c>
      <c r="I205" s="227"/>
      <c r="J205" s="227"/>
      <c r="M205" s="230" t="str">
        <f>IF(抽出!$A$15="","",抽出!$A$15)</f>
        <v/>
      </c>
      <c r="N205" s="232"/>
      <c r="O205" s="233" t="str">
        <f>IF(M205="","",MATCH(M205,業者詳細!$B$4:$B$10000,0))</f>
        <v/>
      </c>
      <c r="P205" s="233">
        <v>1</v>
      </c>
    </row>
    <row r="206" spans="2:16" ht="18" customHeight="1">
      <c r="B206" s="221"/>
      <c r="C206" s="221"/>
      <c r="D206" s="221"/>
      <c r="E206" s="221"/>
      <c r="F206" s="221"/>
      <c r="G206" s="221"/>
      <c r="H206" s="227"/>
      <c r="I206" s="227"/>
      <c r="J206" s="227"/>
    </row>
    <row r="207" spans="2:16" ht="18" customHeight="1">
      <c r="B207" s="221"/>
      <c r="C207" s="221"/>
      <c r="D207" s="221"/>
      <c r="E207" s="221"/>
      <c r="F207" s="221"/>
      <c r="G207" s="221"/>
      <c r="H207" s="227"/>
      <c r="I207" s="227"/>
      <c r="J207" s="227"/>
    </row>
    <row r="208" spans="2:16" ht="18" customHeight="1">
      <c r="B208" s="221"/>
      <c r="C208" s="221"/>
      <c r="D208" s="221"/>
      <c r="E208" s="221"/>
      <c r="F208" s="221"/>
      <c r="G208" s="221"/>
      <c r="H208" s="227"/>
      <c r="I208" s="227"/>
      <c r="J208" s="227"/>
    </row>
    <row r="209" spans="2:16" ht="18" customHeight="1">
      <c r="B209" s="221"/>
      <c r="C209" s="221"/>
      <c r="D209" s="221"/>
      <c r="E209" s="221"/>
      <c r="F209" s="221"/>
      <c r="G209" s="221"/>
      <c r="H209" s="227"/>
      <c r="I209" s="227"/>
      <c r="J209" s="227"/>
    </row>
    <row r="210" spans="2:16" ht="18" customHeight="1">
      <c r="B210" s="221"/>
      <c r="C210" s="221"/>
      <c r="D210" s="221"/>
      <c r="E210" s="221"/>
      <c r="F210" s="221"/>
      <c r="G210" s="221"/>
      <c r="H210" s="227"/>
      <c r="I210" s="227"/>
      <c r="J210" s="227"/>
    </row>
    <row r="211" spans="2:16" ht="9" customHeight="1">
      <c r="C211" s="223"/>
    </row>
    <row r="212" spans="2:16" ht="18" customHeight="1"/>
    <row r="213" spans="2:16" ht="18" customHeight="1"/>
    <row r="214" spans="2:16" ht="18" customHeight="1">
      <c r="B214" s="218" t="s">
        <v>4571</v>
      </c>
      <c r="C214" s="222" t="str">
        <f>IF(M220="","",INDEX(業者詳細!$A$4:$AA$10000,O220,26))</f>
        <v/>
      </c>
      <c r="D214" s="225"/>
      <c r="I214" s="228"/>
    </row>
    <row r="215" spans="2:16" ht="9" customHeight="1">
      <c r="B215" s="218"/>
      <c r="C215" s="222"/>
      <c r="D215" s="225"/>
      <c r="I215" s="228"/>
    </row>
    <row r="216" spans="2:16" ht="18" customHeight="1">
      <c r="B216" s="221"/>
      <c r="C216" s="221"/>
      <c r="D216" s="221"/>
      <c r="E216" s="221"/>
      <c r="F216" s="221"/>
      <c r="G216" s="221"/>
      <c r="H216" s="227"/>
      <c r="I216" s="227"/>
      <c r="J216" s="227"/>
    </row>
    <row r="217" spans="2:16" ht="18" customHeight="1">
      <c r="B217" s="219" t="str">
        <f>IF(M220="","",INDEX(業者詳細!$A$4:$AA$10000,O220,6))</f>
        <v/>
      </c>
      <c r="C217" s="219"/>
      <c r="D217" s="219"/>
      <c r="E217" s="219"/>
      <c r="F217" s="219"/>
      <c r="G217" s="219"/>
      <c r="H217" s="219"/>
      <c r="I217" s="219"/>
      <c r="J217" s="219"/>
      <c r="K217" s="219"/>
      <c r="L217" s="219"/>
    </row>
    <row r="218" spans="2:16" ht="21" customHeight="1">
      <c r="C218" s="223"/>
    </row>
    <row r="219" spans="2:16" ht="15" customHeight="1">
      <c r="C219" s="223"/>
      <c r="E219" s="226"/>
      <c r="I219" s="225"/>
    </row>
    <row r="220" spans="2:16" ht="18" customHeight="1">
      <c r="B220" s="220" t="str">
        <f>IF(M220="","",INDEX(業者詳細!$A$4:$AA$10000,O220,3))</f>
        <v/>
      </c>
      <c r="C220" s="220"/>
      <c r="D220" s="220"/>
      <c r="E220" s="220"/>
      <c r="F220" s="220"/>
      <c r="G220" s="220"/>
      <c r="H220" s="227" t="s">
        <v>4048</v>
      </c>
      <c r="I220" s="227"/>
      <c r="J220" s="227"/>
      <c r="M220" s="230" t="str">
        <f>IF(抽出!$A$16="","",抽出!$A$16)</f>
        <v/>
      </c>
      <c r="N220" s="232"/>
      <c r="O220" s="233" t="str">
        <f>IF(M220="","",MATCH(M220,業者詳細!$B$4:$B$10000,0))</f>
        <v/>
      </c>
      <c r="P220" s="233">
        <v>1</v>
      </c>
    </row>
    <row r="221" spans="2:16" ht="18" customHeight="1">
      <c r="B221" s="221"/>
      <c r="C221" s="221"/>
      <c r="D221" s="221"/>
      <c r="E221" s="221"/>
      <c r="F221" s="221"/>
      <c r="G221" s="221"/>
      <c r="H221" s="227"/>
      <c r="I221" s="227"/>
      <c r="J221" s="227"/>
    </row>
    <row r="222" spans="2:16" ht="18" customHeight="1">
      <c r="B222" s="221"/>
      <c r="C222" s="221"/>
      <c r="D222" s="221"/>
      <c r="E222" s="221"/>
      <c r="F222" s="221"/>
      <c r="G222" s="221"/>
      <c r="H222" s="227"/>
      <c r="I222" s="227"/>
      <c r="J222" s="227"/>
    </row>
    <row r="223" spans="2:16" ht="18" customHeight="1">
      <c r="B223" s="221"/>
      <c r="C223" s="221"/>
      <c r="D223" s="221"/>
      <c r="E223" s="221"/>
      <c r="F223" s="221"/>
      <c r="G223" s="221"/>
      <c r="H223" s="227"/>
      <c r="I223" s="227"/>
      <c r="J223" s="227"/>
    </row>
    <row r="224" spans="2:16" ht="18" customHeight="1">
      <c r="B224" s="221"/>
      <c r="C224" s="221"/>
      <c r="D224" s="221"/>
      <c r="E224" s="221"/>
      <c r="F224" s="221"/>
      <c r="G224" s="221"/>
      <c r="H224" s="227"/>
      <c r="I224" s="227"/>
      <c r="J224" s="227"/>
    </row>
    <row r="225" spans="2:16" ht="18" customHeight="1">
      <c r="B225" s="221"/>
      <c r="C225" s="221"/>
      <c r="D225" s="221"/>
      <c r="E225" s="221"/>
      <c r="F225" s="221"/>
      <c r="G225" s="221"/>
      <c r="H225" s="227"/>
      <c r="I225" s="227"/>
      <c r="J225" s="227"/>
    </row>
    <row r="226" spans="2:16" ht="9" customHeight="1">
      <c r="C226" s="223"/>
    </row>
    <row r="227" spans="2:16" ht="18" customHeight="1"/>
    <row r="228" spans="2:16" ht="18" customHeight="1"/>
    <row r="229" spans="2:16" ht="18" customHeight="1">
      <c r="B229" s="218" t="s">
        <v>4571</v>
      </c>
      <c r="C229" s="222" t="str">
        <f>IF(M235="","",INDEX(業者詳細!$A$4:$AA$10000,O235,26))</f>
        <v/>
      </c>
      <c r="D229" s="225"/>
      <c r="I229" s="228"/>
    </row>
    <row r="230" spans="2:16" ht="9" customHeight="1">
      <c r="B230" s="218"/>
      <c r="C230" s="222"/>
      <c r="D230" s="225"/>
      <c r="I230" s="228"/>
    </row>
    <row r="231" spans="2:16" ht="18" customHeight="1">
      <c r="B231" s="221"/>
      <c r="C231" s="221"/>
      <c r="D231" s="221"/>
      <c r="E231" s="221"/>
      <c r="F231" s="221"/>
      <c r="G231" s="221"/>
      <c r="H231" s="227"/>
      <c r="I231" s="227"/>
      <c r="J231" s="227"/>
    </row>
    <row r="232" spans="2:16" ht="18" customHeight="1">
      <c r="B232" s="219" t="str">
        <f>IF(M235="","",INDEX(業者詳細!$A$4:$AA$10000,O235,6))</f>
        <v/>
      </c>
      <c r="C232" s="219"/>
      <c r="D232" s="219"/>
      <c r="E232" s="219"/>
      <c r="F232" s="219"/>
      <c r="G232" s="219"/>
      <c r="H232" s="219"/>
      <c r="I232" s="219"/>
      <c r="J232" s="219"/>
      <c r="K232" s="219"/>
      <c r="L232" s="219"/>
    </row>
    <row r="233" spans="2:16" ht="21" customHeight="1">
      <c r="C233" s="223"/>
    </row>
    <row r="234" spans="2:16" ht="15" customHeight="1">
      <c r="C234" s="223"/>
      <c r="E234" s="226"/>
      <c r="I234" s="225"/>
    </row>
    <row r="235" spans="2:16" ht="18" customHeight="1">
      <c r="B235" s="220" t="str">
        <f>IF(M235="","",INDEX(業者詳細!$A$4:$AA$10000,O235,3))</f>
        <v/>
      </c>
      <c r="C235" s="220"/>
      <c r="D235" s="220"/>
      <c r="E235" s="220"/>
      <c r="F235" s="220"/>
      <c r="G235" s="220"/>
      <c r="H235" s="227" t="s">
        <v>4048</v>
      </c>
      <c r="I235" s="227"/>
      <c r="J235" s="227"/>
      <c r="M235" s="230" t="str">
        <f>IF(抽出!$A$17="","",抽出!$A$17)</f>
        <v/>
      </c>
      <c r="N235" s="232"/>
      <c r="O235" s="233" t="str">
        <f>IF(M235="","",MATCH(M235,業者詳細!$B$4:$B$10000,0))</f>
        <v/>
      </c>
      <c r="P235" s="233">
        <v>1</v>
      </c>
    </row>
    <row r="236" spans="2:16" ht="18" customHeight="1">
      <c r="B236" s="221"/>
      <c r="C236" s="221"/>
      <c r="D236" s="221"/>
      <c r="E236" s="221"/>
      <c r="F236" s="221"/>
      <c r="G236" s="221"/>
      <c r="H236" s="227"/>
      <c r="I236" s="227"/>
      <c r="J236" s="227"/>
    </row>
    <row r="237" spans="2:16" ht="18" customHeight="1">
      <c r="B237" s="221"/>
      <c r="C237" s="221"/>
      <c r="D237" s="221"/>
      <c r="E237" s="221"/>
      <c r="F237" s="221"/>
      <c r="G237" s="221"/>
      <c r="H237" s="227"/>
      <c r="I237" s="227"/>
      <c r="J237" s="227"/>
    </row>
    <row r="238" spans="2:16" ht="18" customHeight="1">
      <c r="B238" s="221"/>
      <c r="C238" s="221"/>
      <c r="D238" s="221"/>
      <c r="E238" s="221"/>
      <c r="F238" s="221"/>
      <c r="G238" s="221"/>
      <c r="H238" s="227"/>
      <c r="I238" s="227"/>
      <c r="J238" s="227"/>
    </row>
    <row r="239" spans="2:16" ht="18" customHeight="1">
      <c r="B239" s="221"/>
      <c r="C239" s="221"/>
      <c r="D239" s="221"/>
      <c r="E239" s="221"/>
      <c r="F239" s="221"/>
      <c r="G239" s="221"/>
      <c r="H239" s="227"/>
      <c r="I239" s="227"/>
      <c r="J239" s="227"/>
    </row>
    <row r="240" spans="2:16" ht="18" customHeight="1">
      <c r="B240" s="221"/>
      <c r="C240" s="221"/>
      <c r="D240" s="221"/>
      <c r="E240" s="221"/>
      <c r="F240" s="221"/>
      <c r="G240" s="221"/>
      <c r="H240" s="227"/>
      <c r="I240" s="227"/>
      <c r="J240" s="227"/>
    </row>
    <row r="241" spans="2:16" ht="9" customHeight="1">
      <c r="C241" s="223"/>
    </row>
    <row r="242" spans="2:16" ht="18" customHeight="1"/>
    <row r="243" spans="2:16" ht="18" customHeight="1"/>
    <row r="244" spans="2:16" ht="18" customHeight="1">
      <c r="B244" s="218" t="s">
        <v>4571</v>
      </c>
      <c r="C244" s="222" t="str">
        <f>IF(M250="","",INDEX(業者詳細!$A$4:$AA$10000,O250,26))</f>
        <v/>
      </c>
      <c r="D244" s="225"/>
      <c r="I244" s="228"/>
    </row>
    <row r="245" spans="2:16" ht="9" customHeight="1">
      <c r="B245" s="218"/>
      <c r="C245" s="222"/>
      <c r="D245" s="225"/>
      <c r="I245" s="228"/>
    </row>
    <row r="246" spans="2:16" ht="18" customHeight="1"/>
    <row r="247" spans="2:16" ht="18" customHeight="1">
      <c r="B247" s="219" t="str">
        <f>IF(M250="","",INDEX(業者詳細!$A$4:$AA$10000,O250,6))</f>
        <v/>
      </c>
      <c r="C247" s="219"/>
      <c r="D247" s="219"/>
      <c r="E247" s="219"/>
      <c r="F247" s="219"/>
      <c r="G247" s="219"/>
      <c r="H247" s="219"/>
      <c r="I247" s="219"/>
      <c r="J247" s="219"/>
      <c r="K247" s="219"/>
      <c r="L247" s="219"/>
    </row>
    <row r="248" spans="2:16" ht="21" customHeight="1">
      <c r="C248" s="223"/>
    </row>
    <row r="249" spans="2:16" ht="15" customHeight="1">
      <c r="C249" s="223"/>
      <c r="E249" s="226"/>
      <c r="I249" s="225"/>
    </row>
    <row r="250" spans="2:16" ht="18" customHeight="1">
      <c r="B250" s="220" t="str">
        <f>IF(M250="","",INDEX(業者詳細!$A$4:$AA$10000,O250,3))</f>
        <v/>
      </c>
      <c r="C250" s="220"/>
      <c r="D250" s="220"/>
      <c r="E250" s="220"/>
      <c r="F250" s="220"/>
      <c r="G250" s="220"/>
      <c r="H250" s="227" t="s">
        <v>4048</v>
      </c>
      <c r="I250" s="227"/>
      <c r="J250" s="227"/>
      <c r="M250" s="230" t="str">
        <f>IF(抽出!$A$18="","",抽出!$A$18)</f>
        <v/>
      </c>
      <c r="N250" s="232"/>
      <c r="O250" s="233" t="str">
        <f>IF(M250="","",MATCH(M250,業者詳細!$B$4:$B$10000,0))</f>
        <v/>
      </c>
      <c r="P250" s="233">
        <v>1</v>
      </c>
    </row>
    <row r="251" spans="2:16" ht="18" customHeight="1">
      <c r="B251" s="221"/>
      <c r="C251" s="221"/>
      <c r="D251" s="221"/>
      <c r="E251" s="221"/>
      <c r="F251" s="221"/>
      <c r="G251" s="221"/>
      <c r="H251" s="227"/>
      <c r="I251" s="227"/>
      <c r="J251" s="227"/>
    </row>
    <row r="252" spans="2:16" ht="18" customHeight="1">
      <c r="B252" s="221"/>
      <c r="C252" s="221"/>
      <c r="D252" s="221"/>
      <c r="E252" s="221"/>
      <c r="F252" s="221"/>
      <c r="G252" s="221"/>
      <c r="H252" s="227"/>
      <c r="I252" s="227"/>
      <c r="J252" s="227"/>
    </row>
    <row r="253" spans="2:16" ht="18" customHeight="1">
      <c r="B253" s="221"/>
      <c r="C253" s="221"/>
      <c r="D253" s="221"/>
      <c r="E253" s="221"/>
      <c r="F253" s="221"/>
      <c r="G253" s="221"/>
      <c r="H253" s="227"/>
      <c r="I253" s="227"/>
      <c r="J253" s="227"/>
    </row>
    <row r="254" spans="2:16" ht="18" customHeight="1">
      <c r="B254" s="221"/>
      <c r="C254" s="221"/>
      <c r="D254" s="221"/>
      <c r="E254" s="221"/>
      <c r="F254" s="221"/>
      <c r="G254" s="221"/>
      <c r="H254" s="227"/>
      <c r="I254" s="227"/>
      <c r="J254" s="227"/>
    </row>
    <row r="255" spans="2:16" ht="18" customHeight="1">
      <c r="B255" s="221"/>
      <c r="C255" s="221"/>
      <c r="D255" s="221"/>
      <c r="E255" s="221"/>
      <c r="F255" s="221"/>
      <c r="G255" s="221"/>
      <c r="H255" s="227"/>
      <c r="I255" s="227"/>
      <c r="J255" s="227"/>
    </row>
    <row r="256" spans="2:16" ht="9" customHeight="1">
      <c r="C256" s="223"/>
    </row>
    <row r="257" spans="2:16" ht="18" customHeight="1"/>
    <row r="258" spans="2:16" ht="18" customHeight="1"/>
    <row r="259" spans="2:16" ht="18" customHeight="1">
      <c r="B259" s="218" t="s">
        <v>4571</v>
      </c>
      <c r="C259" s="222" t="str">
        <f>IF(M265="","",INDEX(業者詳細!$A$4:$AA$10000,O265,26))</f>
        <v/>
      </c>
      <c r="D259" s="225"/>
      <c r="I259" s="228"/>
    </row>
    <row r="260" spans="2:16" ht="9" customHeight="1">
      <c r="B260" s="218"/>
      <c r="C260" s="222"/>
      <c r="D260" s="225"/>
      <c r="I260" s="228"/>
    </row>
    <row r="261" spans="2:16" ht="18" customHeight="1"/>
    <row r="262" spans="2:16" ht="18" customHeight="1">
      <c r="B262" s="219" t="str">
        <f>IF(M265="","",INDEX(業者詳細!$A$4:$AA$10000,O265,6))</f>
        <v/>
      </c>
      <c r="C262" s="219"/>
      <c r="D262" s="219"/>
      <c r="E262" s="219"/>
      <c r="F262" s="219"/>
      <c r="G262" s="219"/>
      <c r="H262" s="219"/>
      <c r="I262" s="219"/>
      <c r="J262" s="219"/>
      <c r="K262" s="219"/>
      <c r="L262" s="219"/>
    </row>
    <row r="263" spans="2:16" ht="21" customHeight="1">
      <c r="C263" s="223"/>
    </row>
    <row r="264" spans="2:16" ht="15" customHeight="1">
      <c r="C264" s="223"/>
      <c r="E264" s="226"/>
      <c r="I264" s="225"/>
    </row>
    <row r="265" spans="2:16" ht="18" customHeight="1">
      <c r="B265" s="220" t="str">
        <f>IF(M265="","",INDEX(業者詳細!$A$4:$AA$10000,O265,3))</f>
        <v/>
      </c>
      <c r="C265" s="220"/>
      <c r="D265" s="220"/>
      <c r="E265" s="220"/>
      <c r="F265" s="220"/>
      <c r="G265" s="220"/>
      <c r="H265" s="227" t="s">
        <v>4048</v>
      </c>
      <c r="I265" s="227"/>
      <c r="J265" s="227"/>
      <c r="M265" s="230" t="str">
        <f>IF(抽出!$A$19="","",抽出!$A$19)</f>
        <v/>
      </c>
      <c r="N265" s="232"/>
      <c r="O265" s="233" t="str">
        <f>IF(M265="","",MATCH(M265,業者詳細!$B$4:$B$10000,0))</f>
        <v/>
      </c>
      <c r="P265" s="233">
        <v>1</v>
      </c>
    </row>
    <row r="266" spans="2:16" ht="18" customHeight="1">
      <c r="B266" s="221"/>
      <c r="C266" s="221"/>
      <c r="D266" s="221"/>
      <c r="E266" s="221"/>
      <c r="F266" s="221"/>
      <c r="G266" s="221"/>
      <c r="H266" s="227"/>
      <c r="I266" s="227"/>
      <c r="J266" s="227"/>
    </row>
    <row r="267" spans="2:16" ht="18" customHeight="1">
      <c r="B267" s="221"/>
      <c r="C267" s="221"/>
      <c r="D267" s="221"/>
      <c r="E267" s="221"/>
      <c r="F267" s="221"/>
      <c r="G267" s="221"/>
      <c r="H267" s="227"/>
      <c r="I267" s="227"/>
      <c r="J267" s="227"/>
    </row>
    <row r="268" spans="2:16" ht="18" customHeight="1">
      <c r="B268" s="221"/>
      <c r="C268" s="221"/>
      <c r="D268" s="221"/>
      <c r="E268" s="221"/>
      <c r="F268" s="221"/>
      <c r="G268" s="221"/>
      <c r="H268" s="227"/>
      <c r="I268" s="227"/>
      <c r="J268" s="227"/>
    </row>
    <row r="269" spans="2:16" ht="18" customHeight="1">
      <c r="B269" s="221"/>
      <c r="C269" s="221"/>
      <c r="D269" s="221"/>
      <c r="E269" s="221"/>
      <c r="F269" s="221"/>
      <c r="G269" s="221"/>
      <c r="H269" s="227"/>
      <c r="I269" s="227"/>
      <c r="J269" s="227"/>
    </row>
    <row r="270" spans="2:16" ht="18" customHeight="1">
      <c r="B270" s="221"/>
      <c r="C270" s="221"/>
      <c r="D270" s="221"/>
      <c r="E270" s="221"/>
      <c r="F270" s="221"/>
      <c r="G270" s="221"/>
      <c r="H270" s="227"/>
      <c r="I270" s="227"/>
      <c r="J270" s="227"/>
    </row>
    <row r="271" spans="2:16" ht="9" customHeight="1">
      <c r="C271" s="223"/>
    </row>
    <row r="272" spans="2:16" ht="18" customHeight="1"/>
    <row r="273" spans="2:16" ht="18" customHeight="1"/>
    <row r="274" spans="2:16" ht="18" customHeight="1">
      <c r="B274" s="218" t="s">
        <v>4571</v>
      </c>
      <c r="C274" s="222" t="str">
        <f>IF(M280="","",INDEX(業者詳細!$A$4:$AA$10000,O280,26))</f>
        <v/>
      </c>
      <c r="D274" s="225"/>
      <c r="I274" s="228"/>
    </row>
    <row r="275" spans="2:16" ht="9" customHeight="1">
      <c r="B275" s="218"/>
      <c r="C275" s="222"/>
      <c r="D275" s="225"/>
      <c r="I275" s="228"/>
    </row>
    <row r="276" spans="2:16" ht="18" customHeight="1"/>
    <row r="277" spans="2:16" ht="18" customHeight="1">
      <c r="B277" s="219" t="str">
        <f>IF(M280="","",INDEX(業者詳細!$A$4:$AA$10000,O280,6))</f>
        <v/>
      </c>
      <c r="C277" s="219"/>
      <c r="D277" s="219"/>
      <c r="E277" s="219"/>
      <c r="F277" s="219"/>
      <c r="G277" s="219"/>
      <c r="H277" s="219"/>
      <c r="I277" s="219"/>
      <c r="J277" s="219"/>
      <c r="K277" s="219"/>
      <c r="L277" s="219"/>
    </row>
    <row r="278" spans="2:16" ht="21" customHeight="1">
      <c r="C278" s="223"/>
    </row>
    <row r="279" spans="2:16" ht="15" customHeight="1">
      <c r="C279" s="223"/>
      <c r="E279" s="226"/>
      <c r="I279" s="225"/>
    </row>
    <row r="280" spans="2:16" ht="18" customHeight="1">
      <c r="B280" s="220" t="str">
        <f>IF(M280="","",INDEX(業者詳細!$A$4:$AA$10000,O280,3))</f>
        <v/>
      </c>
      <c r="C280" s="220"/>
      <c r="D280" s="220"/>
      <c r="E280" s="220"/>
      <c r="F280" s="220"/>
      <c r="G280" s="220"/>
      <c r="H280" s="227" t="s">
        <v>4048</v>
      </c>
      <c r="I280" s="227"/>
      <c r="J280" s="227"/>
      <c r="M280" s="230" t="str">
        <f>IF(抽出!$A$20="","",抽出!$A$20)</f>
        <v/>
      </c>
      <c r="N280" s="232"/>
      <c r="O280" s="233" t="str">
        <f>IF(M280="","",MATCH(M280,業者詳細!$B$4:$B$10000,0))</f>
        <v/>
      </c>
      <c r="P280" s="233">
        <v>1</v>
      </c>
    </row>
    <row r="281" spans="2:16" ht="18" customHeight="1">
      <c r="B281" s="221"/>
      <c r="C281" s="221"/>
      <c r="D281" s="221"/>
      <c r="E281" s="221"/>
      <c r="F281" s="221"/>
      <c r="G281" s="221"/>
      <c r="H281" s="227"/>
      <c r="I281" s="227"/>
      <c r="J281" s="227"/>
    </row>
    <row r="282" spans="2:16" ht="18" customHeight="1">
      <c r="B282" s="221"/>
      <c r="C282" s="221"/>
      <c r="D282" s="221"/>
      <c r="E282" s="221"/>
      <c r="F282" s="221"/>
      <c r="G282" s="221"/>
      <c r="H282" s="227"/>
      <c r="I282" s="227"/>
      <c r="J282" s="227"/>
    </row>
    <row r="283" spans="2:16" ht="18" customHeight="1">
      <c r="B283" s="221"/>
      <c r="C283" s="221"/>
      <c r="D283" s="221"/>
      <c r="E283" s="221"/>
      <c r="F283" s="221"/>
      <c r="G283" s="221"/>
      <c r="H283" s="227"/>
      <c r="I283" s="227"/>
      <c r="J283" s="227"/>
    </row>
    <row r="284" spans="2:16" ht="18" customHeight="1">
      <c r="B284" s="221"/>
      <c r="C284" s="221"/>
      <c r="D284" s="221"/>
      <c r="E284" s="221"/>
      <c r="F284" s="221"/>
      <c r="G284" s="221"/>
      <c r="H284" s="227"/>
      <c r="I284" s="227"/>
      <c r="J284" s="227"/>
    </row>
    <row r="285" spans="2:16" ht="18" customHeight="1">
      <c r="B285" s="221"/>
      <c r="C285" s="221"/>
      <c r="D285" s="221"/>
      <c r="E285" s="221"/>
      <c r="F285" s="221"/>
      <c r="G285" s="221"/>
      <c r="H285" s="227"/>
      <c r="I285" s="227"/>
      <c r="J285" s="227"/>
    </row>
    <row r="286" spans="2:16" ht="9" customHeight="1">
      <c r="C286" s="223"/>
    </row>
    <row r="287" spans="2:16" ht="18" customHeight="1"/>
    <row r="288" spans="2:16" ht="18" customHeight="1"/>
    <row r="289" spans="2:16" ht="18" customHeight="1">
      <c r="B289" s="218" t="s">
        <v>4571</v>
      </c>
      <c r="C289" s="222" t="str">
        <f>IF(M295="","",INDEX(業者詳細!$A$4:$AA$10000,O295,26))</f>
        <v/>
      </c>
      <c r="D289" s="225"/>
      <c r="I289" s="228"/>
    </row>
    <row r="290" spans="2:16" ht="9" customHeight="1">
      <c r="B290" s="218"/>
      <c r="C290" s="222"/>
      <c r="D290" s="225"/>
      <c r="I290" s="228"/>
    </row>
    <row r="291" spans="2:16" ht="18" customHeight="1"/>
    <row r="292" spans="2:16" ht="18" customHeight="1">
      <c r="B292" s="219" t="str">
        <f>IF(M295="","",INDEX(業者詳細!$A$4:$AA$10000,O295,6))</f>
        <v/>
      </c>
      <c r="C292" s="219"/>
      <c r="D292" s="219"/>
      <c r="E292" s="219"/>
      <c r="F292" s="219"/>
      <c r="G292" s="219"/>
      <c r="H292" s="219"/>
      <c r="I292" s="219"/>
      <c r="J292" s="219"/>
      <c r="K292" s="219"/>
      <c r="L292" s="219"/>
    </row>
    <row r="293" spans="2:16" ht="21" customHeight="1">
      <c r="C293" s="223"/>
    </row>
    <row r="294" spans="2:16" ht="15" customHeight="1">
      <c r="C294" s="223"/>
      <c r="E294" s="226"/>
      <c r="I294" s="225"/>
    </row>
    <row r="295" spans="2:16" ht="18" customHeight="1">
      <c r="B295" s="220" t="str">
        <f>IF(M295="","",INDEX(業者詳細!$A$4:$AA$10000,O295,3))</f>
        <v/>
      </c>
      <c r="C295" s="220"/>
      <c r="D295" s="220"/>
      <c r="E295" s="220"/>
      <c r="F295" s="220"/>
      <c r="G295" s="220"/>
      <c r="H295" s="227" t="s">
        <v>4048</v>
      </c>
      <c r="I295" s="227"/>
      <c r="J295" s="227"/>
      <c r="M295" s="230" t="str">
        <f>IF(抽出!$A$21="","",抽出!$A$21)</f>
        <v/>
      </c>
      <c r="N295" s="232"/>
      <c r="O295" s="233" t="str">
        <f>IF(M295="","",MATCH(M295,業者詳細!$B$4:$B$10000,0))</f>
        <v/>
      </c>
      <c r="P295" s="233">
        <v>1</v>
      </c>
    </row>
    <row r="296" spans="2:16" ht="18" customHeight="1">
      <c r="B296" s="221"/>
      <c r="C296" s="221"/>
      <c r="D296" s="221"/>
      <c r="E296" s="221"/>
      <c r="F296" s="221"/>
      <c r="G296" s="221"/>
      <c r="H296" s="227"/>
      <c r="I296" s="227"/>
      <c r="J296" s="227"/>
    </row>
    <row r="297" spans="2:16" ht="18" customHeight="1">
      <c r="B297" s="221"/>
      <c r="C297" s="221"/>
      <c r="D297" s="221"/>
      <c r="E297" s="221"/>
      <c r="F297" s="221"/>
      <c r="G297" s="221"/>
      <c r="H297" s="227"/>
      <c r="I297" s="227"/>
      <c r="J297" s="227"/>
    </row>
    <row r="298" spans="2:16" ht="18" customHeight="1">
      <c r="B298" s="221"/>
      <c r="C298" s="221"/>
      <c r="D298" s="221"/>
      <c r="E298" s="221"/>
      <c r="F298" s="221"/>
      <c r="G298" s="221"/>
      <c r="H298" s="227"/>
      <c r="I298" s="227"/>
      <c r="J298" s="227"/>
    </row>
    <row r="299" spans="2:16" ht="18" customHeight="1">
      <c r="B299" s="221"/>
      <c r="C299" s="221"/>
      <c r="D299" s="221"/>
      <c r="E299" s="221"/>
      <c r="F299" s="221"/>
      <c r="G299" s="221"/>
      <c r="H299" s="227"/>
      <c r="I299" s="227"/>
      <c r="J299" s="227"/>
    </row>
    <row r="300" spans="2:16" ht="18" customHeight="1">
      <c r="B300" s="221"/>
      <c r="C300" s="221"/>
      <c r="D300" s="221"/>
      <c r="E300" s="221"/>
      <c r="F300" s="221"/>
      <c r="G300" s="221"/>
      <c r="H300" s="227"/>
      <c r="I300" s="227"/>
      <c r="J300" s="227"/>
    </row>
    <row r="301" spans="2:16" ht="9" customHeight="1">
      <c r="C301" s="223"/>
    </row>
    <row r="302" spans="2:16" ht="18" customHeight="1"/>
    <row r="303" spans="2:16" ht="18" customHeight="1"/>
    <row r="304" spans="2:16" ht="18" customHeight="1">
      <c r="B304" s="218" t="s">
        <v>4571</v>
      </c>
      <c r="C304" s="222" t="str">
        <f>IF(M310="","",INDEX(業者詳細!$A$4:$AA$10000,O310,26))</f>
        <v/>
      </c>
      <c r="D304" s="225"/>
      <c r="I304" s="228"/>
    </row>
    <row r="305" spans="2:16" ht="9" customHeight="1">
      <c r="B305" s="218"/>
      <c r="C305" s="222"/>
      <c r="D305" s="225"/>
      <c r="I305" s="228"/>
    </row>
    <row r="306" spans="2:16" ht="18" customHeight="1"/>
    <row r="307" spans="2:16" ht="18" customHeight="1">
      <c r="B307" s="219" t="str">
        <f>IF(M310="","",INDEX(業者詳細!$A$4:$AA$10000,O310,6))</f>
        <v/>
      </c>
      <c r="C307" s="219"/>
      <c r="D307" s="219"/>
      <c r="E307" s="219"/>
      <c r="F307" s="219"/>
      <c r="G307" s="219"/>
      <c r="H307" s="219"/>
      <c r="I307" s="219"/>
      <c r="J307" s="219"/>
      <c r="K307" s="219"/>
      <c r="L307" s="219"/>
    </row>
    <row r="308" spans="2:16" ht="21" customHeight="1">
      <c r="C308" s="223"/>
    </row>
    <row r="309" spans="2:16" ht="15" customHeight="1">
      <c r="C309" s="223"/>
      <c r="E309" s="226"/>
      <c r="I309" s="225"/>
    </row>
    <row r="310" spans="2:16" ht="18" customHeight="1">
      <c r="B310" s="220" t="str">
        <f>IF(M310="","",INDEX(業者詳細!$A$4:$AA$10000,O310,3))</f>
        <v/>
      </c>
      <c r="C310" s="220"/>
      <c r="D310" s="220"/>
      <c r="E310" s="220"/>
      <c r="F310" s="220"/>
      <c r="G310" s="220"/>
      <c r="H310" s="227" t="s">
        <v>4048</v>
      </c>
      <c r="I310" s="227"/>
      <c r="J310" s="227"/>
      <c r="M310" s="230" t="str">
        <f>IF(抽出!$A$22="","",抽出!$A$22)</f>
        <v/>
      </c>
      <c r="N310" s="232"/>
      <c r="O310" s="233" t="str">
        <f>IF(M310="","",MATCH(M310,業者詳細!$B$4:$B$10000,0))</f>
        <v/>
      </c>
      <c r="P310" s="233">
        <v>1</v>
      </c>
    </row>
    <row r="311" spans="2:16" ht="18" customHeight="1">
      <c r="B311" s="221"/>
      <c r="C311" s="221"/>
      <c r="D311" s="221"/>
      <c r="E311" s="221"/>
      <c r="F311" s="221"/>
      <c r="G311" s="221"/>
      <c r="H311" s="227"/>
      <c r="I311" s="227"/>
      <c r="J311" s="227"/>
    </row>
    <row r="312" spans="2:16" ht="18" customHeight="1">
      <c r="B312" s="221"/>
      <c r="C312" s="221"/>
      <c r="D312" s="221"/>
      <c r="E312" s="221"/>
      <c r="F312" s="221"/>
      <c r="G312" s="221"/>
      <c r="H312" s="227"/>
      <c r="I312" s="227"/>
      <c r="J312" s="227"/>
    </row>
    <row r="313" spans="2:16" ht="18" customHeight="1">
      <c r="B313" s="221"/>
      <c r="C313" s="221"/>
      <c r="D313" s="221"/>
      <c r="E313" s="221"/>
      <c r="F313" s="221"/>
      <c r="G313" s="221"/>
      <c r="H313" s="227"/>
      <c r="I313" s="227"/>
      <c r="J313" s="227"/>
    </row>
    <row r="314" spans="2:16" ht="18" customHeight="1">
      <c r="B314" s="221"/>
      <c r="C314" s="221"/>
      <c r="D314" s="221"/>
      <c r="E314" s="221"/>
      <c r="F314" s="221"/>
      <c r="G314" s="221"/>
      <c r="H314" s="227"/>
      <c r="I314" s="227"/>
      <c r="J314" s="227"/>
    </row>
    <row r="315" spans="2:16" ht="18" customHeight="1">
      <c r="B315" s="221"/>
      <c r="C315" s="221"/>
      <c r="D315" s="221"/>
      <c r="E315" s="221"/>
      <c r="F315" s="221"/>
      <c r="G315" s="221"/>
      <c r="H315" s="227"/>
      <c r="I315" s="227"/>
      <c r="J315" s="227"/>
    </row>
    <row r="316" spans="2:16" ht="9" customHeight="1">
      <c r="C316" s="223"/>
    </row>
    <row r="317" spans="2:16" ht="18" customHeight="1"/>
    <row r="318" spans="2:16" ht="18" customHeight="1"/>
    <row r="319" spans="2:16" ht="18" customHeight="1">
      <c r="B319" s="218" t="s">
        <v>4571</v>
      </c>
      <c r="C319" s="222" t="str">
        <f>IF(M325="","",INDEX(業者詳細!$A$4:$AA$10000,O325,26))</f>
        <v/>
      </c>
      <c r="D319" s="225"/>
      <c r="I319" s="228"/>
    </row>
    <row r="320" spans="2:16" ht="9" customHeight="1">
      <c r="B320" s="218"/>
      <c r="C320" s="222"/>
      <c r="D320" s="225"/>
      <c r="I320" s="228"/>
    </row>
    <row r="321" spans="2:16" ht="18" customHeight="1"/>
    <row r="322" spans="2:16" ht="18" customHeight="1">
      <c r="B322" s="219" t="str">
        <f>IF(M325="","",INDEX(業者詳細!$A$4:$AA$10000,O325,6))</f>
        <v/>
      </c>
      <c r="C322" s="219"/>
      <c r="D322" s="219"/>
      <c r="E322" s="219"/>
      <c r="F322" s="219"/>
      <c r="G322" s="219"/>
      <c r="H322" s="219"/>
      <c r="I322" s="219"/>
      <c r="J322" s="219"/>
      <c r="K322" s="219"/>
      <c r="L322" s="219"/>
    </row>
    <row r="323" spans="2:16" ht="21" customHeight="1">
      <c r="C323" s="223"/>
    </row>
    <row r="324" spans="2:16" ht="15" customHeight="1">
      <c r="C324" s="223"/>
      <c r="E324" s="226"/>
      <c r="I324" s="225"/>
    </row>
    <row r="325" spans="2:16" ht="18" customHeight="1">
      <c r="B325" s="220" t="str">
        <f>IF(M325="","",INDEX(業者詳細!$A$4:$AA$10000,O325,3))</f>
        <v/>
      </c>
      <c r="C325" s="220"/>
      <c r="D325" s="220"/>
      <c r="E325" s="220"/>
      <c r="F325" s="220"/>
      <c r="G325" s="220"/>
      <c r="H325" s="227" t="s">
        <v>4048</v>
      </c>
      <c r="I325" s="227"/>
      <c r="J325" s="227"/>
      <c r="M325" s="230" t="str">
        <f>IF(抽出!$A$23="","",抽出!$A$23)</f>
        <v/>
      </c>
      <c r="N325" s="232"/>
      <c r="O325" s="233" t="str">
        <f>IF(M325="","",MATCH(M325,業者詳細!$B$4:$B$10000,0))</f>
        <v/>
      </c>
      <c r="P325" s="233">
        <v>1</v>
      </c>
    </row>
    <row r="326" spans="2:16" ht="18" customHeight="1">
      <c r="B326" s="221"/>
      <c r="C326" s="221"/>
      <c r="D326" s="221"/>
      <c r="E326" s="221"/>
      <c r="F326" s="221"/>
      <c r="G326" s="221"/>
      <c r="H326" s="227"/>
      <c r="I326" s="227"/>
      <c r="J326" s="227"/>
    </row>
    <row r="327" spans="2:16" ht="18" customHeight="1">
      <c r="B327" s="221"/>
      <c r="C327" s="221"/>
      <c r="D327" s="221"/>
      <c r="E327" s="221"/>
      <c r="F327" s="221"/>
      <c r="G327" s="221"/>
      <c r="H327" s="227"/>
      <c r="I327" s="227"/>
      <c r="J327" s="227"/>
    </row>
    <row r="328" spans="2:16" ht="18" customHeight="1">
      <c r="B328" s="221"/>
      <c r="C328" s="221"/>
      <c r="D328" s="221"/>
      <c r="E328" s="221"/>
      <c r="F328" s="221"/>
      <c r="G328" s="221"/>
      <c r="H328" s="227"/>
      <c r="I328" s="227"/>
      <c r="J328" s="227"/>
    </row>
    <row r="329" spans="2:16" ht="18" customHeight="1">
      <c r="B329" s="221"/>
      <c r="C329" s="221"/>
      <c r="D329" s="221"/>
      <c r="E329" s="221"/>
      <c r="F329" s="221"/>
      <c r="G329" s="221"/>
      <c r="H329" s="227"/>
      <c r="I329" s="227"/>
      <c r="J329" s="227"/>
    </row>
    <row r="330" spans="2:16" ht="18" customHeight="1">
      <c r="B330" s="221"/>
      <c r="C330" s="221"/>
      <c r="D330" s="221"/>
      <c r="E330" s="221"/>
      <c r="F330" s="221"/>
      <c r="G330" s="221"/>
      <c r="H330" s="227"/>
      <c r="I330" s="227"/>
      <c r="J330" s="227"/>
    </row>
    <row r="331" spans="2:16" ht="9" customHeight="1">
      <c r="C331" s="223"/>
    </row>
    <row r="332" spans="2:16" ht="18" customHeight="1"/>
    <row r="333" spans="2:16" ht="18" customHeight="1"/>
    <row r="334" spans="2:16" ht="18" customHeight="1">
      <c r="B334" s="218" t="s">
        <v>4571</v>
      </c>
      <c r="C334" s="222" t="str">
        <f>IF(M340="","",INDEX(業者詳細!$A$4:$AA$10000,O340,26))</f>
        <v/>
      </c>
      <c r="D334" s="225"/>
      <c r="I334" s="228"/>
    </row>
    <row r="335" spans="2:16" ht="9" customHeight="1">
      <c r="B335" s="218"/>
      <c r="C335" s="222"/>
      <c r="D335" s="225"/>
      <c r="I335" s="228"/>
    </row>
    <row r="336" spans="2:16" ht="18" customHeight="1"/>
    <row r="337" spans="2:16" ht="18" customHeight="1">
      <c r="B337" s="219" t="str">
        <f>IF(M340="","",INDEX(業者詳細!$A$4:$AA$10000,O340,6))</f>
        <v/>
      </c>
      <c r="C337" s="219"/>
      <c r="D337" s="219"/>
      <c r="E337" s="219"/>
      <c r="F337" s="219"/>
      <c r="G337" s="219"/>
      <c r="H337" s="219"/>
      <c r="I337" s="219"/>
      <c r="J337" s="219"/>
      <c r="K337" s="219"/>
      <c r="L337" s="219"/>
    </row>
    <row r="338" spans="2:16" ht="21" customHeight="1">
      <c r="C338" s="223"/>
    </row>
    <row r="339" spans="2:16" ht="15" customHeight="1">
      <c r="C339" s="223"/>
      <c r="E339" s="226"/>
      <c r="I339" s="225"/>
    </row>
    <row r="340" spans="2:16" ht="18" customHeight="1">
      <c r="B340" s="220" t="str">
        <f>IF(M340="","",INDEX(業者詳細!$A$4:$AA$10000,O340,3))</f>
        <v/>
      </c>
      <c r="C340" s="220"/>
      <c r="D340" s="220"/>
      <c r="E340" s="220"/>
      <c r="F340" s="220"/>
      <c r="G340" s="220"/>
      <c r="H340" s="227" t="s">
        <v>4048</v>
      </c>
      <c r="I340" s="227"/>
      <c r="J340" s="227"/>
      <c r="M340" s="230" t="str">
        <f>IF(抽出!$A$24="","",抽出!$A$24)</f>
        <v/>
      </c>
      <c r="N340" s="232"/>
      <c r="O340" s="233" t="str">
        <f>IF(M340="","",MATCH(M340,業者詳細!$B$4:$B$10000,0))</f>
        <v/>
      </c>
      <c r="P340" s="233">
        <v>1</v>
      </c>
    </row>
    <row r="341" spans="2:16" ht="18" customHeight="1">
      <c r="B341" s="221"/>
      <c r="C341" s="221"/>
      <c r="D341" s="221"/>
      <c r="E341" s="221"/>
      <c r="F341" s="221"/>
      <c r="G341" s="221"/>
      <c r="H341" s="227"/>
      <c r="I341" s="227"/>
      <c r="J341" s="227"/>
    </row>
    <row r="342" spans="2:16" ht="18" customHeight="1">
      <c r="B342" s="221"/>
      <c r="C342" s="221"/>
      <c r="D342" s="221"/>
      <c r="E342" s="221"/>
      <c r="F342" s="221"/>
      <c r="G342" s="221"/>
      <c r="H342" s="227"/>
      <c r="I342" s="227"/>
      <c r="J342" s="227"/>
    </row>
    <row r="343" spans="2:16" ht="18" customHeight="1">
      <c r="B343" s="221"/>
      <c r="C343" s="221"/>
      <c r="D343" s="221"/>
      <c r="E343" s="221"/>
      <c r="F343" s="221"/>
      <c r="G343" s="221"/>
      <c r="H343" s="227"/>
      <c r="I343" s="227"/>
      <c r="J343" s="227"/>
    </row>
    <row r="344" spans="2:16" ht="18" customHeight="1">
      <c r="B344" s="221"/>
      <c r="C344" s="221"/>
      <c r="D344" s="221"/>
      <c r="E344" s="221"/>
      <c r="F344" s="221"/>
      <c r="G344" s="221"/>
      <c r="H344" s="227"/>
      <c r="I344" s="227"/>
      <c r="J344" s="227"/>
    </row>
    <row r="345" spans="2:16" ht="18" customHeight="1">
      <c r="B345" s="221"/>
      <c r="C345" s="221"/>
      <c r="D345" s="221"/>
      <c r="E345" s="221"/>
      <c r="F345" s="221"/>
      <c r="G345" s="221"/>
      <c r="H345" s="227"/>
      <c r="I345" s="227"/>
      <c r="J345" s="227"/>
    </row>
    <row r="346" spans="2:16" ht="9" customHeight="1">
      <c r="C346" s="223"/>
    </row>
    <row r="347" spans="2:16" ht="18" customHeight="1"/>
    <row r="348" spans="2:16" ht="18" customHeight="1"/>
    <row r="349" spans="2:16" ht="18" customHeight="1">
      <c r="B349" s="218" t="s">
        <v>4571</v>
      </c>
      <c r="C349" s="222" t="str">
        <f>IF(M355="","",INDEX(業者詳細!$A$4:$AA$10000,O355,26))</f>
        <v/>
      </c>
      <c r="D349" s="225"/>
      <c r="I349" s="228"/>
    </row>
    <row r="350" spans="2:16" ht="9" customHeight="1">
      <c r="B350" s="218"/>
      <c r="C350" s="222"/>
      <c r="D350" s="225"/>
      <c r="I350" s="228"/>
    </row>
    <row r="351" spans="2:16" ht="18" customHeight="1"/>
    <row r="352" spans="2:16" ht="18" customHeight="1">
      <c r="B352" s="219" t="str">
        <f>IF(M355="","",INDEX(業者詳細!$A$4:$AA$10000,O355,6))</f>
        <v/>
      </c>
      <c r="C352" s="219"/>
      <c r="D352" s="219"/>
      <c r="E352" s="219"/>
      <c r="F352" s="219"/>
      <c r="G352" s="219"/>
      <c r="H352" s="219"/>
      <c r="I352" s="219"/>
      <c r="J352" s="219"/>
      <c r="K352" s="219"/>
      <c r="L352" s="219"/>
    </row>
    <row r="353" spans="2:16" ht="21" customHeight="1">
      <c r="C353" s="223"/>
    </row>
    <row r="354" spans="2:16" ht="15" customHeight="1">
      <c r="C354" s="223"/>
      <c r="E354" s="226"/>
      <c r="I354" s="225"/>
    </row>
    <row r="355" spans="2:16" ht="18" customHeight="1">
      <c r="B355" s="220" t="str">
        <f>IF(M355="","",INDEX(業者詳細!$A$4:$AA$10000,O355,3))</f>
        <v/>
      </c>
      <c r="C355" s="220"/>
      <c r="D355" s="220"/>
      <c r="E355" s="220"/>
      <c r="F355" s="220"/>
      <c r="G355" s="220"/>
      <c r="H355" s="227" t="s">
        <v>4048</v>
      </c>
      <c r="I355" s="227"/>
      <c r="J355" s="227"/>
      <c r="M355" s="230" t="str">
        <f>IF(抽出!$A$25="","",抽出!$A$25)</f>
        <v/>
      </c>
      <c r="N355" s="232"/>
      <c r="O355" s="233" t="str">
        <f>IF(M355="","",MATCH(M355,業者詳細!$B$4:$B$10000,0))</f>
        <v/>
      </c>
      <c r="P355" s="233">
        <v>1</v>
      </c>
    </row>
    <row r="356" spans="2:16" ht="18" customHeight="1">
      <c r="B356" s="221"/>
      <c r="C356" s="221"/>
      <c r="D356" s="221"/>
      <c r="E356" s="221"/>
      <c r="F356" s="221"/>
      <c r="G356" s="221"/>
      <c r="H356" s="227"/>
      <c r="I356" s="227"/>
      <c r="J356" s="227"/>
    </row>
    <row r="357" spans="2:16" ht="18" customHeight="1">
      <c r="B357" s="221"/>
      <c r="C357" s="221"/>
      <c r="D357" s="221"/>
      <c r="E357" s="221"/>
      <c r="F357" s="221"/>
      <c r="G357" s="221"/>
      <c r="H357" s="227"/>
      <c r="I357" s="227"/>
      <c r="J357" s="227"/>
    </row>
    <row r="358" spans="2:16" ht="18" customHeight="1">
      <c r="B358" s="221"/>
      <c r="C358" s="221"/>
      <c r="D358" s="221"/>
      <c r="E358" s="221"/>
      <c r="F358" s="221"/>
      <c r="G358" s="221"/>
      <c r="H358" s="227"/>
      <c r="I358" s="227"/>
      <c r="J358" s="227"/>
    </row>
    <row r="359" spans="2:16" ht="18" customHeight="1">
      <c r="B359" s="221"/>
      <c r="C359" s="221"/>
      <c r="D359" s="221"/>
      <c r="E359" s="221"/>
      <c r="F359" s="221"/>
      <c r="G359" s="221"/>
      <c r="H359" s="227"/>
      <c r="I359" s="227"/>
      <c r="J359" s="227"/>
    </row>
    <row r="360" spans="2:16" ht="18" customHeight="1">
      <c r="B360" s="221"/>
      <c r="C360" s="221"/>
      <c r="D360" s="221"/>
      <c r="E360" s="221"/>
      <c r="F360" s="221"/>
      <c r="G360" s="221"/>
      <c r="H360" s="227"/>
      <c r="I360" s="227"/>
      <c r="J360" s="227"/>
    </row>
    <row r="361" spans="2:16" ht="9" customHeight="1">
      <c r="C361" s="223"/>
    </row>
    <row r="362" spans="2:16" ht="18" customHeight="1"/>
    <row r="363" spans="2:16" ht="18" customHeight="1"/>
    <row r="364" spans="2:16" ht="18" customHeight="1">
      <c r="B364" s="218" t="s">
        <v>4571</v>
      </c>
      <c r="C364" s="222" t="str">
        <f>IF(M370="","",INDEX(業者詳細!$A$4:$AA$10000,O370,26))</f>
        <v/>
      </c>
      <c r="D364" s="225"/>
      <c r="I364" s="228"/>
    </row>
    <row r="365" spans="2:16" ht="9" customHeight="1">
      <c r="B365" s="218"/>
      <c r="C365" s="222"/>
      <c r="D365" s="225"/>
      <c r="I365" s="228"/>
    </row>
    <row r="366" spans="2:16" ht="18" customHeight="1"/>
    <row r="367" spans="2:16" ht="18" customHeight="1">
      <c r="B367" s="219" t="str">
        <f>IF(M370="","",INDEX(業者詳細!$A$4:$AA$10000,O370,6))</f>
        <v/>
      </c>
      <c r="C367" s="219"/>
      <c r="D367" s="219"/>
      <c r="E367" s="219"/>
      <c r="F367" s="219"/>
      <c r="G367" s="219"/>
      <c r="H367" s="219"/>
      <c r="I367" s="219"/>
      <c r="J367" s="219"/>
      <c r="K367" s="219"/>
      <c r="L367" s="219"/>
    </row>
    <row r="368" spans="2:16" ht="21" customHeight="1">
      <c r="C368" s="223"/>
    </row>
    <row r="369" spans="2:16" ht="15" customHeight="1">
      <c r="C369" s="223"/>
      <c r="E369" s="226"/>
      <c r="I369" s="225"/>
    </row>
    <row r="370" spans="2:16" ht="18" customHeight="1">
      <c r="B370" s="220" t="str">
        <f>IF(M370="","",INDEX(業者詳細!$A$4:$AA$10000,O370,3))</f>
        <v/>
      </c>
      <c r="C370" s="220"/>
      <c r="D370" s="220"/>
      <c r="E370" s="220"/>
      <c r="F370" s="220"/>
      <c r="G370" s="220"/>
      <c r="H370" s="227" t="s">
        <v>4048</v>
      </c>
      <c r="I370" s="227"/>
      <c r="J370" s="227"/>
      <c r="M370" s="230" t="str">
        <f>IF(抽出!$A$26="","",抽出!$A$26)</f>
        <v/>
      </c>
      <c r="N370" s="232"/>
      <c r="O370" s="233" t="str">
        <f>IF(M370="","",MATCH(M370,業者詳細!$B$4:$B$10000,0))</f>
        <v/>
      </c>
      <c r="P370" s="233">
        <v>1</v>
      </c>
    </row>
    <row r="371" spans="2:16" ht="18" customHeight="1">
      <c r="B371" s="221"/>
      <c r="C371" s="221"/>
      <c r="D371" s="221"/>
      <c r="E371" s="221"/>
      <c r="F371" s="221"/>
      <c r="G371" s="221"/>
      <c r="H371" s="227"/>
      <c r="I371" s="227"/>
      <c r="J371" s="227"/>
    </row>
    <row r="372" spans="2:16" ht="18" customHeight="1">
      <c r="B372" s="221"/>
      <c r="C372" s="221"/>
      <c r="D372" s="221"/>
      <c r="E372" s="221"/>
      <c r="F372" s="221"/>
      <c r="G372" s="221"/>
      <c r="H372" s="227"/>
      <c r="I372" s="227"/>
      <c r="J372" s="227"/>
    </row>
    <row r="373" spans="2:16" ht="18" customHeight="1">
      <c r="B373" s="221"/>
      <c r="C373" s="221"/>
      <c r="D373" s="221"/>
      <c r="E373" s="221"/>
      <c r="F373" s="221"/>
      <c r="G373" s="221"/>
      <c r="H373" s="227"/>
      <c r="I373" s="227"/>
      <c r="J373" s="227"/>
    </row>
    <row r="374" spans="2:16" ht="18" customHeight="1">
      <c r="B374" s="221"/>
      <c r="C374" s="221"/>
      <c r="D374" s="221"/>
      <c r="E374" s="221"/>
      <c r="F374" s="221"/>
      <c r="G374" s="221"/>
      <c r="H374" s="227"/>
      <c r="I374" s="227"/>
      <c r="J374" s="227"/>
    </row>
    <row r="375" spans="2:16" ht="18" customHeight="1">
      <c r="B375" s="221"/>
      <c r="C375" s="221"/>
      <c r="D375" s="221"/>
      <c r="E375" s="221"/>
      <c r="F375" s="221"/>
      <c r="G375" s="221"/>
      <c r="H375" s="227"/>
      <c r="I375" s="227"/>
      <c r="J375" s="227"/>
    </row>
    <row r="376" spans="2:16" ht="9" customHeight="1">
      <c r="C376" s="223"/>
    </row>
    <row r="377" spans="2:16" ht="18" customHeight="1"/>
    <row r="378" spans="2:16" ht="18" customHeight="1"/>
    <row r="379" spans="2:16" ht="18" customHeight="1">
      <c r="B379" s="218" t="s">
        <v>4571</v>
      </c>
      <c r="C379" s="222" t="str">
        <f>IF(M385="","",INDEX(業者詳細!$A$4:$AA$10000,O385,26))</f>
        <v/>
      </c>
      <c r="D379" s="225"/>
      <c r="I379" s="228"/>
    </row>
    <row r="380" spans="2:16" ht="9" customHeight="1">
      <c r="B380" s="218"/>
      <c r="C380" s="222"/>
      <c r="D380" s="225"/>
      <c r="I380" s="228"/>
    </row>
    <row r="381" spans="2:16" ht="18" customHeight="1"/>
    <row r="382" spans="2:16" ht="18" customHeight="1">
      <c r="B382" s="219" t="str">
        <f>IF(M385="","",INDEX(業者詳細!$A$4:$AA$10000,O385,6))</f>
        <v/>
      </c>
      <c r="C382" s="219"/>
      <c r="D382" s="219"/>
      <c r="E382" s="219"/>
      <c r="F382" s="219"/>
      <c r="G382" s="219"/>
      <c r="H382" s="219"/>
      <c r="I382" s="219"/>
      <c r="J382" s="219"/>
      <c r="K382" s="219"/>
      <c r="L382" s="219"/>
    </row>
    <row r="383" spans="2:16" ht="21" customHeight="1">
      <c r="C383" s="223"/>
    </row>
    <row r="384" spans="2:16" ht="15" customHeight="1">
      <c r="C384" s="223"/>
      <c r="E384" s="226"/>
      <c r="I384" s="225"/>
    </row>
    <row r="385" spans="2:16" ht="18" customHeight="1">
      <c r="B385" s="220" t="str">
        <f>IF(M385="","",INDEX(業者詳細!$A$4:$AA$10000,O385,3))</f>
        <v/>
      </c>
      <c r="C385" s="220"/>
      <c r="D385" s="220"/>
      <c r="E385" s="220"/>
      <c r="F385" s="220"/>
      <c r="G385" s="220"/>
      <c r="H385" s="227" t="s">
        <v>4048</v>
      </c>
      <c r="I385" s="227"/>
      <c r="J385" s="227"/>
      <c r="M385" s="230" t="str">
        <f>IF(抽出!$A$27="","",抽出!$A$27)</f>
        <v/>
      </c>
      <c r="N385" s="232"/>
      <c r="O385" s="233" t="str">
        <f>IF(M385="","",MATCH(M385,業者詳細!$B$4:$B$10000,0))</f>
        <v/>
      </c>
      <c r="P385" s="233">
        <v>1</v>
      </c>
    </row>
    <row r="386" spans="2:16" ht="18" customHeight="1">
      <c r="B386" s="221"/>
      <c r="C386" s="221"/>
      <c r="D386" s="221"/>
      <c r="E386" s="221"/>
      <c r="F386" s="221"/>
      <c r="G386" s="221"/>
      <c r="H386" s="227"/>
      <c r="I386" s="227"/>
      <c r="J386" s="227"/>
    </row>
    <row r="387" spans="2:16" ht="18" customHeight="1">
      <c r="B387" s="221"/>
      <c r="C387" s="221"/>
      <c r="D387" s="221"/>
      <c r="E387" s="221"/>
      <c r="F387" s="221"/>
      <c r="G387" s="221"/>
      <c r="H387" s="227"/>
      <c r="I387" s="227"/>
      <c r="J387" s="227"/>
    </row>
    <row r="388" spans="2:16" ht="18" customHeight="1">
      <c r="B388" s="221"/>
      <c r="C388" s="221"/>
      <c r="D388" s="221"/>
      <c r="E388" s="221"/>
      <c r="F388" s="221"/>
      <c r="G388" s="221"/>
      <c r="H388" s="227"/>
      <c r="I388" s="227"/>
      <c r="J388" s="227"/>
    </row>
    <row r="389" spans="2:16" ht="18" customHeight="1">
      <c r="B389" s="221"/>
      <c r="C389" s="221"/>
      <c r="D389" s="221"/>
      <c r="E389" s="221"/>
      <c r="F389" s="221"/>
      <c r="G389" s="221"/>
      <c r="H389" s="227"/>
      <c r="I389" s="227"/>
      <c r="J389" s="227"/>
    </row>
    <row r="390" spans="2:16" ht="18" customHeight="1">
      <c r="B390" s="221"/>
      <c r="C390" s="221"/>
      <c r="D390" s="221"/>
      <c r="E390" s="221"/>
      <c r="F390" s="221"/>
      <c r="G390" s="221"/>
      <c r="H390" s="227"/>
      <c r="I390" s="227"/>
      <c r="J390" s="227"/>
    </row>
    <row r="391" spans="2:16" ht="9" customHeight="1">
      <c r="C391" s="223"/>
    </row>
    <row r="392" spans="2:16" ht="18" customHeight="1"/>
    <row r="393" spans="2:16" ht="18" customHeight="1"/>
    <row r="394" spans="2:16" ht="18" customHeight="1">
      <c r="B394" s="218" t="s">
        <v>4571</v>
      </c>
      <c r="C394" s="222" t="str">
        <f>IF(M400="","",INDEX(業者詳細!$A$4:$AA$10000,O400,26))</f>
        <v/>
      </c>
      <c r="D394" s="225"/>
      <c r="I394" s="228"/>
    </row>
    <row r="395" spans="2:16" ht="9" customHeight="1">
      <c r="B395" s="218"/>
      <c r="C395" s="222"/>
      <c r="D395" s="225"/>
      <c r="I395" s="228"/>
    </row>
    <row r="396" spans="2:16" ht="18" customHeight="1"/>
    <row r="397" spans="2:16" ht="18" customHeight="1">
      <c r="B397" s="219" t="str">
        <f>IF(M400="","",INDEX(業者詳細!$A$4:$AA$10000,O400,6))</f>
        <v/>
      </c>
      <c r="C397" s="219"/>
      <c r="D397" s="219"/>
      <c r="E397" s="219"/>
      <c r="F397" s="219"/>
      <c r="G397" s="219"/>
      <c r="H397" s="219"/>
      <c r="I397" s="219"/>
      <c r="J397" s="219"/>
      <c r="K397" s="219"/>
      <c r="L397" s="219"/>
    </row>
    <row r="398" spans="2:16" ht="21" customHeight="1">
      <c r="C398" s="223"/>
    </row>
    <row r="399" spans="2:16" ht="15" customHeight="1">
      <c r="C399" s="223"/>
      <c r="E399" s="226"/>
      <c r="I399" s="225"/>
    </row>
    <row r="400" spans="2:16" ht="18" customHeight="1">
      <c r="B400" s="220" t="str">
        <f>IF(M400="","",INDEX(業者詳細!$A$4:$AA$10000,O400,3))</f>
        <v/>
      </c>
      <c r="C400" s="220"/>
      <c r="D400" s="220"/>
      <c r="E400" s="220"/>
      <c r="F400" s="220"/>
      <c r="G400" s="220"/>
      <c r="H400" s="227" t="s">
        <v>4048</v>
      </c>
      <c r="I400" s="227"/>
      <c r="J400" s="227"/>
      <c r="M400" s="230" t="str">
        <f>IF(抽出!$A$28="","",抽出!$A$28)</f>
        <v/>
      </c>
      <c r="N400" s="232"/>
      <c r="O400" s="233" t="str">
        <f>IF(M400="","",MATCH(M400,業者詳細!$B$4:$B$10000,0))</f>
        <v/>
      </c>
      <c r="P400" s="233">
        <v>1</v>
      </c>
    </row>
    <row r="401" spans="2:16" ht="18" customHeight="1">
      <c r="B401" s="221"/>
      <c r="C401" s="221"/>
      <c r="D401" s="221"/>
      <c r="E401" s="221"/>
      <c r="F401" s="221"/>
      <c r="G401" s="221"/>
      <c r="H401" s="227"/>
      <c r="I401" s="227"/>
      <c r="J401" s="227"/>
    </row>
    <row r="402" spans="2:16" ht="18" customHeight="1">
      <c r="B402" s="221"/>
      <c r="C402" s="221"/>
      <c r="D402" s="221"/>
      <c r="E402" s="221"/>
      <c r="F402" s="221"/>
      <c r="G402" s="221"/>
      <c r="H402" s="227"/>
      <c r="I402" s="227"/>
      <c r="J402" s="227"/>
    </row>
    <row r="403" spans="2:16" ht="18" customHeight="1">
      <c r="B403" s="221"/>
      <c r="C403" s="221"/>
      <c r="D403" s="221"/>
      <c r="E403" s="221"/>
      <c r="F403" s="221"/>
      <c r="G403" s="221"/>
      <c r="H403" s="227"/>
      <c r="I403" s="227"/>
      <c r="J403" s="227"/>
    </row>
    <row r="404" spans="2:16" ht="18" customHeight="1">
      <c r="B404" s="221"/>
      <c r="C404" s="221"/>
      <c r="D404" s="221"/>
      <c r="E404" s="221"/>
      <c r="F404" s="221"/>
      <c r="G404" s="221"/>
      <c r="H404" s="227"/>
      <c r="I404" s="227"/>
      <c r="J404" s="227"/>
    </row>
    <row r="405" spans="2:16" ht="18" customHeight="1">
      <c r="B405" s="221"/>
      <c r="C405" s="221"/>
      <c r="D405" s="221"/>
      <c r="E405" s="221"/>
      <c r="F405" s="221"/>
      <c r="G405" s="221"/>
      <c r="H405" s="227"/>
      <c r="I405" s="227"/>
      <c r="J405" s="227"/>
    </row>
    <row r="406" spans="2:16" ht="9" customHeight="1">
      <c r="C406" s="223"/>
    </row>
    <row r="407" spans="2:16" ht="18" customHeight="1"/>
    <row r="408" spans="2:16" ht="18" customHeight="1"/>
    <row r="409" spans="2:16" ht="18" customHeight="1">
      <c r="B409" s="218" t="s">
        <v>4571</v>
      </c>
      <c r="C409" s="222" t="str">
        <f>IF(M415="","",INDEX(業者詳細!$A$4:$AA$10000,O415,26))</f>
        <v/>
      </c>
      <c r="D409" s="225"/>
      <c r="I409" s="228"/>
    </row>
    <row r="410" spans="2:16" ht="9" customHeight="1">
      <c r="B410" s="218"/>
      <c r="C410" s="222"/>
      <c r="D410" s="225"/>
      <c r="I410" s="228"/>
    </row>
    <row r="411" spans="2:16" ht="18" customHeight="1"/>
    <row r="412" spans="2:16" ht="18" customHeight="1">
      <c r="B412" s="219" t="str">
        <f>IF(M415="","",INDEX(業者詳細!$A$4:$AA$10000,O415,6))</f>
        <v/>
      </c>
      <c r="C412" s="219"/>
      <c r="D412" s="219"/>
      <c r="E412" s="219"/>
      <c r="F412" s="219"/>
      <c r="G412" s="219"/>
      <c r="H412" s="219"/>
      <c r="I412" s="219"/>
      <c r="J412" s="219"/>
      <c r="K412" s="219"/>
      <c r="L412" s="219"/>
    </row>
    <row r="413" spans="2:16" ht="21" customHeight="1">
      <c r="C413" s="223"/>
    </row>
    <row r="414" spans="2:16" ht="15" customHeight="1">
      <c r="C414" s="223"/>
      <c r="E414" s="226"/>
      <c r="I414" s="225"/>
    </row>
    <row r="415" spans="2:16" ht="18" customHeight="1">
      <c r="B415" s="220" t="str">
        <f>IF(M415="","",INDEX(業者詳細!$A$4:$AA$10000,O415,3))</f>
        <v/>
      </c>
      <c r="C415" s="220"/>
      <c r="D415" s="220"/>
      <c r="E415" s="220"/>
      <c r="F415" s="220"/>
      <c r="G415" s="220"/>
      <c r="H415" s="227" t="s">
        <v>4048</v>
      </c>
      <c r="I415" s="227"/>
      <c r="J415" s="227"/>
      <c r="M415" s="230" t="str">
        <f>IF(抽出!$A$29="","",抽出!$A$29)</f>
        <v/>
      </c>
      <c r="N415" s="232"/>
      <c r="O415" s="233" t="str">
        <f>IF(M415="","",MATCH(M415,業者詳細!$B$4:$B$10000,0))</f>
        <v/>
      </c>
      <c r="P415" s="233">
        <v>1</v>
      </c>
    </row>
    <row r="416" spans="2:16" ht="18" customHeight="1">
      <c r="B416" s="221"/>
      <c r="C416" s="221"/>
      <c r="D416" s="221"/>
      <c r="E416" s="221"/>
      <c r="F416" s="221"/>
      <c r="G416" s="221"/>
      <c r="H416" s="227"/>
      <c r="I416" s="227"/>
      <c r="J416" s="227"/>
    </row>
    <row r="417" spans="2:16" ht="18" customHeight="1">
      <c r="B417" s="221"/>
      <c r="C417" s="221"/>
      <c r="D417" s="221"/>
      <c r="E417" s="221"/>
      <c r="F417" s="221"/>
      <c r="G417" s="221"/>
      <c r="H417" s="227"/>
      <c r="I417" s="227"/>
      <c r="J417" s="227"/>
    </row>
    <row r="418" spans="2:16" ht="18" customHeight="1">
      <c r="B418" s="221"/>
      <c r="C418" s="221"/>
      <c r="D418" s="221"/>
      <c r="E418" s="221"/>
      <c r="F418" s="221"/>
      <c r="G418" s="221"/>
      <c r="H418" s="227"/>
      <c r="I418" s="227"/>
      <c r="J418" s="227"/>
    </row>
    <row r="419" spans="2:16" ht="18" customHeight="1">
      <c r="B419" s="221"/>
      <c r="C419" s="221"/>
      <c r="D419" s="221"/>
      <c r="E419" s="221"/>
      <c r="F419" s="221"/>
      <c r="G419" s="221"/>
      <c r="H419" s="227"/>
      <c r="I419" s="227"/>
      <c r="J419" s="227"/>
    </row>
    <row r="420" spans="2:16" ht="18" customHeight="1">
      <c r="B420" s="221"/>
      <c r="C420" s="221"/>
      <c r="D420" s="221"/>
      <c r="E420" s="221"/>
      <c r="F420" s="221"/>
      <c r="G420" s="221"/>
      <c r="H420" s="227"/>
      <c r="I420" s="227"/>
      <c r="J420" s="227"/>
    </row>
    <row r="421" spans="2:16" ht="9" customHeight="1">
      <c r="C421" s="223"/>
    </row>
    <row r="422" spans="2:16" ht="18" customHeight="1"/>
    <row r="423" spans="2:16" ht="18" customHeight="1"/>
    <row r="424" spans="2:16" ht="18" customHeight="1">
      <c r="B424" s="218" t="s">
        <v>4571</v>
      </c>
      <c r="C424" s="222" t="str">
        <f>IF(M430="","",INDEX(業者詳細!$A$4:$AA$10000,O430,26))</f>
        <v/>
      </c>
      <c r="D424" s="225"/>
      <c r="I424" s="228"/>
    </row>
    <row r="425" spans="2:16" ht="9" customHeight="1">
      <c r="B425" s="218"/>
      <c r="C425" s="222"/>
      <c r="D425" s="225"/>
      <c r="I425" s="228"/>
    </row>
    <row r="426" spans="2:16" ht="18" customHeight="1"/>
    <row r="427" spans="2:16" ht="18" customHeight="1">
      <c r="B427" s="219" t="str">
        <f>IF(M430="","",INDEX(業者詳細!$A$4:$AA$10000,O430,6))</f>
        <v/>
      </c>
      <c r="C427" s="219"/>
      <c r="D427" s="219"/>
      <c r="E427" s="219"/>
      <c r="F427" s="219"/>
      <c r="G427" s="219"/>
      <c r="H427" s="219"/>
      <c r="I427" s="219"/>
      <c r="J427" s="219"/>
      <c r="K427" s="219"/>
      <c r="L427" s="219"/>
    </row>
    <row r="428" spans="2:16" ht="21" customHeight="1">
      <c r="C428" s="223"/>
    </row>
    <row r="429" spans="2:16" ht="15" customHeight="1">
      <c r="C429" s="223"/>
      <c r="E429" s="226"/>
      <c r="I429" s="225"/>
    </row>
    <row r="430" spans="2:16" ht="18" customHeight="1">
      <c r="B430" s="220" t="str">
        <f>IF(M430="","",INDEX(業者詳細!$A$4:$AA$10000,O430,3))</f>
        <v/>
      </c>
      <c r="C430" s="220"/>
      <c r="D430" s="220"/>
      <c r="E430" s="220"/>
      <c r="F430" s="220"/>
      <c r="G430" s="220"/>
      <c r="H430" s="227" t="s">
        <v>4048</v>
      </c>
      <c r="I430" s="227"/>
      <c r="J430" s="227"/>
      <c r="M430" s="230" t="str">
        <f>IF(抽出!$A$30="","",抽出!$A$30)</f>
        <v/>
      </c>
      <c r="N430" s="232"/>
      <c r="O430" s="233" t="str">
        <f>IF(M430="","",MATCH(M430,業者詳細!$B$4:$B$10000,0))</f>
        <v/>
      </c>
      <c r="P430" s="233">
        <v>1</v>
      </c>
    </row>
    <row r="431" spans="2:16" ht="18" customHeight="1">
      <c r="B431" s="221"/>
      <c r="C431" s="221"/>
      <c r="D431" s="221"/>
      <c r="E431" s="221"/>
      <c r="F431" s="221"/>
      <c r="G431" s="221"/>
      <c r="H431" s="227"/>
      <c r="I431" s="227"/>
      <c r="J431" s="227"/>
    </row>
    <row r="432" spans="2:16" ht="18" customHeight="1">
      <c r="B432" s="221"/>
      <c r="C432" s="221"/>
      <c r="D432" s="221"/>
      <c r="E432" s="221"/>
      <c r="F432" s="221"/>
      <c r="G432" s="221"/>
      <c r="H432" s="227"/>
      <c r="I432" s="227"/>
      <c r="J432" s="227"/>
    </row>
    <row r="433" spans="2:16" ht="18" customHeight="1">
      <c r="B433" s="221"/>
      <c r="C433" s="221"/>
      <c r="D433" s="221"/>
      <c r="E433" s="221"/>
      <c r="F433" s="221"/>
      <c r="G433" s="221"/>
      <c r="H433" s="227"/>
      <c r="I433" s="227"/>
      <c r="J433" s="227"/>
    </row>
    <row r="434" spans="2:16" ht="18" customHeight="1">
      <c r="B434" s="221"/>
      <c r="C434" s="221"/>
      <c r="D434" s="221"/>
      <c r="E434" s="221"/>
      <c r="F434" s="221"/>
      <c r="G434" s="221"/>
      <c r="H434" s="227"/>
      <c r="I434" s="227"/>
      <c r="J434" s="227"/>
    </row>
    <row r="435" spans="2:16" ht="18" customHeight="1">
      <c r="B435" s="221"/>
      <c r="C435" s="221"/>
      <c r="D435" s="221"/>
      <c r="E435" s="221"/>
      <c r="F435" s="221"/>
      <c r="G435" s="221"/>
      <c r="H435" s="227"/>
      <c r="I435" s="227"/>
      <c r="J435" s="227"/>
    </row>
    <row r="436" spans="2:16" ht="9" customHeight="1">
      <c r="C436" s="223"/>
    </row>
    <row r="437" spans="2:16" ht="18" customHeight="1"/>
    <row r="438" spans="2:16" ht="18" customHeight="1"/>
    <row r="439" spans="2:16" ht="18" customHeight="1">
      <c r="B439" s="218" t="s">
        <v>4571</v>
      </c>
      <c r="C439" s="222" t="str">
        <f>IF(M445="","",INDEX(業者詳細!$A$4:$AA$10000,O445,26))</f>
        <v/>
      </c>
      <c r="D439" s="225"/>
      <c r="I439" s="228"/>
    </row>
    <row r="440" spans="2:16" ht="9" customHeight="1">
      <c r="B440" s="218"/>
      <c r="C440" s="222"/>
      <c r="D440" s="225"/>
      <c r="I440" s="228"/>
    </row>
    <row r="441" spans="2:16" ht="18" customHeight="1"/>
    <row r="442" spans="2:16" ht="18" customHeight="1">
      <c r="B442" s="219" t="str">
        <f>IF(M445="","",INDEX(業者詳細!$A$4:$AA$10000,O445,6))</f>
        <v/>
      </c>
      <c r="C442" s="219"/>
      <c r="D442" s="219"/>
      <c r="E442" s="219"/>
      <c r="F442" s="219"/>
      <c r="G442" s="219"/>
      <c r="H442" s="219"/>
      <c r="I442" s="219"/>
      <c r="J442" s="219"/>
      <c r="K442" s="219"/>
      <c r="L442" s="219"/>
    </row>
    <row r="443" spans="2:16" ht="21" customHeight="1">
      <c r="C443" s="223"/>
    </row>
    <row r="444" spans="2:16" ht="15" customHeight="1">
      <c r="C444" s="223"/>
      <c r="E444" s="226"/>
      <c r="I444" s="225"/>
    </row>
    <row r="445" spans="2:16" ht="18" customHeight="1">
      <c r="B445" s="220" t="str">
        <f>IF(M445="","",INDEX(業者詳細!$A$4:$AA$10000,O445,3))</f>
        <v/>
      </c>
      <c r="C445" s="220"/>
      <c r="D445" s="220"/>
      <c r="E445" s="220"/>
      <c r="F445" s="220"/>
      <c r="G445" s="220"/>
      <c r="H445" s="227" t="s">
        <v>4048</v>
      </c>
      <c r="I445" s="227"/>
      <c r="J445" s="227"/>
      <c r="M445" s="230" t="str">
        <f>IF(抽出!$A$31="","",抽出!$A$31)</f>
        <v/>
      </c>
      <c r="N445" s="232"/>
      <c r="O445" s="233" t="str">
        <f>IF(M445="","",MATCH(M445,業者詳細!$B$4:$B$10000,0))</f>
        <v/>
      </c>
      <c r="P445" s="233">
        <v>1</v>
      </c>
    </row>
    <row r="446" spans="2:16" ht="18" customHeight="1">
      <c r="B446" s="221"/>
      <c r="C446" s="221"/>
      <c r="D446" s="221"/>
      <c r="E446" s="221"/>
      <c r="F446" s="221"/>
      <c r="G446" s="221"/>
      <c r="H446" s="227"/>
      <c r="I446" s="227"/>
      <c r="J446" s="227"/>
    </row>
    <row r="447" spans="2:16" ht="18" customHeight="1">
      <c r="B447" s="221"/>
      <c r="C447" s="221"/>
      <c r="D447" s="221"/>
      <c r="E447" s="221"/>
      <c r="F447" s="221"/>
      <c r="G447" s="221"/>
      <c r="H447" s="227"/>
      <c r="I447" s="227"/>
      <c r="J447" s="227"/>
    </row>
    <row r="448" spans="2:16" ht="18" customHeight="1">
      <c r="B448" s="221"/>
      <c r="C448" s="221"/>
      <c r="D448" s="221"/>
      <c r="E448" s="221"/>
      <c r="F448" s="221"/>
      <c r="G448" s="221"/>
      <c r="H448" s="227"/>
      <c r="I448" s="227"/>
      <c r="J448" s="227"/>
    </row>
    <row r="449" spans="2:16" ht="18" customHeight="1">
      <c r="B449" s="221"/>
      <c r="C449" s="221"/>
      <c r="D449" s="221"/>
      <c r="E449" s="221"/>
      <c r="F449" s="221"/>
      <c r="G449" s="221"/>
      <c r="H449" s="227"/>
      <c r="I449" s="227"/>
      <c r="J449" s="227"/>
    </row>
    <row r="450" spans="2:16" ht="18" customHeight="1">
      <c r="B450" s="221"/>
      <c r="C450" s="221"/>
      <c r="D450" s="221"/>
      <c r="E450" s="221"/>
      <c r="F450" s="221"/>
      <c r="G450" s="221"/>
      <c r="H450" s="227"/>
      <c r="I450" s="227"/>
      <c r="J450" s="227"/>
    </row>
    <row r="451" spans="2:16" ht="9" customHeight="1">
      <c r="C451" s="223"/>
    </row>
    <row r="452" spans="2:16" ht="18" customHeight="1"/>
    <row r="453" spans="2:16" ht="18" customHeight="1"/>
    <row r="454" spans="2:16" ht="18" customHeight="1">
      <c r="B454" s="218" t="s">
        <v>4571</v>
      </c>
      <c r="C454" s="222" t="str">
        <f>IF(M460="","",INDEX(業者詳細!$A$4:$AA$10000,O460,26))</f>
        <v/>
      </c>
      <c r="D454" s="225"/>
      <c r="I454" s="228"/>
    </row>
    <row r="455" spans="2:16" ht="9" customHeight="1">
      <c r="B455" s="218"/>
      <c r="C455" s="222"/>
      <c r="D455" s="225"/>
      <c r="I455" s="228"/>
    </row>
    <row r="456" spans="2:16" ht="18" customHeight="1"/>
    <row r="457" spans="2:16" ht="18" customHeight="1">
      <c r="B457" s="219" t="str">
        <f>IF(M460="","",INDEX(業者詳細!$A$4:$AA$10000,O460,6))</f>
        <v/>
      </c>
      <c r="C457" s="219"/>
      <c r="D457" s="219"/>
      <c r="E457" s="219"/>
      <c r="F457" s="219"/>
      <c r="G457" s="219"/>
      <c r="H457" s="219"/>
      <c r="I457" s="219"/>
      <c r="J457" s="219"/>
      <c r="K457" s="219"/>
      <c r="L457" s="219"/>
    </row>
    <row r="458" spans="2:16" ht="21" customHeight="1">
      <c r="C458" s="223"/>
    </row>
    <row r="459" spans="2:16" ht="15" customHeight="1">
      <c r="C459" s="223"/>
      <c r="E459" s="226"/>
      <c r="I459" s="225"/>
    </row>
    <row r="460" spans="2:16" ht="18" customHeight="1">
      <c r="B460" s="220" t="str">
        <f>IF(M460="","",INDEX(業者詳細!$A$4:$AA$10000,O460,3))</f>
        <v/>
      </c>
      <c r="C460" s="220"/>
      <c r="D460" s="220"/>
      <c r="E460" s="220"/>
      <c r="F460" s="220"/>
      <c r="G460" s="220"/>
      <c r="H460" s="227" t="s">
        <v>4048</v>
      </c>
      <c r="I460" s="227"/>
      <c r="J460" s="227"/>
      <c r="M460" s="230" t="str">
        <f>IF(抽出!$A$32="","",抽出!$A$32)</f>
        <v/>
      </c>
      <c r="N460" s="232"/>
      <c r="O460" s="233" t="str">
        <f>IF(M460="","",MATCH(M460,業者詳細!$B$4:$B$10000,0))</f>
        <v/>
      </c>
      <c r="P460" s="233">
        <v>1</v>
      </c>
    </row>
    <row r="461" spans="2:16" ht="18" customHeight="1">
      <c r="B461" s="221"/>
      <c r="C461" s="221"/>
      <c r="D461" s="221"/>
      <c r="E461" s="221"/>
      <c r="F461" s="221"/>
      <c r="G461" s="221"/>
      <c r="H461" s="227"/>
      <c r="I461" s="227"/>
      <c r="J461" s="227"/>
    </row>
    <row r="462" spans="2:16" ht="18" customHeight="1">
      <c r="B462" s="221"/>
      <c r="C462" s="221"/>
      <c r="D462" s="221"/>
      <c r="E462" s="221"/>
      <c r="F462" s="221"/>
      <c r="G462" s="221"/>
      <c r="H462" s="227"/>
      <c r="I462" s="227"/>
      <c r="J462" s="227"/>
    </row>
    <row r="463" spans="2:16" ht="18" customHeight="1">
      <c r="B463" s="221"/>
      <c r="C463" s="221"/>
      <c r="D463" s="221"/>
      <c r="E463" s="221"/>
      <c r="F463" s="221"/>
      <c r="G463" s="221"/>
      <c r="H463" s="227"/>
      <c r="I463" s="227"/>
      <c r="J463" s="227"/>
    </row>
    <row r="464" spans="2:16" ht="18" customHeight="1">
      <c r="B464" s="221"/>
      <c r="C464" s="221"/>
      <c r="D464" s="221"/>
      <c r="E464" s="221"/>
      <c r="F464" s="221"/>
      <c r="G464" s="221"/>
      <c r="H464" s="227"/>
      <c r="I464" s="227"/>
      <c r="J464" s="227"/>
    </row>
    <row r="465" spans="2:16" ht="18" customHeight="1">
      <c r="B465" s="221"/>
      <c r="C465" s="221"/>
      <c r="D465" s="221"/>
      <c r="E465" s="221"/>
      <c r="F465" s="221"/>
      <c r="G465" s="221"/>
      <c r="H465" s="227"/>
      <c r="I465" s="227"/>
      <c r="J465" s="227"/>
    </row>
    <row r="466" spans="2:16" ht="9" customHeight="1">
      <c r="C466" s="223"/>
    </row>
    <row r="467" spans="2:16" ht="18" customHeight="1"/>
    <row r="468" spans="2:16" ht="18" customHeight="1"/>
    <row r="469" spans="2:16" ht="18" customHeight="1">
      <c r="B469" s="218" t="s">
        <v>4571</v>
      </c>
      <c r="C469" s="222" t="str">
        <f>IF(M475="","",INDEX(業者詳細!$A$4:$AA$10000,O475,26))</f>
        <v/>
      </c>
      <c r="D469" s="225"/>
      <c r="I469" s="228"/>
    </row>
    <row r="470" spans="2:16" ht="9" customHeight="1">
      <c r="B470" s="218"/>
      <c r="C470" s="222"/>
      <c r="D470" s="225"/>
      <c r="I470" s="228"/>
    </row>
    <row r="471" spans="2:16" ht="18" customHeight="1"/>
    <row r="472" spans="2:16" ht="18" customHeight="1">
      <c r="B472" s="219" t="str">
        <f>IF(M475="","",INDEX(業者詳細!$A$4:$AA$10000,O475,6))</f>
        <v/>
      </c>
      <c r="C472" s="219"/>
      <c r="D472" s="219"/>
      <c r="E472" s="219"/>
      <c r="F472" s="219"/>
      <c r="G472" s="219"/>
      <c r="H472" s="219"/>
      <c r="I472" s="219"/>
      <c r="J472" s="219"/>
      <c r="K472" s="219"/>
      <c r="L472" s="219"/>
    </row>
    <row r="473" spans="2:16" ht="21" customHeight="1">
      <c r="C473" s="223"/>
    </row>
    <row r="474" spans="2:16" ht="15" customHeight="1">
      <c r="C474" s="223"/>
      <c r="E474" s="226"/>
      <c r="I474" s="225"/>
    </row>
    <row r="475" spans="2:16" ht="18" customHeight="1">
      <c r="B475" s="220" t="str">
        <f>IF(M475="","",INDEX(業者詳細!$A$4:$AA$10000,O475,3))</f>
        <v/>
      </c>
      <c r="C475" s="220"/>
      <c r="D475" s="220"/>
      <c r="E475" s="220"/>
      <c r="F475" s="220"/>
      <c r="G475" s="220"/>
      <c r="H475" s="227" t="s">
        <v>4048</v>
      </c>
      <c r="I475" s="227"/>
      <c r="J475" s="227"/>
      <c r="M475" s="230" t="str">
        <f>IF(抽出!$A$33="","",抽出!$A$33)</f>
        <v/>
      </c>
      <c r="N475" s="232"/>
      <c r="O475" s="233" t="str">
        <f>IF(M475="","",MATCH(M475,業者詳細!$B$4:$B$10000,0))</f>
        <v/>
      </c>
      <c r="P475" s="233">
        <v>1</v>
      </c>
    </row>
    <row r="476" spans="2:16" ht="18" customHeight="1">
      <c r="B476" s="221"/>
      <c r="C476" s="221"/>
      <c r="D476" s="221"/>
      <c r="E476" s="221"/>
      <c r="F476" s="221"/>
      <c r="G476" s="221"/>
      <c r="H476" s="227"/>
      <c r="I476" s="227"/>
      <c r="J476" s="227"/>
    </row>
    <row r="477" spans="2:16" ht="18" customHeight="1">
      <c r="B477" s="221"/>
      <c r="C477" s="221"/>
      <c r="D477" s="221"/>
      <c r="E477" s="221"/>
      <c r="F477" s="221"/>
      <c r="G477" s="221"/>
      <c r="H477" s="227"/>
      <c r="I477" s="227"/>
      <c r="J477" s="227"/>
    </row>
    <row r="478" spans="2:16" ht="18" customHeight="1">
      <c r="B478" s="221"/>
      <c r="C478" s="221"/>
      <c r="D478" s="221"/>
      <c r="E478" s="221"/>
      <c r="F478" s="221"/>
      <c r="G478" s="221"/>
      <c r="H478" s="227"/>
      <c r="I478" s="227"/>
      <c r="J478" s="227"/>
    </row>
    <row r="479" spans="2:16" ht="18" customHeight="1">
      <c r="B479" s="221"/>
      <c r="C479" s="221"/>
      <c r="D479" s="221"/>
      <c r="E479" s="221"/>
      <c r="F479" s="221"/>
      <c r="G479" s="221"/>
      <c r="H479" s="227"/>
      <c r="I479" s="227"/>
      <c r="J479" s="227"/>
    </row>
    <row r="480" spans="2:16" ht="18" customHeight="1">
      <c r="B480" s="221"/>
      <c r="C480" s="221"/>
      <c r="D480" s="221"/>
      <c r="E480" s="221"/>
      <c r="F480" s="221"/>
      <c r="G480" s="221"/>
      <c r="H480" s="227"/>
      <c r="I480" s="227"/>
      <c r="J480" s="227"/>
    </row>
    <row r="481" spans="2:16" ht="9" customHeight="1">
      <c r="C481" s="223"/>
    </row>
    <row r="482" spans="2:16" ht="18" customHeight="1"/>
    <row r="483" spans="2:16" ht="18" customHeight="1"/>
    <row r="484" spans="2:16" ht="18" customHeight="1">
      <c r="B484" s="218" t="s">
        <v>4571</v>
      </c>
      <c r="C484" s="222" t="str">
        <f>IF(M490="","",INDEX(業者詳細!$A$4:$AA$10000,O490,26))</f>
        <v/>
      </c>
      <c r="D484" s="225"/>
      <c r="I484" s="228"/>
    </row>
    <row r="485" spans="2:16" ht="9" customHeight="1">
      <c r="B485" s="218"/>
      <c r="C485" s="222"/>
      <c r="D485" s="225"/>
      <c r="I485" s="228"/>
    </row>
    <row r="486" spans="2:16" ht="18" customHeight="1"/>
    <row r="487" spans="2:16" ht="18" customHeight="1">
      <c r="B487" s="219" t="str">
        <f>IF(M490="","",INDEX(業者詳細!$A$4:$AA$10000,O490,6))</f>
        <v/>
      </c>
      <c r="C487" s="219"/>
      <c r="D487" s="219"/>
      <c r="E487" s="219"/>
      <c r="F487" s="219"/>
      <c r="G487" s="219"/>
      <c r="H487" s="219"/>
      <c r="I487" s="219"/>
      <c r="J487" s="219"/>
      <c r="K487" s="219"/>
      <c r="L487" s="219"/>
    </row>
    <row r="488" spans="2:16" ht="21" customHeight="1">
      <c r="C488" s="223"/>
    </row>
    <row r="489" spans="2:16" ht="15" customHeight="1">
      <c r="C489" s="223"/>
      <c r="E489" s="226"/>
      <c r="I489" s="225"/>
    </row>
    <row r="490" spans="2:16" ht="18" customHeight="1">
      <c r="B490" s="220" t="str">
        <f>IF(M490="","",INDEX(業者詳細!$A$4:$AA$10000,O490,3))</f>
        <v/>
      </c>
      <c r="C490" s="220"/>
      <c r="D490" s="220"/>
      <c r="E490" s="220"/>
      <c r="F490" s="220"/>
      <c r="G490" s="220"/>
      <c r="H490" s="227" t="s">
        <v>4048</v>
      </c>
      <c r="I490" s="227"/>
      <c r="J490" s="227"/>
      <c r="M490" s="230" t="str">
        <f>IF(抽出!$A$34="","",抽出!$A$34)</f>
        <v/>
      </c>
      <c r="N490" s="232"/>
      <c r="O490" s="233" t="str">
        <f>IF(M490="","",MATCH(M490,業者詳細!$B$4:$B$10000,0))</f>
        <v/>
      </c>
      <c r="P490" s="233">
        <v>1</v>
      </c>
    </row>
    <row r="491" spans="2:16" ht="18" customHeight="1">
      <c r="B491" s="221"/>
      <c r="C491" s="221"/>
      <c r="D491" s="221"/>
      <c r="E491" s="221"/>
      <c r="F491" s="221"/>
      <c r="G491" s="221"/>
      <c r="H491" s="227"/>
      <c r="I491" s="227"/>
      <c r="J491" s="227"/>
    </row>
    <row r="492" spans="2:16" ht="18" customHeight="1">
      <c r="B492" s="221"/>
      <c r="C492" s="221"/>
      <c r="D492" s="221"/>
      <c r="E492" s="221"/>
      <c r="F492" s="221"/>
      <c r="G492" s="221"/>
      <c r="H492" s="227"/>
      <c r="I492" s="227"/>
      <c r="J492" s="227"/>
    </row>
    <row r="493" spans="2:16" ht="18" customHeight="1">
      <c r="B493" s="221"/>
      <c r="C493" s="221"/>
      <c r="D493" s="221"/>
      <c r="E493" s="221"/>
      <c r="F493" s="221"/>
      <c r="G493" s="221"/>
      <c r="H493" s="227"/>
      <c r="I493" s="227"/>
      <c r="J493" s="227"/>
    </row>
    <row r="494" spans="2:16" ht="18" customHeight="1">
      <c r="B494" s="221"/>
      <c r="C494" s="221"/>
      <c r="D494" s="221"/>
      <c r="E494" s="221"/>
      <c r="F494" s="221"/>
      <c r="G494" s="221"/>
      <c r="H494" s="227"/>
      <c r="I494" s="227"/>
      <c r="J494" s="227"/>
    </row>
    <row r="495" spans="2:16" ht="18" customHeight="1">
      <c r="B495" s="221"/>
      <c r="C495" s="221"/>
      <c r="D495" s="221"/>
      <c r="E495" s="221"/>
      <c r="F495" s="221"/>
      <c r="G495" s="221"/>
      <c r="H495" s="227"/>
      <c r="I495" s="227"/>
      <c r="J495" s="227"/>
    </row>
    <row r="496" spans="2:16" ht="9" customHeight="1">
      <c r="C496" s="223"/>
    </row>
    <row r="497" spans="2:16" ht="18" customHeight="1"/>
    <row r="498" spans="2:16" ht="18" customHeight="1"/>
    <row r="499" spans="2:16" ht="18" customHeight="1">
      <c r="B499" s="218" t="s">
        <v>4571</v>
      </c>
      <c r="C499" s="222" t="str">
        <f>IF(M505="","",INDEX(業者詳細!$A$4:$AA$10000,O505,26))</f>
        <v/>
      </c>
      <c r="D499" s="225"/>
      <c r="I499" s="228"/>
    </row>
    <row r="500" spans="2:16" ht="9" customHeight="1">
      <c r="B500" s="218"/>
      <c r="C500" s="222"/>
      <c r="D500" s="225"/>
      <c r="I500" s="228"/>
    </row>
    <row r="501" spans="2:16" ht="18" customHeight="1"/>
    <row r="502" spans="2:16" ht="18" customHeight="1">
      <c r="B502" s="219" t="str">
        <f>IF(M505="","",INDEX(業者詳細!$A$4:$AA$10000,O505,6))</f>
        <v/>
      </c>
      <c r="C502" s="219"/>
      <c r="D502" s="219"/>
      <c r="E502" s="219"/>
      <c r="F502" s="219"/>
      <c r="G502" s="219"/>
      <c r="H502" s="219"/>
      <c r="I502" s="219"/>
      <c r="J502" s="219"/>
      <c r="K502" s="219"/>
      <c r="L502" s="219"/>
    </row>
    <row r="503" spans="2:16" ht="21" customHeight="1">
      <c r="C503" s="223"/>
    </row>
    <row r="504" spans="2:16" ht="15" customHeight="1">
      <c r="C504" s="223"/>
      <c r="E504" s="226"/>
      <c r="I504" s="225"/>
    </row>
    <row r="505" spans="2:16" ht="18" customHeight="1">
      <c r="B505" s="220" t="str">
        <f>IF(M505="","",INDEX(業者詳細!$A$4:$AA$10000,O505,3))</f>
        <v/>
      </c>
      <c r="C505" s="220"/>
      <c r="D505" s="220"/>
      <c r="E505" s="220"/>
      <c r="F505" s="220"/>
      <c r="G505" s="220"/>
      <c r="H505" s="227" t="s">
        <v>4048</v>
      </c>
      <c r="I505" s="227"/>
      <c r="J505" s="227"/>
      <c r="M505" s="230" t="str">
        <f>IF(抽出!$A$35="","",抽出!$A$35)</f>
        <v/>
      </c>
      <c r="N505" s="232"/>
      <c r="O505" s="233" t="str">
        <f>IF(M505="","",MATCH(M505,業者詳細!$B$4:$B$10000,0))</f>
        <v/>
      </c>
      <c r="P505" s="233">
        <v>1</v>
      </c>
    </row>
    <row r="506" spans="2:16" ht="18" customHeight="1">
      <c r="B506" s="221"/>
      <c r="C506" s="221"/>
      <c r="D506" s="221"/>
      <c r="E506" s="221"/>
      <c r="F506" s="221"/>
      <c r="G506" s="221"/>
      <c r="H506" s="227"/>
      <c r="I506" s="227"/>
      <c r="J506" s="227"/>
    </row>
    <row r="507" spans="2:16" ht="18" customHeight="1">
      <c r="B507" s="221"/>
      <c r="C507" s="221"/>
      <c r="D507" s="221"/>
      <c r="E507" s="221"/>
      <c r="F507" s="221"/>
      <c r="G507" s="221"/>
      <c r="H507" s="227"/>
      <c r="I507" s="227"/>
      <c r="J507" s="227"/>
    </row>
    <row r="508" spans="2:16" ht="18" customHeight="1">
      <c r="B508" s="221"/>
      <c r="C508" s="221"/>
      <c r="D508" s="221"/>
      <c r="E508" s="221"/>
      <c r="F508" s="221"/>
      <c r="G508" s="221"/>
      <c r="H508" s="227"/>
      <c r="I508" s="227"/>
      <c r="J508" s="227"/>
    </row>
    <row r="509" spans="2:16" ht="18" customHeight="1">
      <c r="B509" s="221"/>
      <c r="C509" s="221"/>
      <c r="D509" s="221"/>
      <c r="E509" s="221"/>
      <c r="F509" s="221"/>
      <c r="G509" s="221"/>
      <c r="H509" s="227"/>
      <c r="I509" s="227"/>
      <c r="J509" s="227"/>
    </row>
    <row r="510" spans="2:16" ht="18" customHeight="1">
      <c r="B510" s="221"/>
      <c r="C510" s="221"/>
      <c r="D510" s="221"/>
      <c r="E510" s="221"/>
      <c r="F510" s="221"/>
      <c r="G510" s="221"/>
      <c r="H510" s="227"/>
      <c r="I510" s="227"/>
      <c r="J510" s="227"/>
    </row>
    <row r="511" spans="2:16" ht="9" customHeight="1">
      <c r="C511" s="223"/>
    </row>
    <row r="512" spans="2:16" ht="18" customHeight="1"/>
    <row r="513" spans="2:16" ht="18" customHeight="1"/>
    <row r="514" spans="2:16" ht="18" customHeight="1">
      <c r="B514" s="218" t="s">
        <v>4571</v>
      </c>
      <c r="C514" s="222" t="str">
        <f>IF(M520="","",INDEX(業者詳細!$A$4:$AA$10000,O520,26))</f>
        <v/>
      </c>
      <c r="D514" s="225"/>
      <c r="I514" s="228"/>
    </row>
    <row r="515" spans="2:16" ht="9" customHeight="1">
      <c r="B515" s="218"/>
      <c r="C515" s="222"/>
      <c r="D515" s="225"/>
      <c r="I515" s="228"/>
    </row>
    <row r="516" spans="2:16" ht="18" customHeight="1"/>
    <row r="517" spans="2:16" ht="18" customHeight="1">
      <c r="B517" s="219" t="str">
        <f>IF(M520="","",INDEX(業者詳細!$A$4:$AA$10000,O520,6))</f>
        <v/>
      </c>
      <c r="C517" s="219"/>
      <c r="D517" s="219"/>
      <c r="E517" s="219"/>
      <c r="F517" s="219"/>
      <c r="G517" s="219"/>
      <c r="H517" s="219"/>
      <c r="I517" s="219"/>
      <c r="J517" s="219"/>
      <c r="K517" s="219"/>
      <c r="L517" s="219"/>
    </row>
    <row r="518" spans="2:16" ht="21" customHeight="1">
      <c r="C518" s="223"/>
    </row>
    <row r="519" spans="2:16" ht="15" customHeight="1">
      <c r="C519" s="223"/>
      <c r="E519" s="226"/>
      <c r="I519" s="225"/>
    </row>
    <row r="520" spans="2:16" ht="18" customHeight="1">
      <c r="B520" s="220" t="str">
        <f>IF(M520="","",INDEX(業者詳細!$A$4:$AA$10000,O520,3))</f>
        <v/>
      </c>
      <c r="C520" s="220"/>
      <c r="D520" s="220"/>
      <c r="E520" s="220"/>
      <c r="F520" s="220"/>
      <c r="G520" s="220"/>
      <c r="H520" s="227" t="s">
        <v>4048</v>
      </c>
      <c r="I520" s="227"/>
      <c r="J520" s="227"/>
      <c r="M520" s="230" t="str">
        <f>IF(抽出!$A$36="","",抽出!$A$36)</f>
        <v/>
      </c>
      <c r="N520" s="232"/>
      <c r="O520" s="233" t="str">
        <f>IF(M520="","",MATCH(M520,業者詳細!$B$4:$B$10000,0))</f>
        <v/>
      </c>
      <c r="P520" s="233">
        <v>1</v>
      </c>
    </row>
    <row r="521" spans="2:16" ht="18" customHeight="1">
      <c r="B521" s="221"/>
      <c r="C521" s="221"/>
      <c r="D521" s="221"/>
      <c r="E521" s="221"/>
      <c r="F521" s="221"/>
      <c r="G521" s="221"/>
      <c r="H521" s="227"/>
      <c r="I521" s="227"/>
      <c r="J521" s="227"/>
    </row>
    <row r="522" spans="2:16" ht="18" customHeight="1">
      <c r="B522" s="221"/>
      <c r="C522" s="221"/>
      <c r="D522" s="221"/>
      <c r="E522" s="221"/>
      <c r="F522" s="221"/>
      <c r="G522" s="221"/>
      <c r="H522" s="227"/>
      <c r="I522" s="227"/>
      <c r="J522" s="227"/>
    </row>
    <row r="523" spans="2:16" ht="18" customHeight="1">
      <c r="B523" s="221"/>
      <c r="C523" s="221"/>
      <c r="D523" s="221"/>
      <c r="E523" s="221"/>
      <c r="F523" s="221"/>
      <c r="G523" s="221"/>
      <c r="H523" s="227"/>
      <c r="I523" s="227"/>
      <c r="J523" s="227"/>
    </row>
    <row r="524" spans="2:16" ht="18" customHeight="1">
      <c r="B524" s="221"/>
      <c r="C524" s="221"/>
      <c r="D524" s="221"/>
      <c r="E524" s="221"/>
      <c r="F524" s="221"/>
      <c r="G524" s="221"/>
      <c r="H524" s="227"/>
      <c r="I524" s="227"/>
      <c r="J524" s="227"/>
    </row>
    <row r="525" spans="2:16" ht="18" customHeight="1">
      <c r="B525" s="221"/>
      <c r="C525" s="221"/>
      <c r="D525" s="221"/>
      <c r="E525" s="221"/>
      <c r="F525" s="221"/>
      <c r="G525" s="221"/>
      <c r="H525" s="227"/>
      <c r="I525" s="227"/>
      <c r="J525" s="227"/>
    </row>
    <row r="526" spans="2:16" ht="9" customHeight="1">
      <c r="C526" s="223"/>
    </row>
    <row r="527" spans="2:16" ht="18" customHeight="1"/>
    <row r="528" spans="2:16" ht="18" customHeight="1"/>
    <row r="529" spans="2:16" ht="18" customHeight="1">
      <c r="B529" s="218" t="s">
        <v>4571</v>
      </c>
      <c r="C529" s="222" t="str">
        <f>IF(M535="","",INDEX(業者詳細!$A$4:$AA$10000,O535,26))</f>
        <v/>
      </c>
      <c r="D529" s="225"/>
      <c r="I529" s="228"/>
    </row>
    <row r="530" spans="2:16" ht="9" customHeight="1">
      <c r="B530" s="218"/>
      <c r="C530" s="222"/>
      <c r="D530" s="225"/>
      <c r="I530" s="228"/>
    </row>
    <row r="531" spans="2:16" ht="18" customHeight="1"/>
    <row r="532" spans="2:16" ht="18" customHeight="1">
      <c r="B532" s="219" t="str">
        <f>IF(M535="","",INDEX(業者詳細!$A$4:$AA$10000,O535,6))</f>
        <v/>
      </c>
      <c r="C532" s="219"/>
      <c r="D532" s="219"/>
      <c r="E532" s="219"/>
      <c r="F532" s="219"/>
      <c r="G532" s="219"/>
      <c r="H532" s="219"/>
      <c r="I532" s="219"/>
      <c r="J532" s="219"/>
      <c r="K532" s="219"/>
      <c r="L532" s="219"/>
    </row>
    <row r="533" spans="2:16" ht="21" customHeight="1">
      <c r="C533" s="223"/>
    </row>
    <row r="534" spans="2:16" ht="15" customHeight="1">
      <c r="C534" s="223"/>
      <c r="E534" s="226"/>
      <c r="I534" s="225"/>
    </row>
    <row r="535" spans="2:16" ht="18" customHeight="1">
      <c r="B535" s="220" t="str">
        <f>IF(M535="","",INDEX(業者詳細!$A$4:$AA$10000,O535,3))</f>
        <v/>
      </c>
      <c r="C535" s="220"/>
      <c r="D535" s="220"/>
      <c r="E535" s="220"/>
      <c r="F535" s="220"/>
      <c r="G535" s="220"/>
      <c r="H535" s="227" t="s">
        <v>4048</v>
      </c>
      <c r="I535" s="227"/>
      <c r="J535" s="227"/>
      <c r="M535" s="230" t="str">
        <f>IF(抽出!$A$37="","",抽出!$A$37)</f>
        <v/>
      </c>
      <c r="N535" s="232"/>
      <c r="O535" s="233" t="str">
        <f>IF(M535="","",MATCH(M535,業者詳細!$B$4:$B$10000,0))</f>
        <v/>
      </c>
      <c r="P535" s="233">
        <v>1</v>
      </c>
    </row>
    <row r="536" spans="2:16" ht="18" customHeight="1">
      <c r="B536" s="221"/>
      <c r="C536" s="221"/>
      <c r="D536" s="221"/>
      <c r="E536" s="221"/>
      <c r="F536" s="221"/>
      <c r="G536" s="221"/>
      <c r="H536" s="227"/>
      <c r="I536" s="227"/>
      <c r="J536" s="227"/>
    </row>
    <row r="537" spans="2:16" ht="18" customHeight="1">
      <c r="B537" s="221"/>
      <c r="C537" s="221"/>
      <c r="D537" s="221"/>
      <c r="E537" s="221"/>
      <c r="F537" s="221"/>
      <c r="G537" s="221"/>
      <c r="H537" s="227"/>
      <c r="I537" s="227"/>
      <c r="J537" s="227"/>
    </row>
    <row r="538" spans="2:16" ht="18" customHeight="1">
      <c r="B538" s="221"/>
      <c r="C538" s="221"/>
      <c r="D538" s="221"/>
      <c r="E538" s="221"/>
      <c r="F538" s="221"/>
      <c r="G538" s="221"/>
      <c r="H538" s="227"/>
      <c r="I538" s="227"/>
      <c r="J538" s="227"/>
    </row>
    <row r="539" spans="2:16" ht="18" customHeight="1">
      <c r="B539" s="221"/>
      <c r="C539" s="221"/>
      <c r="D539" s="221"/>
      <c r="E539" s="221"/>
      <c r="F539" s="221"/>
      <c r="G539" s="221"/>
      <c r="H539" s="227"/>
      <c r="I539" s="227"/>
      <c r="J539" s="227"/>
    </row>
    <row r="540" spans="2:16" ht="18" customHeight="1">
      <c r="B540" s="221"/>
      <c r="C540" s="221"/>
      <c r="D540" s="221"/>
      <c r="E540" s="221"/>
      <c r="F540" s="221"/>
      <c r="G540" s="221"/>
      <c r="H540" s="227"/>
      <c r="I540" s="227"/>
      <c r="J540" s="227"/>
    </row>
    <row r="541" spans="2:16" ht="9" customHeight="1">
      <c r="C541" s="223"/>
    </row>
    <row r="542" spans="2:16" ht="18" customHeight="1"/>
    <row r="543" spans="2:16" ht="18" customHeight="1"/>
    <row r="544" spans="2:16" ht="18" customHeight="1">
      <c r="B544" s="218" t="s">
        <v>4571</v>
      </c>
      <c r="C544" s="222" t="str">
        <f>IF(M550="","",INDEX(業者詳細!$A$4:$AA$10000,O550,26))</f>
        <v/>
      </c>
      <c r="D544" s="222"/>
      <c r="I544" s="228"/>
    </row>
    <row r="545" spans="2:16" ht="9" customHeight="1">
      <c r="B545" s="218"/>
      <c r="C545" s="222"/>
      <c r="D545" s="225"/>
      <c r="I545" s="228"/>
    </row>
    <row r="546" spans="2:16" ht="18" customHeight="1"/>
    <row r="547" spans="2:16" ht="18" customHeight="1">
      <c r="B547" s="219" t="str">
        <f>IF(M550="","",INDEX(業者詳細!$A$4:$AA$10000,O550,6))</f>
        <v/>
      </c>
      <c r="C547" s="219"/>
      <c r="D547" s="219"/>
      <c r="E547" s="219"/>
      <c r="F547" s="219"/>
      <c r="G547" s="219"/>
      <c r="H547" s="219"/>
      <c r="I547" s="219"/>
      <c r="J547" s="219"/>
      <c r="K547" s="219"/>
      <c r="L547" s="219"/>
    </row>
    <row r="548" spans="2:16" ht="21" customHeight="1">
      <c r="C548" s="223"/>
    </row>
    <row r="549" spans="2:16" ht="15" customHeight="1">
      <c r="C549" s="223"/>
      <c r="E549" s="226"/>
      <c r="I549" s="225"/>
    </row>
    <row r="550" spans="2:16" ht="18" customHeight="1">
      <c r="B550" s="220" t="str">
        <f>IF(M550="","",INDEX(業者詳細!$A$4:$AA$10000,O550,3))</f>
        <v/>
      </c>
      <c r="C550" s="220"/>
      <c r="D550" s="220"/>
      <c r="E550" s="220"/>
      <c r="F550" s="220"/>
      <c r="G550" s="220"/>
      <c r="H550" s="227" t="s">
        <v>4048</v>
      </c>
      <c r="I550" s="227"/>
      <c r="J550" s="227"/>
      <c r="M550" s="230" t="str">
        <f>IF(抽出!$A$38="","",抽出!$A$38)</f>
        <v/>
      </c>
      <c r="N550" s="232"/>
      <c r="O550" s="233" t="str">
        <f>IF(M550="","",MATCH(M550,業者詳細!$B$4:$B$10000,0))</f>
        <v/>
      </c>
      <c r="P550" s="233">
        <v>1</v>
      </c>
    </row>
    <row r="551" spans="2:16" ht="18" customHeight="1">
      <c r="B551" s="221"/>
      <c r="C551" s="221"/>
      <c r="D551" s="221"/>
      <c r="E551" s="221"/>
      <c r="F551" s="221"/>
      <c r="G551" s="221"/>
      <c r="H551" s="227"/>
      <c r="I551" s="227"/>
      <c r="J551" s="227"/>
    </row>
    <row r="552" spans="2:16" ht="18" customHeight="1">
      <c r="B552" s="221"/>
      <c r="C552" s="221"/>
      <c r="D552" s="221"/>
      <c r="E552" s="221"/>
      <c r="F552" s="221"/>
      <c r="G552" s="221"/>
      <c r="H552" s="227"/>
      <c r="I552" s="227"/>
      <c r="J552" s="227"/>
    </row>
    <row r="553" spans="2:16" ht="18" customHeight="1">
      <c r="B553" s="221"/>
      <c r="C553" s="221"/>
      <c r="D553" s="221"/>
      <c r="E553" s="221"/>
      <c r="F553" s="221"/>
      <c r="G553" s="221"/>
      <c r="H553" s="227"/>
      <c r="I553" s="227"/>
      <c r="J553" s="227"/>
    </row>
    <row r="554" spans="2:16" ht="18" customHeight="1">
      <c r="B554" s="221"/>
      <c r="C554" s="221"/>
      <c r="D554" s="221"/>
      <c r="E554" s="221"/>
      <c r="F554" s="221"/>
      <c r="G554" s="221"/>
      <c r="H554" s="227"/>
      <c r="I554" s="227"/>
      <c r="J554" s="227"/>
    </row>
    <row r="555" spans="2:16" ht="18" customHeight="1">
      <c r="B555" s="221"/>
      <c r="C555" s="221"/>
      <c r="D555" s="221"/>
      <c r="E555" s="221"/>
      <c r="F555" s="221"/>
      <c r="G555" s="221"/>
      <c r="H555" s="227"/>
      <c r="I555" s="227"/>
      <c r="J555" s="227"/>
    </row>
    <row r="556" spans="2:16" ht="9" customHeight="1">
      <c r="C556" s="223"/>
    </row>
    <row r="557" spans="2:16" ht="18" customHeight="1"/>
    <row r="558" spans="2:16" ht="18" customHeight="1"/>
    <row r="559" spans="2:16" ht="18" customHeight="1">
      <c r="B559" s="218" t="s">
        <v>4571</v>
      </c>
      <c r="C559" s="222" t="str">
        <f>IF(M565="","",INDEX(業者詳細!$A$4:$AA$10000,O565,26))</f>
        <v/>
      </c>
      <c r="D559" s="225"/>
      <c r="I559" s="228"/>
    </row>
    <row r="560" spans="2:16" ht="9" customHeight="1">
      <c r="B560" s="218"/>
      <c r="C560" s="222"/>
      <c r="D560" s="225"/>
      <c r="I560" s="228"/>
    </row>
    <row r="561" spans="2:16" ht="18" customHeight="1"/>
    <row r="562" spans="2:16" ht="18" customHeight="1">
      <c r="B562" s="219" t="str">
        <f>IF(M565="","",INDEX(業者詳細!$A$4:$AA$10000,O565,6))</f>
        <v/>
      </c>
      <c r="C562" s="219"/>
      <c r="D562" s="219"/>
      <c r="E562" s="219"/>
      <c r="F562" s="219"/>
      <c r="G562" s="219"/>
      <c r="H562" s="219"/>
      <c r="I562" s="219"/>
      <c r="J562" s="219"/>
      <c r="K562" s="219"/>
      <c r="L562" s="219"/>
    </row>
    <row r="563" spans="2:16" ht="21" customHeight="1">
      <c r="C563" s="223"/>
    </row>
    <row r="564" spans="2:16" ht="15" customHeight="1">
      <c r="C564" s="223"/>
      <c r="E564" s="226"/>
      <c r="I564" s="225"/>
    </row>
    <row r="565" spans="2:16" ht="18" customHeight="1">
      <c r="B565" s="220" t="str">
        <f>IF(M565="","",INDEX(業者詳細!$A$4:$AA$10000,O565,3))</f>
        <v/>
      </c>
      <c r="C565" s="220"/>
      <c r="D565" s="220"/>
      <c r="E565" s="220"/>
      <c r="F565" s="220"/>
      <c r="G565" s="220"/>
      <c r="H565" s="227" t="s">
        <v>4048</v>
      </c>
      <c r="I565" s="227"/>
      <c r="J565" s="227"/>
      <c r="M565" s="230" t="str">
        <f>IF(抽出!$A$39="","",抽出!$A$39)</f>
        <v/>
      </c>
      <c r="N565" s="232"/>
      <c r="O565" s="233" t="str">
        <f>IF(M565="","",MATCH(M565,業者詳細!$B$4:$B$10000,0))</f>
        <v/>
      </c>
      <c r="P565" s="233">
        <v>1</v>
      </c>
    </row>
    <row r="566" spans="2:16" ht="18" customHeight="1">
      <c r="B566" s="221"/>
      <c r="C566" s="221"/>
      <c r="D566" s="221"/>
      <c r="E566" s="221"/>
      <c r="F566" s="221"/>
      <c r="G566" s="221"/>
      <c r="H566" s="227"/>
      <c r="I566" s="227"/>
      <c r="J566" s="227"/>
    </row>
    <row r="567" spans="2:16" ht="18" customHeight="1">
      <c r="B567" s="221"/>
      <c r="C567" s="221"/>
      <c r="D567" s="221"/>
      <c r="E567" s="221"/>
      <c r="F567" s="221"/>
      <c r="G567" s="221"/>
      <c r="H567" s="227"/>
      <c r="I567" s="227"/>
      <c r="J567" s="227"/>
    </row>
    <row r="568" spans="2:16" ht="18" customHeight="1">
      <c r="B568" s="221"/>
      <c r="C568" s="221"/>
      <c r="D568" s="221"/>
      <c r="E568" s="221"/>
      <c r="F568" s="221"/>
      <c r="G568" s="221"/>
      <c r="H568" s="227"/>
      <c r="I568" s="227"/>
      <c r="J568" s="227"/>
    </row>
    <row r="569" spans="2:16" ht="18" customHeight="1">
      <c r="B569" s="221"/>
      <c r="C569" s="221"/>
      <c r="D569" s="221"/>
      <c r="E569" s="221"/>
      <c r="F569" s="221"/>
      <c r="G569" s="221"/>
      <c r="H569" s="227"/>
      <c r="I569" s="227"/>
      <c r="J569" s="227"/>
    </row>
    <row r="570" spans="2:16" ht="18" customHeight="1">
      <c r="B570" s="221"/>
      <c r="C570" s="221"/>
      <c r="D570" s="221"/>
      <c r="E570" s="221"/>
      <c r="F570" s="221"/>
      <c r="G570" s="221"/>
      <c r="H570" s="227"/>
      <c r="I570" s="227"/>
      <c r="J570" s="227"/>
    </row>
    <row r="571" spans="2:16" ht="9" customHeight="1">
      <c r="C571" s="223"/>
    </row>
    <row r="572" spans="2:16" ht="18" customHeight="1"/>
    <row r="573" spans="2:16" ht="18" customHeight="1"/>
    <row r="574" spans="2:16" ht="18" customHeight="1">
      <c r="B574" s="218" t="s">
        <v>4571</v>
      </c>
      <c r="C574" s="222" t="str">
        <f>IF(M580="","",INDEX(業者詳細!$A$4:$AA$10000,O580,26))</f>
        <v/>
      </c>
      <c r="D574" s="225"/>
      <c r="I574" s="228"/>
    </row>
    <row r="575" spans="2:16" ht="9" customHeight="1">
      <c r="B575" s="218"/>
      <c r="C575" s="222"/>
      <c r="D575" s="225"/>
      <c r="I575" s="228"/>
    </row>
    <row r="576" spans="2:16" ht="18" customHeight="1"/>
    <row r="577" spans="2:16" ht="18" customHeight="1">
      <c r="B577" s="219" t="str">
        <f>IF(M580="","",INDEX(業者詳細!$A$4:$AA$10000,O580,6))</f>
        <v/>
      </c>
      <c r="C577" s="219"/>
      <c r="D577" s="219"/>
      <c r="E577" s="219"/>
      <c r="F577" s="219"/>
      <c r="G577" s="219"/>
      <c r="H577" s="219"/>
      <c r="I577" s="219"/>
      <c r="J577" s="219"/>
      <c r="K577" s="219"/>
      <c r="L577" s="219"/>
    </row>
    <row r="578" spans="2:16" ht="21" customHeight="1">
      <c r="C578" s="223"/>
    </row>
    <row r="579" spans="2:16" ht="15" customHeight="1">
      <c r="C579" s="223"/>
      <c r="E579" s="226"/>
      <c r="I579" s="225"/>
    </row>
    <row r="580" spans="2:16" ht="18" customHeight="1">
      <c r="B580" s="220" t="str">
        <f>IF(M580="","",INDEX(業者詳細!$A$4:$AA$10000,O580,3))</f>
        <v/>
      </c>
      <c r="C580" s="220"/>
      <c r="D580" s="220"/>
      <c r="E580" s="220"/>
      <c r="F580" s="220"/>
      <c r="G580" s="220"/>
      <c r="H580" s="227" t="s">
        <v>4048</v>
      </c>
      <c r="I580" s="227"/>
      <c r="J580" s="227"/>
      <c r="M580" s="230" t="str">
        <f>IF(抽出!$A$40="","",抽出!$A$40)</f>
        <v/>
      </c>
      <c r="N580" s="232"/>
      <c r="O580" s="233" t="str">
        <f>IF(M580="","",MATCH(M580,業者詳細!$B$4:$B$10000,0))</f>
        <v/>
      </c>
      <c r="P580" s="233">
        <v>1</v>
      </c>
    </row>
    <row r="581" spans="2:16" ht="18" customHeight="1">
      <c r="B581" s="221"/>
      <c r="C581" s="221"/>
      <c r="D581" s="221"/>
      <c r="E581" s="221"/>
      <c r="F581" s="221"/>
      <c r="G581" s="221"/>
      <c r="H581" s="227"/>
      <c r="I581" s="227"/>
      <c r="J581" s="227"/>
    </row>
    <row r="582" spans="2:16" ht="18" customHeight="1">
      <c r="B582" s="221"/>
      <c r="C582" s="221"/>
      <c r="D582" s="221"/>
      <c r="E582" s="221"/>
      <c r="F582" s="221"/>
      <c r="G582" s="221"/>
      <c r="H582" s="227"/>
      <c r="I582" s="227"/>
      <c r="J582" s="227"/>
    </row>
    <row r="583" spans="2:16" ht="18" customHeight="1">
      <c r="B583" s="221"/>
      <c r="C583" s="221"/>
      <c r="D583" s="221"/>
      <c r="E583" s="221"/>
      <c r="F583" s="221"/>
      <c r="G583" s="221"/>
      <c r="H583" s="227"/>
      <c r="I583" s="227"/>
      <c r="J583" s="227"/>
    </row>
    <row r="584" spans="2:16" ht="18" customHeight="1">
      <c r="B584" s="221"/>
      <c r="C584" s="221"/>
      <c r="D584" s="221"/>
      <c r="E584" s="221"/>
      <c r="F584" s="221"/>
      <c r="G584" s="221"/>
      <c r="H584" s="227"/>
      <c r="I584" s="227"/>
      <c r="J584" s="227"/>
    </row>
    <row r="585" spans="2:16" ht="18" customHeight="1">
      <c r="B585" s="221"/>
      <c r="C585" s="221"/>
      <c r="D585" s="221"/>
      <c r="E585" s="221"/>
      <c r="F585" s="221"/>
      <c r="G585" s="221"/>
      <c r="H585" s="227"/>
      <c r="I585" s="227"/>
      <c r="J585" s="227"/>
    </row>
    <row r="586" spans="2:16" ht="9" customHeight="1">
      <c r="C586" s="223"/>
    </row>
    <row r="587" spans="2:16" ht="18" customHeight="1"/>
    <row r="588" spans="2:16" ht="18" customHeight="1"/>
    <row r="589" spans="2:16" ht="18" customHeight="1">
      <c r="B589" s="218" t="s">
        <v>4571</v>
      </c>
      <c r="C589" s="222" t="str">
        <f>IF(M595="","",INDEX(業者詳細!$A$4:$AA$10000,O595,26))</f>
        <v/>
      </c>
      <c r="D589" s="225"/>
      <c r="I589" s="228"/>
    </row>
    <row r="590" spans="2:16" ht="9" customHeight="1">
      <c r="B590" s="218"/>
      <c r="C590" s="222"/>
      <c r="D590" s="225"/>
      <c r="I590" s="228"/>
    </row>
    <row r="591" spans="2:16" ht="18" customHeight="1"/>
    <row r="592" spans="2:16" ht="18" customHeight="1">
      <c r="B592" s="219" t="str">
        <f>IF(M595="","",INDEX(業者詳細!$A$4:$AA$10000,O595,6))</f>
        <v/>
      </c>
      <c r="C592" s="219"/>
      <c r="D592" s="219"/>
      <c r="E592" s="219"/>
      <c r="F592" s="219"/>
      <c r="G592" s="219"/>
      <c r="H592" s="219"/>
      <c r="I592" s="219"/>
      <c r="J592" s="219"/>
      <c r="K592" s="219"/>
      <c r="L592" s="219"/>
    </row>
    <row r="593" spans="2:16" ht="21" customHeight="1">
      <c r="C593" s="223"/>
    </row>
    <row r="594" spans="2:16" ht="15" customHeight="1">
      <c r="C594" s="223"/>
      <c r="E594" s="226"/>
      <c r="I594" s="225"/>
    </row>
    <row r="595" spans="2:16" ht="18" customHeight="1">
      <c r="B595" s="220" t="str">
        <f>IF(M595="","",INDEX(業者詳細!$A$4:$AA$10000,O595,3))</f>
        <v/>
      </c>
      <c r="C595" s="220"/>
      <c r="D595" s="220"/>
      <c r="E595" s="220"/>
      <c r="F595" s="220"/>
      <c r="G595" s="220"/>
      <c r="H595" s="227" t="s">
        <v>4048</v>
      </c>
      <c r="I595" s="227"/>
      <c r="J595" s="227"/>
      <c r="M595" s="230" t="str">
        <f>IF(抽出!$A$41="","",抽出!$A$41)</f>
        <v/>
      </c>
      <c r="N595" s="232"/>
      <c r="O595" s="233" t="str">
        <f>IF(M595="","",MATCH(M595,業者詳細!$B$4:$B$10000,0))</f>
        <v/>
      </c>
      <c r="P595" s="233">
        <v>1</v>
      </c>
    </row>
    <row r="596" spans="2:16" ht="18" customHeight="1">
      <c r="B596" s="221"/>
      <c r="C596" s="221"/>
      <c r="D596" s="221"/>
      <c r="E596" s="221"/>
      <c r="F596" s="221"/>
      <c r="G596" s="221"/>
      <c r="H596" s="227"/>
      <c r="I596" s="227"/>
      <c r="J596" s="227"/>
    </row>
    <row r="597" spans="2:16" ht="18" customHeight="1">
      <c r="B597" s="221"/>
      <c r="C597" s="221"/>
      <c r="D597" s="221"/>
      <c r="E597" s="221"/>
      <c r="F597" s="221"/>
      <c r="G597" s="221"/>
      <c r="H597" s="227"/>
      <c r="I597" s="227"/>
      <c r="J597" s="227"/>
    </row>
    <row r="598" spans="2:16" ht="18" customHeight="1">
      <c r="B598" s="221"/>
      <c r="C598" s="221"/>
      <c r="D598" s="221"/>
      <c r="E598" s="221"/>
      <c r="F598" s="221"/>
      <c r="G598" s="221"/>
      <c r="H598" s="227"/>
      <c r="I598" s="227"/>
      <c r="J598" s="227"/>
    </row>
    <row r="599" spans="2:16" ht="18" customHeight="1">
      <c r="B599" s="221"/>
      <c r="C599" s="221"/>
      <c r="D599" s="221"/>
      <c r="E599" s="221"/>
      <c r="F599" s="221"/>
      <c r="G599" s="221"/>
      <c r="H599" s="227"/>
      <c r="I599" s="227"/>
      <c r="J599" s="227"/>
    </row>
    <row r="600" spans="2:16" ht="18" customHeight="1">
      <c r="B600" s="221"/>
      <c r="C600" s="221"/>
      <c r="D600" s="221"/>
      <c r="E600" s="221"/>
      <c r="F600" s="221"/>
      <c r="G600" s="221"/>
      <c r="H600" s="227"/>
      <c r="I600" s="227"/>
      <c r="J600" s="227"/>
    </row>
    <row r="601" spans="2:16" ht="9" customHeight="1">
      <c r="C601" s="223"/>
    </row>
    <row r="602" spans="2:16" ht="18" customHeight="1"/>
    <row r="603" spans="2:16" ht="18" customHeight="1"/>
    <row r="604" spans="2:16" ht="18" customHeight="1">
      <c r="B604" s="218" t="s">
        <v>4571</v>
      </c>
      <c r="C604" s="222" t="str">
        <f>IF(M610="","",INDEX(業者詳細!$A$4:$AA$10000,O610,26))</f>
        <v/>
      </c>
      <c r="D604" s="225"/>
      <c r="I604" s="228"/>
    </row>
    <row r="605" spans="2:16" ht="9" customHeight="1">
      <c r="B605" s="218"/>
      <c r="C605" s="222"/>
      <c r="D605" s="225"/>
      <c r="I605" s="228"/>
    </row>
    <row r="606" spans="2:16" ht="18" customHeight="1"/>
    <row r="607" spans="2:16" ht="18" customHeight="1">
      <c r="B607" s="219" t="str">
        <f>IF(M610="","",INDEX(業者詳細!$A$4:$AA$10000,O610,6))</f>
        <v/>
      </c>
      <c r="C607" s="219"/>
      <c r="D607" s="219"/>
      <c r="E607" s="219"/>
      <c r="F607" s="219"/>
      <c r="G607" s="219"/>
      <c r="H607" s="219"/>
      <c r="I607" s="219"/>
      <c r="J607" s="219"/>
      <c r="K607" s="219"/>
      <c r="L607" s="219"/>
    </row>
    <row r="608" spans="2:16" ht="21" customHeight="1">
      <c r="C608" s="223"/>
    </row>
    <row r="609" spans="2:16" ht="15" customHeight="1">
      <c r="C609" s="223"/>
      <c r="E609" s="226"/>
      <c r="I609" s="225"/>
    </row>
    <row r="610" spans="2:16" ht="18" customHeight="1">
      <c r="B610" s="220" t="str">
        <f>IF(M610="","",INDEX(業者詳細!$A$4:$AA$10000,O610,3))</f>
        <v/>
      </c>
      <c r="C610" s="220"/>
      <c r="D610" s="220"/>
      <c r="E610" s="220"/>
      <c r="F610" s="220"/>
      <c r="G610" s="220"/>
      <c r="H610" s="227" t="s">
        <v>4048</v>
      </c>
      <c r="I610" s="227"/>
      <c r="J610" s="227"/>
      <c r="M610" s="230" t="str">
        <f>IF(抽出!$A$42="","",抽出!$A$42)</f>
        <v/>
      </c>
      <c r="N610" s="232"/>
      <c r="O610" s="233" t="str">
        <f>IF(M610="","",MATCH(M610,業者詳細!$B$4:$B$10000,0))</f>
        <v/>
      </c>
      <c r="P610" s="233">
        <v>1</v>
      </c>
    </row>
    <row r="611" spans="2:16" ht="18" customHeight="1">
      <c r="B611" s="221"/>
      <c r="C611" s="221"/>
      <c r="D611" s="221"/>
      <c r="E611" s="221"/>
      <c r="F611" s="221"/>
      <c r="G611" s="221"/>
      <c r="H611" s="227"/>
      <c r="I611" s="227"/>
      <c r="J611" s="227"/>
    </row>
    <row r="612" spans="2:16" ht="18" customHeight="1">
      <c r="B612" s="221"/>
      <c r="C612" s="221"/>
      <c r="D612" s="221"/>
      <c r="E612" s="221"/>
      <c r="F612" s="221"/>
      <c r="G612" s="221"/>
      <c r="H612" s="227"/>
      <c r="I612" s="227"/>
      <c r="J612" s="227"/>
    </row>
    <row r="613" spans="2:16" ht="18" customHeight="1">
      <c r="B613" s="221"/>
      <c r="C613" s="221"/>
      <c r="D613" s="221"/>
      <c r="E613" s="221"/>
      <c r="F613" s="221"/>
      <c r="G613" s="221"/>
      <c r="H613" s="227"/>
      <c r="I613" s="227"/>
      <c r="J613" s="227"/>
    </row>
    <row r="614" spans="2:16" ht="18" customHeight="1">
      <c r="B614" s="221"/>
      <c r="C614" s="221"/>
      <c r="D614" s="221"/>
      <c r="E614" s="221"/>
      <c r="F614" s="221"/>
      <c r="G614" s="221"/>
      <c r="H614" s="227"/>
      <c r="I614" s="227"/>
      <c r="J614" s="227"/>
    </row>
    <row r="615" spans="2:16" ht="18" customHeight="1">
      <c r="B615" s="221"/>
      <c r="C615" s="221"/>
      <c r="D615" s="221"/>
      <c r="E615" s="221"/>
      <c r="F615" s="221"/>
      <c r="G615" s="221"/>
      <c r="H615" s="227"/>
      <c r="I615" s="227"/>
      <c r="J615" s="227"/>
    </row>
    <row r="616" spans="2:16" ht="9" customHeight="1">
      <c r="C616" s="223"/>
    </row>
    <row r="617" spans="2:16" ht="18" customHeight="1"/>
    <row r="618" spans="2:16" ht="18" customHeight="1"/>
    <row r="619" spans="2:16" ht="18" customHeight="1">
      <c r="B619" s="218" t="s">
        <v>4571</v>
      </c>
      <c r="C619" s="222" t="str">
        <f>IF(M625="","",INDEX(業者詳細!$A$4:$AA$10000,O625,26))</f>
        <v/>
      </c>
      <c r="D619" s="225"/>
      <c r="I619" s="228"/>
    </row>
    <row r="620" spans="2:16" ht="9" customHeight="1">
      <c r="B620" s="218"/>
      <c r="C620" s="222"/>
      <c r="D620" s="225"/>
      <c r="I620" s="228"/>
    </row>
    <row r="621" spans="2:16" ht="18" customHeight="1"/>
    <row r="622" spans="2:16" ht="18" customHeight="1">
      <c r="B622" s="219" t="str">
        <f>IF(M625="","",INDEX(業者詳細!$A$4:$AA$10000,O625,6))</f>
        <v/>
      </c>
      <c r="C622" s="219"/>
      <c r="D622" s="219"/>
      <c r="E622" s="219"/>
      <c r="F622" s="219"/>
      <c r="G622" s="219"/>
      <c r="H622" s="219"/>
      <c r="I622" s="219"/>
      <c r="J622" s="219"/>
      <c r="K622" s="219"/>
      <c r="L622" s="219"/>
    </row>
    <row r="623" spans="2:16" ht="21" customHeight="1">
      <c r="C623" s="223"/>
    </row>
    <row r="624" spans="2:16" ht="21" customHeight="1">
      <c r="C624" s="223"/>
      <c r="E624" s="226"/>
      <c r="I624" s="225"/>
    </row>
    <row r="625" spans="2:16" ht="18" customHeight="1">
      <c r="B625" s="220" t="str">
        <f>IF(M625="","",INDEX(業者詳細!$A$4:$AA$10000,O625,3))</f>
        <v/>
      </c>
      <c r="C625" s="220"/>
      <c r="D625" s="220"/>
      <c r="E625" s="220"/>
      <c r="F625" s="220"/>
      <c r="G625" s="220"/>
      <c r="H625" s="227" t="s">
        <v>4048</v>
      </c>
      <c r="I625" s="227"/>
      <c r="J625" s="227"/>
      <c r="M625" s="230" t="str">
        <f>IF(抽出!$A$43="","",抽出!$A$43)</f>
        <v/>
      </c>
      <c r="N625" s="232"/>
      <c r="O625" s="233" t="str">
        <f>IF(M625="","",MATCH(M625,業者詳細!$B$4:$B$10000,0))</f>
        <v/>
      </c>
      <c r="P625" s="233">
        <v>1</v>
      </c>
    </row>
    <row r="626" spans="2:16" ht="18" customHeight="1">
      <c r="B626" s="221"/>
      <c r="C626" s="221"/>
      <c r="D626" s="221"/>
      <c r="E626" s="221"/>
      <c r="F626" s="221"/>
      <c r="G626" s="221"/>
      <c r="H626" s="227"/>
      <c r="I626" s="227"/>
      <c r="J626" s="227"/>
    </row>
    <row r="627" spans="2:16" ht="18" customHeight="1">
      <c r="B627" s="221"/>
      <c r="C627" s="221"/>
      <c r="D627" s="221"/>
      <c r="E627" s="221"/>
      <c r="F627" s="221"/>
      <c r="G627" s="221"/>
      <c r="H627" s="227"/>
      <c r="I627" s="227"/>
      <c r="J627" s="227"/>
    </row>
    <row r="628" spans="2:16" ht="18" customHeight="1">
      <c r="B628" s="221"/>
      <c r="C628" s="221"/>
      <c r="D628" s="221"/>
      <c r="E628" s="221"/>
      <c r="F628" s="221"/>
      <c r="G628" s="221"/>
      <c r="H628" s="227"/>
      <c r="I628" s="227"/>
      <c r="J628" s="227"/>
    </row>
    <row r="629" spans="2:16" ht="18" customHeight="1">
      <c r="B629" s="221"/>
      <c r="C629" s="221"/>
      <c r="D629" s="221"/>
      <c r="E629" s="221"/>
      <c r="F629" s="221"/>
      <c r="G629" s="221"/>
      <c r="H629" s="227"/>
      <c r="I629" s="227"/>
      <c r="J629" s="227"/>
    </row>
    <row r="630" spans="2:16" ht="18" customHeight="1">
      <c r="B630" s="221"/>
      <c r="C630" s="221"/>
      <c r="D630" s="221"/>
      <c r="E630" s="221"/>
      <c r="F630" s="221"/>
      <c r="G630" s="221"/>
      <c r="H630" s="227"/>
      <c r="I630" s="227"/>
      <c r="J630" s="227"/>
    </row>
    <row r="631" spans="2:16" ht="9" customHeight="1">
      <c r="C631" s="223"/>
    </row>
    <row r="632" spans="2:16" ht="18" customHeight="1"/>
    <row r="633" spans="2:16" ht="18" customHeight="1"/>
    <row r="634" spans="2:16" ht="18" customHeight="1">
      <c r="B634" s="218" t="s">
        <v>4571</v>
      </c>
      <c r="C634" s="222" t="str">
        <f>IF(M640="","",INDEX(業者詳細!$A$4:$AA$10000,O640,26))</f>
        <v/>
      </c>
      <c r="D634" s="225"/>
      <c r="I634" s="228"/>
    </row>
    <row r="635" spans="2:16" ht="9" customHeight="1">
      <c r="B635" s="218"/>
      <c r="C635" s="222"/>
      <c r="D635" s="225"/>
      <c r="I635" s="228"/>
    </row>
    <row r="636" spans="2:16" ht="18" customHeight="1"/>
    <row r="637" spans="2:16" ht="18" customHeight="1">
      <c r="B637" s="219" t="str">
        <f>IF(M640="","",INDEX(業者詳細!$A$4:$AA$10000,O640,6))</f>
        <v/>
      </c>
      <c r="C637" s="219"/>
      <c r="D637" s="219"/>
      <c r="E637" s="219"/>
      <c r="F637" s="219"/>
      <c r="G637" s="219"/>
      <c r="H637" s="219"/>
      <c r="I637" s="219"/>
      <c r="J637" s="219"/>
      <c r="K637" s="219"/>
      <c r="L637" s="219"/>
    </row>
    <row r="638" spans="2:16" ht="21" customHeight="1">
      <c r="C638" s="223"/>
    </row>
    <row r="639" spans="2:16" ht="21" customHeight="1">
      <c r="C639" s="223"/>
      <c r="E639" s="226"/>
      <c r="I639" s="225"/>
    </row>
    <row r="640" spans="2:16" ht="18" customHeight="1">
      <c r="B640" s="220" t="str">
        <f>IF(M640="","",INDEX(業者詳細!$A$4:$AA$10000,O640,3))</f>
        <v/>
      </c>
      <c r="C640" s="220"/>
      <c r="D640" s="220"/>
      <c r="E640" s="220"/>
      <c r="F640" s="220"/>
      <c r="G640" s="220"/>
      <c r="H640" s="227" t="s">
        <v>4048</v>
      </c>
      <c r="I640" s="227"/>
      <c r="J640" s="227"/>
      <c r="M640" s="230" t="str">
        <f>IF(抽出!$A$44="","",抽出!$A$44)</f>
        <v/>
      </c>
      <c r="N640" s="232"/>
      <c r="O640" s="233" t="str">
        <f>IF(M640="","",MATCH(M640,業者詳細!$B$4:$B$10000,0))</f>
        <v/>
      </c>
      <c r="P640" s="233">
        <v>1</v>
      </c>
    </row>
    <row r="641" spans="2:16" ht="18" customHeight="1">
      <c r="B641" s="221"/>
      <c r="C641" s="221"/>
      <c r="D641" s="221"/>
      <c r="E641" s="221"/>
      <c r="F641" s="221"/>
      <c r="G641" s="221"/>
      <c r="H641" s="227"/>
      <c r="I641" s="227"/>
      <c r="J641" s="227"/>
    </row>
    <row r="642" spans="2:16" ht="18" customHeight="1">
      <c r="B642" s="221"/>
      <c r="C642" s="221"/>
      <c r="D642" s="221"/>
      <c r="E642" s="221"/>
      <c r="F642" s="221"/>
      <c r="G642" s="221"/>
      <c r="H642" s="227"/>
      <c r="I642" s="227"/>
      <c r="J642" s="227"/>
    </row>
    <row r="643" spans="2:16" ht="18" customHeight="1">
      <c r="B643" s="221"/>
      <c r="C643" s="221"/>
      <c r="D643" s="221"/>
      <c r="E643" s="221"/>
      <c r="F643" s="221"/>
      <c r="G643" s="221"/>
      <c r="H643" s="227"/>
      <c r="I643" s="227"/>
      <c r="J643" s="227"/>
    </row>
    <row r="644" spans="2:16" ht="18" customHeight="1">
      <c r="B644" s="221"/>
      <c r="C644" s="221"/>
      <c r="D644" s="221"/>
      <c r="E644" s="221"/>
      <c r="F644" s="221"/>
      <c r="G644" s="221"/>
      <c r="H644" s="227"/>
      <c r="I644" s="227"/>
      <c r="J644" s="227"/>
    </row>
    <row r="645" spans="2:16" ht="18" customHeight="1">
      <c r="B645" s="221"/>
      <c r="C645" s="221"/>
      <c r="D645" s="221"/>
      <c r="E645" s="221"/>
      <c r="F645" s="221"/>
      <c r="G645" s="221"/>
      <c r="H645" s="227"/>
      <c r="I645" s="227"/>
      <c r="J645" s="227"/>
    </row>
    <row r="646" spans="2:16" ht="9" customHeight="1">
      <c r="C646" s="223"/>
    </row>
    <row r="647" spans="2:16" ht="18" customHeight="1"/>
    <row r="648" spans="2:16" ht="18" customHeight="1"/>
    <row r="649" spans="2:16" ht="18" customHeight="1">
      <c r="B649" s="218" t="s">
        <v>4571</v>
      </c>
      <c r="C649" s="222" t="str">
        <f>IF(M655="","",INDEX(業者詳細!$A$4:$AA$10000,O655,26))</f>
        <v/>
      </c>
      <c r="D649" s="225"/>
      <c r="I649" s="228"/>
    </row>
    <row r="650" spans="2:16" ht="9" customHeight="1">
      <c r="B650" s="218"/>
      <c r="C650" s="222"/>
      <c r="D650" s="225"/>
      <c r="I650" s="228"/>
    </row>
    <row r="651" spans="2:16" ht="18" customHeight="1"/>
    <row r="652" spans="2:16" ht="18" customHeight="1">
      <c r="B652" s="219" t="str">
        <f>IF(M655="","",INDEX(業者詳細!$A$4:$AA$10000,O655,6))</f>
        <v/>
      </c>
      <c r="C652" s="219"/>
      <c r="D652" s="219"/>
      <c r="E652" s="219"/>
      <c r="F652" s="219"/>
      <c r="G652" s="219"/>
      <c r="H652" s="219"/>
      <c r="I652" s="219"/>
      <c r="J652" s="219"/>
      <c r="K652" s="219"/>
      <c r="L652" s="219"/>
    </row>
    <row r="653" spans="2:16" ht="21" customHeight="1">
      <c r="C653" s="223"/>
    </row>
    <row r="654" spans="2:16" ht="21" customHeight="1">
      <c r="C654" s="223"/>
      <c r="E654" s="226"/>
      <c r="I654" s="225"/>
    </row>
    <row r="655" spans="2:16" ht="18" customHeight="1">
      <c r="B655" s="220" t="str">
        <f>IF(M655="","",INDEX(業者詳細!$A$4:$AA$10000,O655,3))</f>
        <v/>
      </c>
      <c r="C655" s="220"/>
      <c r="D655" s="220"/>
      <c r="E655" s="220"/>
      <c r="F655" s="220"/>
      <c r="G655" s="220"/>
      <c r="H655" s="227" t="s">
        <v>4048</v>
      </c>
      <c r="I655" s="227"/>
      <c r="J655" s="227"/>
      <c r="M655" s="230" t="str">
        <f>IF(抽出!$A$45="","",抽出!$A$45)</f>
        <v/>
      </c>
      <c r="N655" s="232"/>
      <c r="O655" s="233" t="str">
        <f>IF(M655="","",MATCH(M655,業者詳細!$B$4:$B$10000,0))</f>
        <v/>
      </c>
      <c r="P655" s="233">
        <v>1</v>
      </c>
    </row>
    <row r="656" spans="2:16" ht="18" customHeight="1">
      <c r="B656" s="221"/>
      <c r="C656" s="221"/>
      <c r="D656" s="221"/>
      <c r="E656" s="221"/>
      <c r="F656" s="221"/>
      <c r="G656" s="221"/>
      <c r="H656" s="227"/>
      <c r="I656" s="227"/>
      <c r="J656" s="227"/>
    </row>
    <row r="657" spans="2:16" ht="18" customHeight="1">
      <c r="B657" s="221"/>
      <c r="C657" s="221"/>
      <c r="D657" s="221"/>
      <c r="E657" s="221"/>
      <c r="F657" s="221"/>
      <c r="G657" s="221"/>
      <c r="H657" s="227"/>
      <c r="I657" s="227"/>
      <c r="J657" s="227"/>
    </row>
    <row r="658" spans="2:16" ht="18" customHeight="1">
      <c r="B658" s="221"/>
      <c r="C658" s="221"/>
      <c r="D658" s="221"/>
      <c r="E658" s="221"/>
      <c r="F658" s="221"/>
      <c r="G658" s="221"/>
      <c r="H658" s="227"/>
      <c r="I658" s="227"/>
      <c r="J658" s="227"/>
    </row>
    <row r="659" spans="2:16" ht="18" customHeight="1">
      <c r="B659" s="221"/>
      <c r="C659" s="221"/>
      <c r="D659" s="221"/>
      <c r="E659" s="221"/>
      <c r="F659" s="221"/>
      <c r="G659" s="221"/>
      <c r="H659" s="227"/>
      <c r="I659" s="227"/>
      <c r="J659" s="227"/>
    </row>
    <row r="660" spans="2:16" ht="18" customHeight="1">
      <c r="B660" s="221"/>
      <c r="C660" s="221"/>
      <c r="D660" s="221"/>
      <c r="E660" s="221"/>
      <c r="F660" s="221"/>
      <c r="G660" s="221"/>
      <c r="H660" s="227"/>
      <c r="I660" s="227"/>
      <c r="J660" s="227"/>
    </row>
    <row r="661" spans="2:16" ht="9" customHeight="1">
      <c r="C661" s="223"/>
    </row>
    <row r="662" spans="2:16" ht="18" customHeight="1"/>
    <row r="663" spans="2:16" ht="18" customHeight="1"/>
    <row r="664" spans="2:16" ht="18" customHeight="1">
      <c r="B664" s="218" t="s">
        <v>4571</v>
      </c>
      <c r="C664" s="222" t="str">
        <f>IF(M670="","",INDEX(業者詳細!$A$4:$AA$10000,O670,26))</f>
        <v/>
      </c>
      <c r="D664" s="225"/>
      <c r="I664" s="228"/>
    </row>
    <row r="665" spans="2:16" ht="9" customHeight="1">
      <c r="B665" s="218"/>
      <c r="C665" s="222"/>
      <c r="D665" s="225"/>
      <c r="I665" s="228"/>
    </row>
    <row r="666" spans="2:16" ht="18" customHeight="1"/>
    <row r="667" spans="2:16" ht="18" customHeight="1">
      <c r="B667" s="219" t="str">
        <f>IF(M670="","",INDEX(業者詳細!$A$4:$AA$10000,O670,6))</f>
        <v/>
      </c>
      <c r="C667" s="219"/>
      <c r="D667" s="219"/>
      <c r="E667" s="219"/>
      <c r="F667" s="219"/>
      <c r="G667" s="219"/>
      <c r="H667" s="219"/>
      <c r="I667" s="219"/>
      <c r="J667" s="219"/>
      <c r="K667" s="219"/>
      <c r="L667" s="219"/>
    </row>
    <row r="668" spans="2:16" ht="21" customHeight="1">
      <c r="C668" s="223"/>
    </row>
    <row r="669" spans="2:16" ht="21" customHeight="1">
      <c r="C669" s="223"/>
      <c r="E669" s="226"/>
      <c r="I669" s="225"/>
    </row>
    <row r="670" spans="2:16" ht="18" customHeight="1">
      <c r="B670" s="220" t="str">
        <f>IF(M670="","",INDEX(業者詳細!$A$4:$AA$10000,O670,3))</f>
        <v/>
      </c>
      <c r="C670" s="220"/>
      <c r="D670" s="220"/>
      <c r="E670" s="220"/>
      <c r="F670" s="220"/>
      <c r="G670" s="220"/>
      <c r="H670" s="227" t="s">
        <v>4048</v>
      </c>
      <c r="I670" s="227"/>
      <c r="J670" s="227"/>
      <c r="M670" s="230" t="str">
        <f>IF(抽出!$A$46="","",抽出!$A$46)</f>
        <v/>
      </c>
      <c r="N670" s="232"/>
      <c r="O670" s="233" t="str">
        <f>IF(M670="","",MATCH(M670,業者詳細!$B$4:$B$10000,0))</f>
        <v/>
      </c>
      <c r="P670" s="233">
        <v>1</v>
      </c>
    </row>
    <row r="671" spans="2:16" ht="18" customHeight="1">
      <c r="B671" s="221"/>
      <c r="C671" s="221"/>
      <c r="D671" s="221"/>
      <c r="E671" s="221"/>
      <c r="F671" s="221"/>
      <c r="G671" s="221"/>
      <c r="H671" s="227"/>
      <c r="I671" s="227"/>
      <c r="J671" s="227"/>
    </row>
    <row r="672" spans="2:16" ht="18" customHeight="1">
      <c r="B672" s="221"/>
      <c r="C672" s="221"/>
      <c r="D672" s="221"/>
      <c r="E672" s="221"/>
      <c r="F672" s="221"/>
      <c r="G672" s="221"/>
      <c r="H672" s="227"/>
      <c r="I672" s="227"/>
      <c r="J672" s="227"/>
    </row>
    <row r="673" spans="2:16" ht="18" customHeight="1">
      <c r="B673" s="221"/>
      <c r="C673" s="221"/>
      <c r="D673" s="221"/>
      <c r="E673" s="221"/>
      <c r="F673" s="221"/>
      <c r="G673" s="221"/>
      <c r="H673" s="227"/>
      <c r="I673" s="227"/>
      <c r="J673" s="227"/>
    </row>
    <row r="674" spans="2:16" ht="18" customHeight="1">
      <c r="B674" s="221"/>
      <c r="C674" s="221"/>
      <c r="D674" s="221"/>
      <c r="E674" s="221"/>
      <c r="F674" s="221"/>
      <c r="G674" s="221"/>
      <c r="H674" s="227"/>
      <c r="I674" s="227"/>
      <c r="J674" s="227"/>
    </row>
    <row r="675" spans="2:16" ht="18" customHeight="1">
      <c r="B675" s="221"/>
      <c r="C675" s="221"/>
      <c r="D675" s="221"/>
      <c r="E675" s="221"/>
      <c r="F675" s="221"/>
      <c r="G675" s="221"/>
      <c r="H675" s="227"/>
      <c r="I675" s="227"/>
      <c r="J675" s="227"/>
    </row>
    <row r="676" spans="2:16" ht="9" customHeight="1">
      <c r="C676" s="223"/>
    </row>
    <row r="677" spans="2:16" ht="18" customHeight="1"/>
    <row r="678" spans="2:16" ht="18" customHeight="1"/>
    <row r="679" spans="2:16" ht="18" customHeight="1">
      <c r="B679" s="218" t="s">
        <v>4571</v>
      </c>
      <c r="C679" s="222" t="str">
        <f>IF(M685="","",INDEX(業者詳細!$A$4:$AA$10000,O685,26))</f>
        <v/>
      </c>
      <c r="D679" s="225"/>
      <c r="I679" s="228"/>
    </row>
    <row r="680" spans="2:16" ht="9" customHeight="1">
      <c r="B680" s="218"/>
      <c r="C680" s="222"/>
      <c r="D680" s="225"/>
      <c r="I680" s="228"/>
    </row>
    <row r="681" spans="2:16" ht="18" customHeight="1"/>
    <row r="682" spans="2:16" ht="18" customHeight="1">
      <c r="B682" s="219" t="str">
        <f>IF(M685="","",INDEX(業者詳細!$A$4:$AA$10000,O685,6))</f>
        <v/>
      </c>
      <c r="C682" s="219"/>
      <c r="D682" s="219"/>
      <c r="E682" s="219"/>
      <c r="F682" s="219"/>
      <c r="G682" s="219"/>
      <c r="H682" s="219"/>
      <c r="I682" s="219"/>
      <c r="J682" s="219"/>
      <c r="K682" s="219"/>
      <c r="L682" s="219"/>
    </row>
    <row r="683" spans="2:16" ht="21" customHeight="1">
      <c r="C683" s="223"/>
    </row>
    <row r="684" spans="2:16" ht="21" customHeight="1">
      <c r="C684" s="223"/>
      <c r="E684" s="226"/>
      <c r="I684" s="225"/>
    </row>
    <row r="685" spans="2:16" ht="18" customHeight="1">
      <c r="B685" s="220" t="str">
        <f>IF(M685="","",INDEX(業者詳細!$A$4:$AA$10000,O685,3))</f>
        <v/>
      </c>
      <c r="C685" s="220"/>
      <c r="D685" s="220"/>
      <c r="E685" s="220"/>
      <c r="F685" s="220"/>
      <c r="G685" s="220"/>
      <c r="H685" s="227" t="s">
        <v>4048</v>
      </c>
      <c r="I685" s="227"/>
      <c r="J685" s="227"/>
      <c r="M685" s="230" t="str">
        <f>IF(抽出!$A$47="","",抽出!$A$47)</f>
        <v/>
      </c>
      <c r="N685" s="232"/>
      <c r="O685" s="233" t="str">
        <f>IF(M685="","",MATCH(M685,業者詳細!$B$4:$B$10000,0))</f>
        <v/>
      </c>
      <c r="P685" s="233">
        <v>1</v>
      </c>
    </row>
    <row r="686" spans="2:16" ht="18" customHeight="1">
      <c r="B686" s="221"/>
      <c r="C686" s="221"/>
      <c r="D686" s="221"/>
      <c r="E686" s="221"/>
      <c r="F686" s="221"/>
      <c r="G686" s="221"/>
      <c r="H686" s="227"/>
      <c r="I686" s="227"/>
      <c r="J686" s="227"/>
    </row>
    <row r="687" spans="2:16" ht="18" customHeight="1">
      <c r="B687" s="221"/>
      <c r="C687" s="221"/>
      <c r="D687" s="221"/>
      <c r="E687" s="221"/>
      <c r="F687" s="221"/>
      <c r="G687" s="221"/>
      <c r="H687" s="227"/>
      <c r="I687" s="227"/>
      <c r="J687" s="227"/>
    </row>
    <row r="688" spans="2:16" ht="18" customHeight="1">
      <c r="B688" s="221"/>
      <c r="C688" s="221"/>
      <c r="D688" s="221"/>
      <c r="E688" s="221"/>
      <c r="F688" s="221"/>
      <c r="G688" s="221"/>
      <c r="H688" s="227"/>
      <c r="I688" s="227"/>
      <c r="J688" s="227"/>
    </row>
    <row r="689" spans="2:16" ht="18" customHeight="1">
      <c r="B689" s="221"/>
      <c r="C689" s="221"/>
      <c r="D689" s="221"/>
      <c r="E689" s="221"/>
      <c r="F689" s="221"/>
      <c r="G689" s="221"/>
      <c r="H689" s="227"/>
      <c r="I689" s="227"/>
      <c r="J689" s="227"/>
    </row>
    <row r="690" spans="2:16" ht="18" customHeight="1">
      <c r="B690" s="221"/>
      <c r="C690" s="221"/>
      <c r="D690" s="221"/>
      <c r="E690" s="221"/>
      <c r="F690" s="221"/>
      <c r="G690" s="221"/>
      <c r="H690" s="227"/>
      <c r="I690" s="227"/>
      <c r="J690" s="227"/>
    </row>
    <row r="691" spans="2:16" ht="9" customHeight="1">
      <c r="C691" s="223"/>
    </row>
    <row r="692" spans="2:16" ht="18" customHeight="1"/>
    <row r="693" spans="2:16" ht="18" customHeight="1"/>
    <row r="694" spans="2:16" ht="18" customHeight="1">
      <c r="B694" s="218" t="s">
        <v>4571</v>
      </c>
      <c r="C694" s="222" t="str">
        <f>IF(M700="","",INDEX(業者詳細!$A$4:$AA$10000,O700,26))</f>
        <v/>
      </c>
      <c r="D694" s="225"/>
      <c r="I694" s="228"/>
    </row>
    <row r="695" spans="2:16" ht="9" customHeight="1">
      <c r="B695" s="218"/>
      <c r="C695" s="222"/>
      <c r="D695" s="225"/>
      <c r="I695" s="228"/>
    </row>
    <row r="696" spans="2:16" ht="18" customHeight="1"/>
    <row r="697" spans="2:16" ht="18" customHeight="1">
      <c r="B697" s="219" t="str">
        <f>IF(M700="","",INDEX(業者詳細!$A$4:$AA$10000,O700,6))</f>
        <v/>
      </c>
      <c r="C697" s="219"/>
      <c r="D697" s="219"/>
      <c r="E697" s="219"/>
      <c r="F697" s="219"/>
      <c r="G697" s="219"/>
      <c r="H697" s="219"/>
      <c r="I697" s="219"/>
      <c r="J697" s="219"/>
      <c r="K697" s="219"/>
      <c r="L697" s="219"/>
    </row>
    <row r="698" spans="2:16" ht="21" customHeight="1">
      <c r="C698" s="223"/>
    </row>
    <row r="699" spans="2:16" ht="21" customHeight="1">
      <c r="C699" s="223"/>
      <c r="E699" s="226"/>
      <c r="I699" s="225"/>
    </row>
    <row r="700" spans="2:16" ht="18" customHeight="1">
      <c r="B700" s="220" t="str">
        <f>IF(M700="","",INDEX(業者詳細!$A$4:$AA$10000,O700,3))</f>
        <v/>
      </c>
      <c r="C700" s="220"/>
      <c r="D700" s="220"/>
      <c r="E700" s="220"/>
      <c r="F700" s="220"/>
      <c r="G700" s="220"/>
      <c r="H700" s="227" t="s">
        <v>4048</v>
      </c>
      <c r="I700" s="227"/>
      <c r="J700" s="227"/>
      <c r="M700" s="230" t="str">
        <f>IF(抽出!$A$48="","",抽出!$A$48)</f>
        <v/>
      </c>
      <c r="N700" s="232"/>
      <c r="O700" s="233" t="str">
        <f>IF(M700="","",MATCH(M700,業者詳細!$B$4:$B$10000,0))</f>
        <v/>
      </c>
      <c r="P700" s="233">
        <v>1</v>
      </c>
    </row>
    <row r="701" spans="2:16" ht="18" customHeight="1">
      <c r="B701" s="221"/>
      <c r="C701" s="221"/>
      <c r="D701" s="221"/>
      <c r="E701" s="221"/>
      <c r="F701" s="221"/>
      <c r="G701" s="221"/>
      <c r="H701" s="227"/>
      <c r="I701" s="227"/>
      <c r="J701" s="227"/>
    </row>
    <row r="702" spans="2:16" ht="18" customHeight="1">
      <c r="B702" s="221"/>
      <c r="C702" s="221"/>
      <c r="D702" s="221"/>
      <c r="E702" s="221"/>
      <c r="F702" s="221"/>
      <c r="G702" s="221"/>
      <c r="H702" s="227"/>
      <c r="I702" s="227"/>
      <c r="J702" s="227"/>
    </row>
    <row r="703" spans="2:16" ht="18" customHeight="1">
      <c r="B703" s="221"/>
      <c r="C703" s="221"/>
      <c r="D703" s="221"/>
      <c r="E703" s="221"/>
      <c r="F703" s="221"/>
      <c r="G703" s="221"/>
      <c r="H703" s="227"/>
      <c r="I703" s="227"/>
      <c r="J703" s="227"/>
    </row>
    <row r="704" spans="2:16" ht="18" customHeight="1">
      <c r="B704" s="221"/>
      <c r="C704" s="221"/>
      <c r="D704" s="221"/>
      <c r="E704" s="221"/>
      <c r="F704" s="221"/>
      <c r="G704" s="221"/>
      <c r="H704" s="227"/>
      <c r="I704" s="227"/>
      <c r="J704" s="227"/>
    </row>
    <row r="705" spans="2:16" ht="18" customHeight="1">
      <c r="B705" s="221"/>
      <c r="C705" s="221"/>
      <c r="D705" s="221"/>
      <c r="E705" s="221"/>
      <c r="F705" s="221"/>
      <c r="G705" s="221"/>
      <c r="H705" s="227"/>
      <c r="I705" s="227"/>
      <c r="J705" s="227"/>
    </row>
    <row r="706" spans="2:16" ht="9" customHeight="1">
      <c r="C706" s="223"/>
    </row>
    <row r="707" spans="2:16" ht="18" customHeight="1"/>
    <row r="708" spans="2:16" ht="18" customHeight="1"/>
    <row r="709" spans="2:16" ht="18" customHeight="1">
      <c r="B709" s="218" t="s">
        <v>4571</v>
      </c>
      <c r="C709" s="222" t="str">
        <f>IF(M715="","",INDEX(業者詳細!$A$4:$AA$10000,O715,26))</f>
        <v/>
      </c>
      <c r="D709" s="225"/>
      <c r="I709" s="228"/>
    </row>
    <row r="710" spans="2:16" ht="9" customHeight="1">
      <c r="B710" s="218"/>
      <c r="C710" s="222"/>
      <c r="D710" s="225"/>
      <c r="I710" s="228"/>
    </row>
    <row r="711" spans="2:16" ht="18" customHeight="1"/>
    <row r="712" spans="2:16" ht="18" customHeight="1">
      <c r="B712" s="219" t="str">
        <f>IF(M715="","",INDEX(業者詳細!$A$4:$AA$10000,O715,6))</f>
        <v/>
      </c>
      <c r="C712" s="219"/>
      <c r="D712" s="219"/>
      <c r="E712" s="219"/>
      <c r="F712" s="219"/>
      <c r="G712" s="219"/>
      <c r="H712" s="219"/>
      <c r="I712" s="219"/>
      <c r="J712" s="219"/>
      <c r="K712" s="219"/>
      <c r="L712" s="219"/>
    </row>
    <row r="713" spans="2:16" ht="21" customHeight="1">
      <c r="C713" s="223"/>
    </row>
    <row r="714" spans="2:16" ht="21" customHeight="1">
      <c r="C714" s="223"/>
      <c r="E714" s="226"/>
      <c r="I714" s="225"/>
    </row>
    <row r="715" spans="2:16" ht="18" customHeight="1">
      <c r="B715" s="220" t="str">
        <f>IF(M715="","",INDEX(業者詳細!$A$4:$AA$10000,O715,3))</f>
        <v/>
      </c>
      <c r="C715" s="220"/>
      <c r="D715" s="220"/>
      <c r="E715" s="220"/>
      <c r="F715" s="220"/>
      <c r="G715" s="220"/>
      <c r="H715" s="227" t="s">
        <v>4048</v>
      </c>
      <c r="I715" s="227"/>
      <c r="J715" s="227"/>
      <c r="M715" s="230" t="str">
        <f>IF(抽出!$A$49="","",抽出!$A$49)</f>
        <v/>
      </c>
      <c r="N715" s="232"/>
      <c r="O715" s="233" t="str">
        <f>IF(M715="","",MATCH(M715,業者詳細!$B$4:$B$10000,0))</f>
        <v/>
      </c>
      <c r="P715" s="233">
        <v>1</v>
      </c>
    </row>
    <row r="716" spans="2:16" ht="18" customHeight="1">
      <c r="B716" s="221"/>
      <c r="C716" s="221"/>
      <c r="D716" s="221"/>
      <c r="E716" s="221"/>
      <c r="F716" s="221"/>
      <c r="G716" s="221"/>
      <c r="H716" s="227"/>
      <c r="I716" s="227"/>
      <c r="J716" s="227"/>
    </row>
    <row r="717" spans="2:16" ht="18" customHeight="1">
      <c r="B717" s="221"/>
      <c r="C717" s="221"/>
      <c r="D717" s="221"/>
      <c r="E717" s="221"/>
      <c r="F717" s="221"/>
      <c r="G717" s="221"/>
      <c r="H717" s="227"/>
      <c r="I717" s="227"/>
      <c r="J717" s="227"/>
    </row>
    <row r="718" spans="2:16" ht="18" customHeight="1">
      <c r="B718" s="221"/>
      <c r="C718" s="221"/>
      <c r="D718" s="221"/>
      <c r="E718" s="221"/>
      <c r="F718" s="221"/>
      <c r="G718" s="221"/>
      <c r="H718" s="227"/>
      <c r="I718" s="227"/>
      <c r="J718" s="227"/>
    </row>
    <row r="719" spans="2:16" ht="18" customHeight="1">
      <c r="B719" s="221"/>
      <c r="C719" s="221"/>
      <c r="D719" s="221"/>
      <c r="E719" s="221"/>
      <c r="F719" s="221"/>
      <c r="G719" s="221"/>
      <c r="H719" s="227"/>
      <c r="I719" s="227"/>
      <c r="J719" s="227"/>
    </row>
    <row r="720" spans="2:16" ht="18" customHeight="1">
      <c r="B720" s="221"/>
      <c r="C720" s="221"/>
      <c r="D720" s="221"/>
      <c r="E720" s="221"/>
      <c r="F720" s="221"/>
      <c r="G720" s="221"/>
      <c r="H720" s="227"/>
      <c r="I720" s="227"/>
      <c r="J720" s="227"/>
    </row>
    <row r="721" spans="2:16" ht="9" customHeight="1">
      <c r="C721" s="223"/>
    </row>
    <row r="722" spans="2:16" ht="18" customHeight="1"/>
    <row r="723" spans="2:16" ht="18" customHeight="1"/>
    <row r="724" spans="2:16" ht="18" customHeight="1">
      <c r="B724" s="218" t="s">
        <v>4571</v>
      </c>
      <c r="C724" s="222" t="str">
        <f>IF(M730="","",INDEX(業者詳細!$A$4:$AA$10000,O730,26))</f>
        <v/>
      </c>
      <c r="D724" s="225"/>
      <c r="I724" s="228"/>
    </row>
    <row r="725" spans="2:16" ht="9" customHeight="1">
      <c r="B725" s="218"/>
      <c r="C725" s="222"/>
      <c r="D725" s="225"/>
      <c r="I725" s="228"/>
    </row>
    <row r="726" spans="2:16" ht="18" customHeight="1"/>
    <row r="727" spans="2:16" ht="18" customHeight="1">
      <c r="B727" s="219" t="str">
        <f>IF(M730="","",INDEX(業者詳細!$A$4:$AA$10000,O730,6))</f>
        <v/>
      </c>
      <c r="C727" s="219"/>
      <c r="D727" s="219"/>
      <c r="E727" s="219"/>
      <c r="F727" s="219"/>
      <c r="G727" s="219"/>
      <c r="H727" s="219"/>
      <c r="I727" s="219"/>
      <c r="J727" s="219"/>
      <c r="K727" s="219"/>
      <c r="L727" s="219"/>
    </row>
    <row r="728" spans="2:16" ht="21" customHeight="1">
      <c r="C728" s="223"/>
    </row>
    <row r="729" spans="2:16" ht="21" customHeight="1">
      <c r="C729" s="223"/>
      <c r="E729" s="226"/>
      <c r="I729" s="225"/>
    </row>
    <row r="730" spans="2:16" ht="18" customHeight="1">
      <c r="B730" s="220" t="str">
        <f>IF(M730="","",INDEX(業者詳細!$A$4:$AA$10000,O730,3))</f>
        <v/>
      </c>
      <c r="C730" s="220"/>
      <c r="D730" s="220"/>
      <c r="E730" s="220"/>
      <c r="F730" s="220"/>
      <c r="G730" s="220"/>
      <c r="H730" s="227" t="s">
        <v>4048</v>
      </c>
      <c r="I730" s="227"/>
      <c r="J730" s="227"/>
      <c r="M730" s="230" t="str">
        <f>IF(抽出!$A$50="","",抽出!$A$50)</f>
        <v/>
      </c>
      <c r="N730" s="232"/>
      <c r="O730" s="233" t="str">
        <f>IF(M730="","",MATCH(M730,業者詳細!$B$4:$B$10000,0))</f>
        <v/>
      </c>
      <c r="P730" s="233">
        <v>1</v>
      </c>
    </row>
    <row r="731" spans="2:16" ht="18" customHeight="1">
      <c r="B731" s="221"/>
      <c r="C731" s="221"/>
      <c r="D731" s="221"/>
      <c r="E731" s="221"/>
      <c r="F731" s="221"/>
      <c r="G731" s="221"/>
      <c r="H731" s="227"/>
      <c r="I731" s="227"/>
      <c r="J731" s="227"/>
    </row>
    <row r="732" spans="2:16" ht="18" customHeight="1">
      <c r="B732" s="221"/>
      <c r="C732" s="221"/>
      <c r="D732" s="221"/>
      <c r="E732" s="221"/>
      <c r="F732" s="221"/>
      <c r="G732" s="221"/>
      <c r="H732" s="227"/>
      <c r="I732" s="227"/>
      <c r="J732" s="227"/>
    </row>
    <row r="733" spans="2:16" ht="18" customHeight="1">
      <c r="B733" s="221"/>
      <c r="C733" s="221"/>
      <c r="D733" s="221"/>
      <c r="E733" s="221"/>
      <c r="F733" s="221"/>
      <c r="G733" s="221"/>
      <c r="H733" s="227"/>
      <c r="I733" s="227"/>
      <c r="J733" s="227"/>
    </row>
    <row r="734" spans="2:16" ht="18" customHeight="1">
      <c r="B734" s="221"/>
      <c r="C734" s="221"/>
      <c r="D734" s="221"/>
      <c r="E734" s="221"/>
      <c r="F734" s="221"/>
      <c r="G734" s="221"/>
      <c r="H734" s="227"/>
      <c r="I734" s="227"/>
      <c r="J734" s="227"/>
    </row>
    <row r="735" spans="2:16" ht="18" customHeight="1">
      <c r="B735" s="221"/>
      <c r="C735" s="221"/>
      <c r="D735" s="221"/>
      <c r="E735" s="221"/>
      <c r="F735" s="221"/>
      <c r="G735" s="221"/>
      <c r="H735" s="227"/>
      <c r="I735" s="227"/>
      <c r="J735" s="227"/>
    </row>
    <row r="736" spans="2:16" ht="9" customHeight="1">
      <c r="C736" s="223"/>
    </row>
    <row r="737" spans="2:16" ht="18" customHeight="1"/>
    <row r="738" spans="2:16" ht="18" customHeight="1"/>
    <row r="739" spans="2:16" ht="18" customHeight="1">
      <c r="B739" s="218" t="s">
        <v>4571</v>
      </c>
      <c r="C739" s="222" t="str">
        <f>IF(M745="","",INDEX(業者詳細!$A$4:$AA$10000,O745,26))</f>
        <v/>
      </c>
      <c r="D739" s="225"/>
      <c r="I739" s="228"/>
    </row>
    <row r="740" spans="2:16" ht="9" customHeight="1">
      <c r="B740" s="218"/>
      <c r="C740" s="222"/>
      <c r="D740" s="225"/>
      <c r="I740" s="228"/>
    </row>
    <row r="741" spans="2:16" ht="18" customHeight="1"/>
    <row r="742" spans="2:16" ht="18" customHeight="1">
      <c r="B742" s="219" t="str">
        <f>IF(M745="","",INDEX(業者詳細!$A$4:$AA$10000,O745,6))</f>
        <v/>
      </c>
      <c r="C742" s="219"/>
      <c r="D742" s="219"/>
      <c r="E742" s="219"/>
      <c r="F742" s="219"/>
      <c r="G742" s="219"/>
      <c r="H742" s="219"/>
      <c r="I742" s="219"/>
      <c r="J742" s="219"/>
      <c r="K742" s="219"/>
      <c r="L742" s="219"/>
    </row>
    <row r="743" spans="2:16" ht="21" customHeight="1">
      <c r="C743" s="223"/>
    </row>
    <row r="744" spans="2:16" ht="21" customHeight="1">
      <c r="C744" s="223"/>
      <c r="E744" s="226"/>
      <c r="I744" s="225"/>
    </row>
    <row r="745" spans="2:16" ht="18" customHeight="1">
      <c r="B745" s="220" t="str">
        <f>IF(M745="","",INDEX(業者詳細!$A$4:$AA$10000,O745,3))</f>
        <v/>
      </c>
      <c r="C745" s="220"/>
      <c r="D745" s="220"/>
      <c r="E745" s="220"/>
      <c r="F745" s="220"/>
      <c r="G745" s="220"/>
      <c r="H745" s="227" t="s">
        <v>4048</v>
      </c>
      <c r="I745" s="227"/>
      <c r="J745" s="227"/>
      <c r="M745" s="230" t="str">
        <f>IF(抽出!$A$51="","",抽出!$A$51)</f>
        <v/>
      </c>
      <c r="N745" s="232"/>
      <c r="O745" s="233" t="str">
        <f>IF(M745="","",MATCH(M745,業者詳細!$B$4:$B$10000,0))</f>
        <v/>
      </c>
      <c r="P745" s="233">
        <v>1</v>
      </c>
    </row>
    <row r="746" spans="2:16" ht="18" customHeight="1">
      <c r="B746" s="221"/>
      <c r="C746" s="221"/>
      <c r="D746" s="221"/>
      <c r="E746" s="221"/>
      <c r="F746" s="221"/>
      <c r="G746" s="221"/>
      <c r="H746" s="227"/>
      <c r="I746" s="227"/>
      <c r="J746" s="227"/>
    </row>
    <row r="747" spans="2:16" ht="18" customHeight="1">
      <c r="B747" s="221"/>
      <c r="C747" s="221"/>
      <c r="D747" s="221"/>
      <c r="E747" s="221"/>
      <c r="F747" s="221"/>
      <c r="G747" s="221"/>
      <c r="H747" s="227"/>
      <c r="I747" s="227"/>
      <c r="J747" s="227"/>
    </row>
    <row r="748" spans="2:16" ht="18" customHeight="1">
      <c r="B748" s="221"/>
      <c r="C748" s="221"/>
      <c r="D748" s="221"/>
      <c r="E748" s="221"/>
      <c r="F748" s="221"/>
      <c r="G748" s="221"/>
      <c r="H748" s="227"/>
      <c r="I748" s="227"/>
      <c r="J748" s="227"/>
    </row>
    <row r="749" spans="2:16" ht="18" customHeight="1">
      <c r="B749" s="221"/>
      <c r="C749" s="221"/>
      <c r="D749" s="221"/>
      <c r="E749" s="221"/>
      <c r="F749" s="221"/>
      <c r="G749" s="221"/>
      <c r="H749" s="227"/>
      <c r="I749" s="227"/>
      <c r="J749" s="227"/>
    </row>
    <row r="750" spans="2:16" ht="18" customHeight="1">
      <c r="B750" s="221"/>
      <c r="C750" s="221"/>
      <c r="D750" s="221"/>
      <c r="E750" s="221"/>
      <c r="F750" s="221"/>
      <c r="G750" s="221"/>
      <c r="H750" s="227"/>
      <c r="I750" s="227"/>
      <c r="J750" s="227"/>
    </row>
  </sheetData>
  <mergeCells count="252">
    <mergeCell ref="C4:D4"/>
    <mergeCell ref="R4:X4"/>
    <mergeCell ref="B7:L7"/>
    <mergeCell ref="B10:G10"/>
    <mergeCell ref="M10:N10"/>
    <mergeCell ref="O10:P10"/>
    <mergeCell ref="C19:D19"/>
    <mergeCell ref="B22:L22"/>
    <mergeCell ref="B25:G25"/>
    <mergeCell ref="M25:N25"/>
    <mergeCell ref="O25:P25"/>
    <mergeCell ref="C34:D34"/>
    <mergeCell ref="B37:L37"/>
    <mergeCell ref="B40:G40"/>
    <mergeCell ref="M40:N40"/>
    <mergeCell ref="O40:P40"/>
    <mergeCell ref="P41:Q41"/>
    <mergeCell ref="C49:D49"/>
    <mergeCell ref="B52:L52"/>
    <mergeCell ref="B55:G55"/>
    <mergeCell ref="M55:N55"/>
    <mergeCell ref="O55:P55"/>
    <mergeCell ref="C64:D64"/>
    <mergeCell ref="B67:L67"/>
    <mergeCell ref="B70:G70"/>
    <mergeCell ref="M70:N70"/>
    <mergeCell ref="O70:P70"/>
    <mergeCell ref="C79:D79"/>
    <mergeCell ref="B82:L82"/>
    <mergeCell ref="B85:G85"/>
    <mergeCell ref="M85:N85"/>
    <mergeCell ref="O85:P85"/>
    <mergeCell ref="C94:D94"/>
    <mergeCell ref="B97:L97"/>
    <mergeCell ref="B100:G100"/>
    <mergeCell ref="M100:N100"/>
    <mergeCell ref="O100:P100"/>
    <mergeCell ref="C109:D109"/>
    <mergeCell ref="B112:L112"/>
    <mergeCell ref="B115:G115"/>
    <mergeCell ref="M115:N115"/>
    <mergeCell ref="O115:P115"/>
    <mergeCell ref="C124:D124"/>
    <mergeCell ref="B127:L127"/>
    <mergeCell ref="B130:G130"/>
    <mergeCell ref="M130:N130"/>
    <mergeCell ref="O130:P130"/>
    <mergeCell ref="C139:D139"/>
    <mergeCell ref="B142:L142"/>
    <mergeCell ref="B145:G145"/>
    <mergeCell ref="M145:N145"/>
    <mergeCell ref="O145:P145"/>
    <mergeCell ref="C154:D154"/>
    <mergeCell ref="B157:L157"/>
    <mergeCell ref="B160:G160"/>
    <mergeCell ref="M160:N160"/>
    <mergeCell ref="O160:P160"/>
    <mergeCell ref="C169:D169"/>
    <mergeCell ref="B172:L172"/>
    <mergeCell ref="B175:G175"/>
    <mergeCell ref="M175:N175"/>
    <mergeCell ref="O175:P175"/>
    <mergeCell ref="C184:D184"/>
    <mergeCell ref="B187:L187"/>
    <mergeCell ref="B190:G190"/>
    <mergeCell ref="M190:N190"/>
    <mergeCell ref="O190:P190"/>
    <mergeCell ref="C199:D199"/>
    <mergeCell ref="B202:L202"/>
    <mergeCell ref="B205:G205"/>
    <mergeCell ref="M205:N205"/>
    <mergeCell ref="O205:P205"/>
    <mergeCell ref="C214:D214"/>
    <mergeCell ref="B217:L217"/>
    <mergeCell ref="B220:G220"/>
    <mergeCell ref="M220:N220"/>
    <mergeCell ref="O220:P220"/>
    <mergeCell ref="C229:D229"/>
    <mergeCell ref="B232:L232"/>
    <mergeCell ref="B235:G235"/>
    <mergeCell ref="M235:N235"/>
    <mergeCell ref="O235:P235"/>
    <mergeCell ref="C244:D244"/>
    <mergeCell ref="B247:L247"/>
    <mergeCell ref="B250:G250"/>
    <mergeCell ref="M250:N250"/>
    <mergeCell ref="O250:P250"/>
    <mergeCell ref="C259:D259"/>
    <mergeCell ref="B262:L262"/>
    <mergeCell ref="B265:G265"/>
    <mergeCell ref="M265:N265"/>
    <mergeCell ref="O265:P265"/>
    <mergeCell ref="C274:D274"/>
    <mergeCell ref="B277:L277"/>
    <mergeCell ref="B280:G280"/>
    <mergeCell ref="M280:N280"/>
    <mergeCell ref="O280:P280"/>
    <mergeCell ref="C289:D289"/>
    <mergeCell ref="B292:L292"/>
    <mergeCell ref="B295:G295"/>
    <mergeCell ref="M295:N295"/>
    <mergeCell ref="O295:P295"/>
    <mergeCell ref="C304:D304"/>
    <mergeCell ref="B307:L307"/>
    <mergeCell ref="B310:G310"/>
    <mergeCell ref="M310:N310"/>
    <mergeCell ref="O310:P310"/>
    <mergeCell ref="C319:D319"/>
    <mergeCell ref="B322:L322"/>
    <mergeCell ref="B325:G325"/>
    <mergeCell ref="M325:N325"/>
    <mergeCell ref="O325:P325"/>
    <mergeCell ref="C334:D334"/>
    <mergeCell ref="B337:L337"/>
    <mergeCell ref="B340:G340"/>
    <mergeCell ref="M340:N340"/>
    <mergeCell ref="O340:P340"/>
    <mergeCell ref="C349:D349"/>
    <mergeCell ref="B352:L352"/>
    <mergeCell ref="B355:G355"/>
    <mergeCell ref="M355:N355"/>
    <mergeCell ref="O355:P355"/>
    <mergeCell ref="C364:D364"/>
    <mergeCell ref="B367:L367"/>
    <mergeCell ref="B370:G370"/>
    <mergeCell ref="M370:N370"/>
    <mergeCell ref="O370:P370"/>
    <mergeCell ref="C379:D379"/>
    <mergeCell ref="B382:L382"/>
    <mergeCell ref="B385:G385"/>
    <mergeCell ref="M385:N385"/>
    <mergeCell ref="O385:P385"/>
    <mergeCell ref="C394:D394"/>
    <mergeCell ref="B397:L397"/>
    <mergeCell ref="B400:G400"/>
    <mergeCell ref="M400:N400"/>
    <mergeCell ref="O400:P400"/>
    <mergeCell ref="C409:D409"/>
    <mergeCell ref="B412:L412"/>
    <mergeCell ref="B415:G415"/>
    <mergeCell ref="M415:N415"/>
    <mergeCell ref="O415:P415"/>
    <mergeCell ref="C424:D424"/>
    <mergeCell ref="B427:L427"/>
    <mergeCell ref="B430:G430"/>
    <mergeCell ref="M430:N430"/>
    <mergeCell ref="O430:P430"/>
    <mergeCell ref="C439:D439"/>
    <mergeCell ref="B442:L442"/>
    <mergeCell ref="B445:G445"/>
    <mergeCell ref="M445:N445"/>
    <mergeCell ref="O445:P445"/>
    <mergeCell ref="C454:D454"/>
    <mergeCell ref="B457:L457"/>
    <mergeCell ref="B460:G460"/>
    <mergeCell ref="M460:N460"/>
    <mergeCell ref="O460:P460"/>
    <mergeCell ref="C469:D469"/>
    <mergeCell ref="B472:L472"/>
    <mergeCell ref="B475:G475"/>
    <mergeCell ref="M475:N475"/>
    <mergeCell ref="O475:P475"/>
    <mergeCell ref="C484:D484"/>
    <mergeCell ref="B487:L487"/>
    <mergeCell ref="B490:G490"/>
    <mergeCell ref="M490:N490"/>
    <mergeCell ref="O490:P490"/>
    <mergeCell ref="C499:D499"/>
    <mergeCell ref="B502:L502"/>
    <mergeCell ref="B505:G505"/>
    <mergeCell ref="M505:N505"/>
    <mergeCell ref="O505:P505"/>
    <mergeCell ref="C514:D514"/>
    <mergeCell ref="B517:L517"/>
    <mergeCell ref="B520:G520"/>
    <mergeCell ref="M520:N520"/>
    <mergeCell ref="O520:P520"/>
    <mergeCell ref="C529:D529"/>
    <mergeCell ref="B532:L532"/>
    <mergeCell ref="B535:G535"/>
    <mergeCell ref="M535:N535"/>
    <mergeCell ref="O535:P535"/>
    <mergeCell ref="C544:D544"/>
    <mergeCell ref="B547:L547"/>
    <mergeCell ref="B550:G550"/>
    <mergeCell ref="M550:N550"/>
    <mergeCell ref="O550:P550"/>
    <mergeCell ref="C559:D559"/>
    <mergeCell ref="B562:L562"/>
    <mergeCell ref="B565:G565"/>
    <mergeCell ref="M565:N565"/>
    <mergeCell ref="O565:P565"/>
    <mergeCell ref="C574:D574"/>
    <mergeCell ref="B577:L577"/>
    <mergeCell ref="B580:G580"/>
    <mergeCell ref="M580:N580"/>
    <mergeCell ref="O580:P580"/>
    <mergeCell ref="C589:D589"/>
    <mergeCell ref="B592:L592"/>
    <mergeCell ref="B595:G595"/>
    <mergeCell ref="M595:N595"/>
    <mergeCell ref="O595:P595"/>
    <mergeCell ref="C604:D604"/>
    <mergeCell ref="B607:L607"/>
    <mergeCell ref="B610:G610"/>
    <mergeCell ref="M610:N610"/>
    <mergeCell ref="O610:P610"/>
    <mergeCell ref="C619:D619"/>
    <mergeCell ref="B622:L622"/>
    <mergeCell ref="B625:G625"/>
    <mergeCell ref="M625:N625"/>
    <mergeCell ref="O625:P625"/>
    <mergeCell ref="C634:D634"/>
    <mergeCell ref="B637:L637"/>
    <mergeCell ref="B640:G640"/>
    <mergeCell ref="M640:N640"/>
    <mergeCell ref="O640:P640"/>
    <mergeCell ref="C649:D649"/>
    <mergeCell ref="B652:L652"/>
    <mergeCell ref="B655:G655"/>
    <mergeCell ref="M655:N655"/>
    <mergeCell ref="O655:P655"/>
    <mergeCell ref="C664:D664"/>
    <mergeCell ref="B667:L667"/>
    <mergeCell ref="B670:G670"/>
    <mergeCell ref="M670:N670"/>
    <mergeCell ref="O670:P670"/>
    <mergeCell ref="C679:D679"/>
    <mergeCell ref="B682:L682"/>
    <mergeCell ref="B685:G685"/>
    <mergeCell ref="M685:N685"/>
    <mergeCell ref="O685:P685"/>
    <mergeCell ref="C694:D694"/>
    <mergeCell ref="B697:L697"/>
    <mergeCell ref="B700:G700"/>
    <mergeCell ref="M700:N700"/>
    <mergeCell ref="O700:P700"/>
    <mergeCell ref="C709:D709"/>
    <mergeCell ref="B712:L712"/>
    <mergeCell ref="B715:G715"/>
    <mergeCell ref="M715:N715"/>
    <mergeCell ref="O715:P715"/>
    <mergeCell ref="C724:D724"/>
    <mergeCell ref="B727:L727"/>
    <mergeCell ref="B730:G730"/>
    <mergeCell ref="M730:N730"/>
    <mergeCell ref="O730:P730"/>
    <mergeCell ref="C739:D739"/>
    <mergeCell ref="B742:L742"/>
    <mergeCell ref="B745:G745"/>
    <mergeCell ref="M745:N745"/>
    <mergeCell ref="O745:P745"/>
  </mergeCells>
  <phoneticPr fontId="4"/>
  <pageMargins left="0" right="0.78740157480314943" top="0.59055118110236215" bottom="0" header="0.39370078740157483" footer="0.39370078740157483"/>
  <pageSetup paperSize="73" fitToWidth="1" fitToHeight="1" orientation="landscape" usePrinterDefaults="1" r:id="rId1"/>
  <headerFooter alignWithMargins="0"/>
  <rowBreaks count="49" manualBreakCount="49">
    <brk id="15" max="10" man="1"/>
    <brk id="30" max="10" man="1"/>
    <brk id="45" max="10" man="1"/>
    <brk id="60" max="10" man="1"/>
    <brk id="75" max="10" man="1"/>
    <brk id="90" max="10" man="1"/>
    <brk id="105" max="10" man="1"/>
    <brk id="120" max="10" man="1"/>
    <brk id="135" max="10" man="1"/>
    <brk id="150" max="10" man="1"/>
    <brk id="165" max="10" man="1"/>
    <brk id="180" max="10" man="1"/>
    <brk id="195" max="10" man="1"/>
    <brk id="210" max="10" man="1"/>
    <brk id="225" max="10" man="1"/>
    <brk id="240" max="10" man="1"/>
    <brk id="255" max="10" man="1"/>
    <brk id="270" max="10" man="1"/>
    <brk id="285" max="10" man="1"/>
    <brk id="300" max="10" man="1"/>
    <brk id="315" max="10" man="1"/>
    <brk id="330" max="10" man="1"/>
    <brk id="345" max="10" man="1"/>
    <brk id="360" max="10" man="1"/>
    <brk id="375" max="10" man="1"/>
    <brk id="390" max="10" man="1"/>
    <brk id="405" max="10" man="1"/>
    <brk id="420" max="10" man="1"/>
    <brk id="435" max="10" man="1"/>
    <brk id="450" max="10" man="1"/>
    <brk id="465" max="10" man="1"/>
    <brk id="480" max="10" man="1"/>
    <brk id="495" max="10" man="1"/>
    <brk id="510" max="10" man="1"/>
    <brk id="525" max="10" man="1"/>
    <brk id="540" max="10" man="1"/>
    <brk id="555" max="10" man="1"/>
    <brk id="570" max="10" man="1"/>
    <brk id="585" max="10" man="1"/>
    <brk id="600" max="10" man="1"/>
    <brk id="615" max="10" man="1"/>
    <brk id="630" max="10" man="1"/>
    <brk id="645" max="10" man="1"/>
    <brk id="660" max="10" man="1"/>
    <brk id="675" max="10" man="1"/>
    <brk id="690" max="10" man="1"/>
    <brk id="705" max="10" man="1"/>
    <brk id="720" max="10" man="1"/>
    <brk id="735" max="10" man="1"/>
  </rowBreaks>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申請者一覧表</vt:lpstr>
      <vt:lpstr>業者詳細</vt:lpstr>
      <vt:lpstr>電子入札登録状況</vt:lpstr>
      <vt:lpstr>登録業種一覧</vt:lpstr>
      <vt:lpstr>抽出</vt:lpstr>
      <vt:lpstr>封筒長３（5002)左上市標あり</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mi015</dc:creator>
  <cp:lastModifiedBy>岸 大輝</cp:lastModifiedBy>
  <cp:lastPrinted>2019-08-19T04:17:59Z</cp:lastPrinted>
  <dcterms:created xsi:type="dcterms:W3CDTF">2011-04-26T09:42:45Z</dcterms:created>
  <dcterms:modified xsi:type="dcterms:W3CDTF">2026-03-09T09:02:35Z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8" baseType="lpwstr">
      <vt:lpwstr>3.0.2.0</vt:lpwstr>
      <vt:lpwstr>3.0.4.0</vt:lpwstr>
      <vt:lpwstr>3.1.10.0</vt:lpwstr>
      <vt:lpwstr>3.1.6.0</vt:lpwstr>
      <vt:lpwstr>3.1.7.0</vt:lpwstr>
      <vt:lpwstr>3.1.9.0</vt:lpwstr>
      <vt:lpwstr>5.0.6.0</vt:lpwstr>
      <vt:lpwstr>6.0.1.0</vt:lpwstr>
    </vt:vector>
  </property>
  <property fmtid="{DCFEDD21-7773-49B2-8022-6FC58DB5260B}" pid="3" name="LastSavedVersion">
    <vt:lpwstr>6.0.1.0</vt:lpwstr>
  </property>
  <property fmtid="{DCFEDD21-7773-49B2-8022-6FC58DB5260B}" pid="4" name="LastSavedDate">
    <vt:filetime>2026-03-09T09:02:35Z</vt:filetime>
  </property>
</Properties>
</file>